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wnzl.westpac.co.nz\Users\HomeOddLink\F812127\Documents - Copy\Hillary Parallel\HILLARY JUL - June 2026 Reports\Hillary June 2026 - Reports_SecureHub\"/>
    </mc:Choice>
  </mc:AlternateContent>
  <xr:revisionPtr revIDLastSave="0" documentId="8_{F7247E56-03BB-4513-86AD-1DAC7CCEE527}" xr6:coauthVersionLast="47" xr6:coauthVersionMax="47" xr10:uidLastSave="{00000000-0000-0000-0000-000000000000}"/>
  <bookViews>
    <workbookView xWindow="-120" yWindow="-16320" windowWidth="29040" windowHeight="15720" tabRatio="703" activeTab="1" xr2:uid="{A3C784EE-424C-419A-A8C7-B74ECEFC71B5}"/>
  </bookViews>
  <sheets>
    <sheet name="Disclaimer" sheetId="1" r:id="rId1"/>
    <sheet name="Introduction" sheetId="2" r:id="rId2"/>
    <sheet name="Completion Instructions" sheetId="3" state="hidden" r:id="rId3"/>
    <sheet name="FAQ" sheetId="4" state="hidden" r:id="rId4"/>
    <sheet name="A. HTT General" sheetId="6" r:id="rId5"/>
    <sheet name="B1. HTT Mortgage Assets" sheetId="7" r:id="rId6"/>
    <sheet name="B2. HTT Public Sector Assets" sheetId="8" state="hidden" r:id="rId7"/>
    <sheet name="B3. HTT Shipping Assets" sheetId="9" r:id="rId8"/>
    <sheet name="C. HTT Harmonised Glossary" sheetId="10" r:id="rId9"/>
    <sheet name="D. Insert Nat Trans Templ" sheetId="11" state="hidden" r:id="rId10"/>
    <sheet name="E. Optional ECB-ECAIs data" sheetId="12" state="hidden" r:id="rId11"/>
    <sheet name="F1. Sustainable M data" sheetId="13" state="hidden" r:id="rId12"/>
    <sheet name="F2. Sustainable PS data" sheetId="15" state="hidden" r:id="rId13"/>
    <sheet name="E.g. General" sheetId="16" state="hidden" r:id="rId14"/>
    <sheet name="E.g. Other" sheetId="17" state="hidden" r:id="rId15"/>
  </sheets>
  <definedNames>
    <definedName name="acceptable_use_policy" localSheetId="0">Disclaimer!#REF!</definedName>
    <definedName name="general_tc" localSheetId="0">Disclaimer!$A$61</definedName>
    <definedName name="_xlnm.Print_Area" localSheetId="2">'Completion Instructions'!$B$2:$J$73</definedName>
    <definedName name="_xlnm.Print_Area" localSheetId="0">Disclaimer!$A$1:$A$170</definedName>
    <definedName name="_xlnm.Print_Area" localSheetId="3">FAQ!$A$1:$C$28</definedName>
    <definedName name="_xlnm.Print_Area" localSheetId="1">Introduction!$B$2:$J$43</definedName>
    <definedName name="_xlnm.Print_Titles" localSheetId="0">Disclaimer!$2:$2</definedName>
    <definedName name="_xlnm.Print_Titles" localSheetId="3">FAQ!$4:$4</definedName>
    <definedName name="privacy_policy" localSheetId="0">Disclaimer!$A$136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7" i="6" l="1"/>
  <c r="G76" i="12"/>
  <c r="G75" i="12"/>
  <c r="G77" i="6"/>
  <c r="O6" i="11"/>
  <c r="N6" i="11"/>
  <c r="D99" i="7"/>
  <c r="G99" i="7" s="1"/>
  <c r="D108" i="7"/>
  <c r="G108" i="7" s="1"/>
  <c r="D107" i="7"/>
  <c r="G107" i="7" s="1"/>
  <c r="D106" i="7"/>
  <c r="G106" i="7" s="1"/>
  <c r="D105" i="7"/>
  <c r="G105" i="7" s="1"/>
  <c r="D104" i="7"/>
  <c r="G104" i="7" s="1"/>
  <c r="D103" i="7"/>
  <c r="G103" i="7" s="1"/>
  <c r="D102" i="7"/>
  <c r="G102" i="7" s="1"/>
  <c r="D101" i="7"/>
  <c r="G101" i="7" s="1"/>
  <c r="D100" i="7"/>
  <c r="G100" i="7" s="1"/>
  <c r="E76" i="7"/>
  <c r="E72" i="7"/>
  <c r="G72" i="7"/>
  <c r="D72" i="7"/>
  <c r="G44" i="7"/>
  <c r="E44" i="7"/>
  <c r="D84" i="7"/>
  <c r="D76" i="7" s="1"/>
  <c r="D44" i="7"/>
  <c r="D45" i="6"/>
  <c r="G220" i="6"/>
  <c r="F220" i="6"/>
  <c r="G130" i="6"/>
  <c r="F130" i="6"/>
  <c r="F58" i="6"/>
  <c r="D165" i="6"/>
  <c r="D167" i="6" s="1"/>
  <c r="C164" i="6"/>
  <c r="C77" i="6"/>
  <c r="F70" i="6" s="1"/>
  <c r="C56" i="6"/>
  <c r="D223" i="7"/>
  <c r="D222" i="7"/>
  <c r="E176" i="7"/>
  <c r="H153" i="7" s="1"/>
  <c r="D176" i="7"/>
  <c r="G156" i="7" s="1"/>
  <c r="D227" i="7"/>
  <c r="E267" i="7"/>
  <c r="H265" i="7" s="1"/>
  <c r="D267" i="7"/>
  <c r="G265" i="7" s="1"/>
  <c r="E290" i="7"/>
  <c r="H287" i="7" s="1"/>
  <c r="D290" i="7"/>
  <c r="G272" i="7" s="1"/>
  <c r="G290" i="7" s="1"/>
  <c r="E345" i="7"/>
  <c r="D345" i="7"/>
  <c r="E334" i="7"/>
  <c r="H332" i="7" s="1"/>
  <c r="D334" i="7"/>
  <c r="G331" i="7" s="1"/>
  <c r="G333" i="7"/>
  <c r="H330" i="7"/>
  <c r="G330" i="7"/>
  <c r="H321" i="7"/>
  <c r="H322" i="7"/>
  <c r="H323" i="7"/>
  <c r="H324" i="7"/>
  <c r="H325" i="7"/>
  <c r="G326" i="7"/>
  <c r="E308" i="7"/>
  <c r="H297" i="7" s="1"/>
  <c r="D308" i="7"/>
  <c r="G307" i="7" s="1"/>
  <c r="E327" i="7"/>
  <c r="H320" i="7" s="1"/>
  <c r="D327" i="7"/>
  <c r="G321" i="7" s="1"/>
  <c r="G297" i="7"/>
  <c r="G298" i="7"/>
  <c r="G299" i="7"/>
  <c r="G300" i="7"/>
  <c r="G301" i="7"/>
  <c r="H300" i="7"/>
  <c r="H303" i="7"/>
  <c r="H304" i="7"/>
  <c r="H305" i="7"/>
  <c r="H306" i="7"/>
  <c r="H307" i="7"/>
  <c r="H295" i="7"/>
  <c r="H276" i="7"/>
  <c r="G266" i="7"/>
  <c r="H250" i="7"/>
  <c r="H251" i="7"/>
  <c r="H252" i="7"/>
  <c r="H253" i="7"/>
  <c r="H266" i="7"/>
  <c r="G250" i="7"/>
  <c r="G251" i="7"/>
  <c r="G252" i="7"/>
  <c r="G253" i="7"/>
  <c r="H249" i="7"/>
  <c r="E189" i="7"/>
  <c r="H185" i="7" s="1"/>
  <c r="D189" i="7"/>
  <c r="G185" i="7" s="1"/>
  <c r="G152" i="7"/>
  <c r="G157" i="7"/>
  <c r="G161" i="7"/>
  <c r="G143" i="7"/>
  <c r="G142" i="7"/>
  <c r="C179" i="6"/>
  <c r="C193" i="6" s="1"/>
  <c r="G112" i="7"/>
  <c r="O5" i="11"/>
  <c r="N5" i="11"/>
  <c r="A3" i="11"/>
  <c r="D15" i="7"/>
  <c r="G13" i="7" s="1"/>
  <c r="C165" i="6"/>
  <c r="O4" i="11"/>
  <c r="O7" i="11"/>
  <c r="O8" i="11"/>
  <c r="O9" i="11"/>
  <c r="O10" i="11"/>
  <c r="O11" i="11"/>
  <c r="O12" i="11"/>
  <c r="O13" i="11"/>
  <c r="O14" i="11"/>
  <c r="O15" i="11"/>
  <c r="O16" i="11"/>
  <c r="O17" i="11"/>
  <c r="O18" i="11"/>
  <c r="O19" i="11"/>
  <c r="O20" i="11"/>
  <c r="O21" i="11"/>
  <c r="O22" i="11"/>
  <c r="O23" i="11"/>
  <c r="O24" i="11"/>
  <c r="O25" i="11"/>
  <c r="O26" i="11"/>
  <c r="O27" i="11"/>
  <c r="O28" i="11"/>
  <c r="O29" i="11"/>
  <c r="O3" i="11"/>
  <c r="N3" i="11"/>
  <c r="N29" i="11"/>
  <c r="N4" i="11"/>
  <c r="N7" i="11"/>
  <c r="N8" i="11"/>
  <c r="N9" i="11"/>
  <c r="N10" i="11"/>
  <c r="N11" i="11"/>
  <c r="N12" i="11"/>
  <c r="N13" i="11"/>
  <c r="N14" i="11"/>
  <c r="N15" i="11"/>
  <c r="N16" i="11"/>
  <c r="N17" i="11"/>
  <c r="N18" i="11"/>
  <c r="N19" i="11"/>
  <c r="N20" i="11"/>
  <c r="N21" i="11"/>
  <c r="N22" i="11"/>
  <c r="N23" i="11"/>
  <c r="N24" i="11"/>
  <c r="N25" i="11"/>
  <c r="N26" i="11"/>
  <c r="N27" i="11"/>
  <c r="N28" i="11"/>
  <c r="D225" i="7"/>
  <c r="D226" i="7"/>
  <c r="C130" i="6"/>
  <c r="A8" i="11"/>
  <c r="A9" i="11"/>
  <c r="A10" i="11"/>
  <c r="A11" i="11"/>
  <c r="A12" i="11"/>
  <c r="A13" i="11"/>
  <c r="A14" i="11"/>
  <c r="A15" i="11"/>
  <c r="A16" i="11"/>
  <c r="A17" i="11"/>
  <c r="A18" i="11"/>
  <c r="A19" i="11"/>
  <c r="A20" i="11"/>
  <c r="A21" i="11"/>
  <c r="A22" i="11"/>
  <c r="A23" i="11"/>
  <c r="A24" i="11"/>
  <c r="A25" i="11"/>
  <c r="A26" i="11"/>
  <c r="A27" i="11"/>
  <c r="A28" i="11"/>
  <c r="A29" i="11"/>
  <c r="E211" i="7"/>
  <c r="H208" i="7" s="1"/>
  <c r="D211" i="7"/>
  <c r="G203" i="7" s="1"/>
  <c r="D133" i="7"/>
  <c r="G133" i="7" s="1"/>
  <c r="D134" i="7"/>
  <c r="G134" i="7" s="1"/>
  <c r="D135" i="7"/>
  <c r="G135" i="7" s="1"/>
  <c r="D136" i="7"/>
  <c r="G136" i="7" s="1"/>
  <c r="D132" i="7"/>
  <c r="G132" i="7" s="1"/>
  <c r="D123" i="7"/>
  <c r="G123" i="7" s="1"/>
  <c r="D124" i="7"/>
  <c r="G124" i="7" s="1"/>
  <c r="D122" i="7"/>
  <c r="G122" i="7" s="1"/>
  <c r="D113" i="7"/>
  <c r="G113" i="7" s="1"/>
  <c r="D114" i="7"/>
  <c r="G114" i="7" s="1"/>
  <c r="D112" i="7"/>
  <c r="G28" i="7"/>
  <c r="G636" i="13"/>
  <c r="G635" i="13"/>
  <c r="D635" i="13"/>
  <c r="C635" i="13"/>
  <c r="G634" i="13"/>
  <c r="G633" i="13"/>
  <c r="G632" i="13"/>
  <c r="G631" i="13"/>
  <c r="G630" i="13"/>
  <c r="G629" i="13"/>
  <c r="G628" i="13"/>
  <c r="G627" i="13"/>
  <c r="G626" i="13"/>
  <c r="G625" i="13"/>
  <c r="G624" i="13"/>
  <c r="G623" i="13"/>
  <c r="G622" i="13"/>
  <c r="G621" i="13"/>
  <c r="D618" i="13"/>
  <c r="G614" i="13" s="1"/>
  <c r="C618" i="13"/>
  <c r="F614" i="13" s="1"/>
  <c r="F618" i="13" s="1"/>
  <c r="D602" i="13"/>
  <c r="G600" i="13" s="1"/>
  <c r="C602" i="13"/>
  <c r="F601" i="13" s="1"/>
  <c r="G598" i="13"/>
  <c r="G593" i="13"/>
  <c r="G590" i="13"/>
  <c r="G589" i="13"/>
  <c r="D587" i="13"/>
  <c r="G586" i="13" s="1"/>
  <c r="C587" i="13"/>
  <c r="F586" i="13" s="1"/>
  <c r="F581" i="13"/>
  <c r="F580" i="13"/>
  <c r="F579" i="13"/>
  <c r="F573" i="13"/>
  <c r="F572" i="13"/>
  <c r="F571" i="13"/>
  <c r="D564" i="13"/>
  <c r="G561" i="13" s="1"/>
  <c r="C564" i="13"/>
  <c r="F558" i="13" s="1"/>
  <c r="G563" i="13"/>
  <c r="G562" i="13"/>
  <c r="F561" i="13"/>
  <c r="G560" i="13"/>
  <c r="F560" i="13"/>
  <c r="G559" i="13"/>
  <c r="F559" i="13"/>
  <c r="G558" i="13"/>
  <c r="G557" i="13"/>
  <c r="G556" i="13"/>
  <c r="F556" i="13"/>
  <c r="G555" i="13"/>
  <c r="G554" i="13"/>
  <c r="F553" i="13"/>
  <c r="G552" i="13"/>
  <c r="F552" i="13"/>
  <c r="G551" i="13"/>
  <c r="F551" i="13"/>
  <c r="G550" i="13"/>
  <c r="G549" i="13"/>
  <c r="G548" i="13"/>
  <c r="F548" i="13"/>
  <c r="G547" i="13"/>
  <c r="G546" i="13"/>
  <c r="D507" i="13"/>
  <c r="G504" i="13" s="1"/>
  <c r="C507" i="13"/>
  <c r="F501" i="13" s="1"/>
  <c r="G506" i="13"/>
  <c r="F506" i="13"/>
  <c r="G505" i="13"/>
  <c r="F504" i="13"/>
  <c r="G503" i="13"/>
  <c r="G501" i="13"/>
  <c r="F500" i="13"/>
  <c r="G499" i="13"/>
  <c r="D485" i="13"/>
  <c r="G484" i="13" s="1"/>
  <c r="C485" i="13"/>
  <c r="F484" i="13" s="1"/>
  <c r="F482" i="13"/>
  <c r="G481" i="13"/>
  <c r="D472" i="13"/>
  <c r="G469" i="13" s="1"/>
  <c r="C472" i="13"/>
  <c r="F465" i="13" s="1"/>
  <c r="G471" i="13"/>
  <c r="F471" i="13"/>
  <c r="F470" i="13"/>
  <c r="F469" i="13"/>
  <c r="G468" i="13"/>
  <c r="F468" i="13"/>
  <c r="G467" i="13"/>
  <c r="F467" i="13"/>
  <c r="G466" i="13"/>
  <c r="F466" i="13"/>
  <c r="G465" i="13"/>
  <c r="G464" i="13"/>
  <c r="F464" i="13"/>
  <c r="G463" i="13"/>
  <c r="F463" i="13"/>
  <c r="G462" i="13"/>
  <c r="G461" i="13"/>
  <c r="F461" i="13"/>
  <c r="G460" i="13"/>
  <c r="F460" i="13"/>
  <c r="G459" i="13"/>
  <c r="F459" i="13"/>
  <c r="G458" i="13"/>
  <c r="F458" i="13"/>
  <c r="G457" i="13"/>
  <c r="F457" i="13"/>
  <c r="G456" i="13"/>
  <c r="F456" i="13"/>
  <c r="G455" i="13"/>
  <c r="F455" i="13"/>
  <c r="G454" i="13"/>
  <c r="G453" i="13"/>
  <c r="F453" i="13"/>
  <c r="G452" i="13"/>
  <c r="F452" i="13"/>
  <c r="G451" i="13"/>
  <c r="F451" i="13"/>
  <c r="G450" i="13"/>
  <c r="F450" i="13"/>
  <c r="G449" i="13"/>
  <c r="F449" i="13"/>
  <c r="G448" i="13"/>
  <c r="F448" i="13"/>
  <c r="Q3" i="11" l="1"/>
  <c r="D89" i="6" s="1"/>
  <c r="P3" i="11"/>
  <c r="C89" i="6" s="1"/>
  <c r="G184" i="7"/>
  <c r="G183" i="7"/>
  <c r="G182" i="7"/>
  <c r="G181" i="7"/>
  <c r="G165" i="7"/>
  <c r="G164" i="7"/>
  <c r="G163" i="7"/>
  <c r="G162" i="7"/>
  <c r="G12" i="7"/>
  <c r="G264" i="7"/>
  <c r="G263" i="7"/>
  <c r="H272" i="7"/>
  <c r="H326" i="7"/>
  <c r="H327" i="7" s="1"/>
  <c r="G262" i="7"/>
  <c r="H262" i="7"/>
  <c r="H286" i="7"/>
  <c r="G261" i="7"/>
  <c r="H261" i="7"/>
  <c r="H285" i="7"/>
  <c r="G14" i="7"/>
  <c r="G260" i="7"/>
  <c r="H260" i="7"/>
  <c r="H284" i="7"/>
  <c r="H298" i="7"/>
  <c r="G295" i="7"/>
  <c r="G259" i="7"/>
  <c r="H259" i="7"/>
  <c r="H283" i="7"/>
  <c r="H296" i="7"/>
  <c r="G188" i="7"/>
  <c r="G258" i="7"/>
  <c r="H258" i="7"/>
  <c r="H282" i="7"/>
  <c r="G306" i="7"/>
  <c r="G325" i="7"/>
  <c r="G187" i="7"/>
  <c r="G257" i="7"/>
  <c r="H257" i="7"/>
  <c r="H281" i="7"/>
  <c r="G305" i="7"/>
  <c r="G324" i="7"/>
  <c r="G186" i="7"/>
  <c r="G256" i="7"/>
  <c r="H256" i="7"/>
  <c r="H280" i="7"/>
  <c r="G304" i="7"/>
  <c r="G323" i="7"/>
  <c r="H264" i="7"/>
  <c r="G249" i="7"/>
  <c r="H263" i="7"/>
  <c r="G320" i="7"/>
  <c r="G327" i="7" s="1"/>
  <c r="G255" i="7"/>
  <c r="H255" i="7"/>
  <c r="H279" i="7"/>
  <c r="G303" i="7"/>
  <c r="G322" i="7"/>
  <c r="G254" i="7"/>
  <c r="H254" i="7"/>
  <c r="H267" i="7" s="1"/>
  <c r="H278" i="7"/>
  <c r="G302" i="7"/>
  <c r="H277" i="7"/>
  <c r="H164" i="7"/>
  <c r="H152" i="7"/>
  <c r="H165" i="7"/>
  <c r="H163" i="7"/>
  <c r="H162" i="7"/>
  <c r="H161" i="7"/>
  <c r="H160" i="7"/>
  <c r="H159" i="7"/>
  <c r="H158" i="7"/>
  <c r="H157" i="7"/>
  <c r="H156" i="7"/>
  <c r="H155" i="7"/>
  <c r="H154" i="7"/>
  <c r="G155" i="7"/>
  <c r="G160" i="7"/>
  <c r="G159" i="7"/>
  <c r="G158" i="7"/>
  <c r="G208" i="7"/>
  <c r="G210" i="7"/>
  <c r="G209" i="7"/>
  <c r="G207" i="7"/>
  <c r="G204" i="7"/>
  <c r="G206" i="7"/>
  <c r="G205" i="7"/>
  <c r="G84" i="7"/>
  <c r="G76" i="7" s="1"/>
  <c r="F71" i="6"/>
  <c r="C208" i="6"/>
  <c r="F193" i="6" s="1"/>
  <c r="F208" i="6" s="1"/>
  <c r="F174" i="6"/>
  <c r="D224" i="7"/>
  <c r="H207" i="7"/>
  <c r="H205" i="7"/>
  <c r="H206" i="7"/>
  <c r="H210" i="7"/>
  <c r="H204" i="7"/>
  <c r="H203" i="7"/>
  <c r="H209" i="7"/>
  <c r="H184" i="7"/>
  <c r="H183" i="7"/>
  <c r="H182" i="7"/>
  <c r="H181" i="7"/>
  <c r="H187" i="7"/>
  <c r="H188" i="7"/>
  <c r="H186" i="7"/>
  <c r="H275" i="7"/>
  <c r="H274" i="7"/>
  <c r="H289" i="7"/>
  <c r="H273" i="7"/>
  <c r="H288" i="7"/>
  <c r="H331" i="7"/>
  <c r="H333" i="7"/>
  <c r="G332" i="7"/>
  <c r="G334" i="7" s="1"/>
  <c r="H299" i="7"/>
  <c r="H302" i="7"/>
  <c r="H301" i="7"/>
  <c r="H308" i="7" s="1"/>
  <c r="G296" i="7"/>
  <c r="G308" i="7"/>
  <c r="G154" i="7"/>
  <c r="G153" i="7"/>
  <c r="A4" i="11"/>
  <c r="G579" i="13"/>
  <c r="F481" i="13"/>
  <c r="F505" i="13"/>
  <c r="G572" i="13"/>
  <c r="G580" i="13"/>
  <c r="F499" i="13"/>
  <c r="G553" i="13"/>
  <c r="G564" i="13" s="1"/>
  <c r="G573" i="13"/>
  <c r="G581" i="13"/>
  <c r="G594" i="13"/>
  <c r="G507" i="13"/>
  <c r="F546" i="13"/>
  <c r="F554" i="13"/>
  <c r="F562" i="13"/>
  <c r="F574" i="13"/>
  <c r="F582" i="13"/>
  <c r="G597" i="13"/>
  <c r="G574" i="13"/>
  <c r="G582" i="13"/>
  <c r="F454" i="13"/>
  <c r="F462" i="13"/>
  <c r="G470" i="13"/>
  <c r="G500" i="13"/>
  <c r="F547" i="13"/>
  <c r="F555" i="13"/>
  <c r="F563" i="13"/>
  <c r="F575" i="13"/>
  <c r="F583" i="13"/>
  <c r="G601" i="13"/>
  <c r="G575" i="13"/>
  <c r="G583" i="13"/>
  <c r="G571" i="13"/>
  <c r="F576" i="13"/>
  <c r="F584" i="13"/>
  <c r="F502" i="13"/>
  <c r="G576" i="13"/>
  <c r="G584" i="13"/>
  <c r="G615" i="13"/>
  <c r="G502" i="13"/>
  <c r="F549" i="13"/>
  <c r="F557" i="13"/>
  <c r="F569" i="13"/>
  <c r="F577" i="13"/>
  <c r="F585" i="13"/>
  <c r="G616" i="13"/>
  <c r="G618" i="13" s="1"/>
  <c r="F507" i="13"/>
  <c r="F477" i="13"/>
  <c r="F503" i="13"/>
  <c r="G569" i="13"/>
  <c r="G577" i="13"/>
  <c r="G585" i="13"/>
  <c r="G617" i="13"/>
  <c r="F472" i="13"/>
  <c r="G477" i="13"/>
  <c r="F550" i="13"/>
  <c r="F570" i="13"/>
  <c r="F578" i="13"/>
  <c r="F478" i="13"/>
  <c r="G570" i="13"/>
  <c r="G578" i="13"/>
  <c r="F177" i="6"/>
  <c r="F76" i="6"/>
  <c r="F75" i="6"/>
  <c r="F74" i="6"/>
  <c r="F73" i="6"/>
  <c r="F72" i="6"/>
  <c r="C167" i="6"/>
  <c r="F165" i="6" s="1"/>
  <c r="C220" i="6"/>
  <c r="G472" i="13"/>
  <c r="F594" i="13"/>
  <c r="F479" i="13"/>
  <c r="F483" i="13"/>
  <c r="F591" i="13"/>
  <c r="F595" i="13"/>
  <c r="F599" i="13"/>
  <c r="F590" i="13"/>
  <c r="F598" i="13"/>
  <c r="G478" i="13"/>
  <c r="G482" i="13"/>
  <c r="G479" i="13"/>
  <c r="G483" i="13"/>
  <c r="G591" i="13"/>
  <c r="G595" i="13"/>
  <c r="G599" i="13"/>
  <c r="F480" i="13"/>
  <c r="F592" i="13"/>
  <c r="F596" i="13"/>
  <c r="F600" i="13"/>
  <c r="G480" i="13"/>
  <c r="G592" i="13"/>
  <c r="G596" i="13"/>
  <c r="F589" i="13"/>
  <c r="F593" i="13"/>
  <c r="F597" i="13"/>
  <c r="D98" i="6" l="1"/>
  <c r="A5" i="11"/>
  <c r="A6" i="11" s="1"/>
  <c r="A7" i="11" s="1"/>
  <c r="G189" i="7"/>
  <c r="G15" i="7"/>
  <c r="F179" i="6"/>
  <c r="F77" i="6"/>
  <c r="G267" i="7"/>
  <c r="H334" i="7"/>
  <c r="G176" i="7"/>
  <c r="D155" i="6"/>
  <c r="C138" i="6"/>
  <c r="H189" i="7"/>
  <c r="H176" i="7"/>
  <c r="G211" i="7"/>
  <c r="F164" i="6"/>
  <c r="H211" i="7"/>
  <c r="H290" i="7"/>
  <c r="F564" i="13"/>
  <c r="G602" i="13"/>
  <c r="F485" i="13"/>
  <c r="G587" i="13"/>
  <c r="F587" i="13"/>
  <c r="G485" i="13"/>
  <c r="G164" i="6"/>
  <c r="G165" i="6"/>
  <c r="G166" i="6"/>
  <c r="G167" i="6"/>
  <c r="D95" i="6"/>
  <c r="C94" i="6"/>
  <c r="C99" i="6"/>
  <c r="C154" i="6"/>
  <c r="D154" i="6"/>
  <c r="C139" i="6"/>
  <c r="C93" i="6"/>
  <c r="C95" i="6"/>
  <c r="D94" i="6"/>
  <c r="C145" i="6"/>
  <c r="D99" i="6"/>
  <c r="D139" i="6"/>
  <c r="D93" i="6"/>
  <c r="C98" i="6"/>
  <c r="D145" i="6"/>
  <c r="C97" i="6"/>
  <c r="C142" i="6"/>
  <c r="C96" i="6"/>
  <c r="D142" i="6"/>
  <c r="D97" i="6"/>
  <c r="D96" i="6"/>
  <c r="F166" i="6"/>
  <c r="F602" i="13"/>
  <c r="F167" i="6" l="1"/>
  <c r="D156" i="6"/>
  <c r="G155" i="6" s="1"/>
  <c r="G156" i="6" s="1"/>
  <c r="D100" i="6"/>
  <c r="G96" i="6" s="1"/>
  <c r="C156" i="6"/>
  <c r="F138" i="6" s="1"/>
  <c r="F156" i="6" s="1"/>
  <c r="C100" i="6"/>
  <c r="F98" i="6" s="1"/>
  <c r="G93" i="6" l="1"/>
  <c r="G94" i="6"/>
  <c r="G97" i="6"/>
  <c r="G99" i="6"/>
  <c r="G98" i="6"/>
  <c r="G95" i="6"/>
  <c r="F93" i="6"/>
  <c r="F94" i="6"/>
  <c r="F96" i="6"/>
  <c r="F95" i="6"/>
  <c r="F97" i="6"/>
  <c r="F99" i="6"/>
  <c r="G100" i="6" l="1"/>
  <c r="F100" i="6"/>
</calcChain>
</file>

<file path=xl/sharedStrings.xml><?xml version="1.0" encoding="utf-8"?>
<sst xmlns="http://schemas.openxmlformats.org/spreadsheetml/2006/main" count="7196" uniqueCount="3115">
  <si>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</si>
  <si>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</si>
  <si>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</si>
  <si>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</si>
  <si>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</si>
  <si>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</si>
  <si>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</si>
  <si>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</si>
  <si>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</si>
  <si>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</si>
  <si>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</si>
  <si>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</si>
  <si>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</si>
  <si>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</si>
  <si>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</si>
  <si>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</si>
  <si>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</si>
  <si>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</si>
  <si>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</si>
  <si>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</si>
  <si>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</si>
  <si>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</si>
  <si>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</si>
  <si>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</si>
  <si>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</si>
  <si>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</si>
  <si>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</si>
  <si>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</si>
  <si>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</si>
  <si>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</si>
  <si>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</si>
  <si>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</si>
  <si>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</si>
  <si>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</si>
  <si>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</si>
  <si>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</si>
  <si>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</si>
  <si>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</si>
  <si>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</si>
  <si>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</si>
  <si>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</si>
  <si>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</si>
  <si>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</si>
  <si>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</si>
  <si>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</si>
  <si>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</si>
  <si>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</si>
  <si>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</si>
  <si>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</si>
  <si>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</si>
  <si>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</si>
  <si>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</si>
  <si>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</si>
  <si>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</si>
  <si>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</si>
  <si>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</si>
  <si>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</si>
  <si>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</si>
  <si>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</si>
  <si>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</si>
  <si>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</si>
  <si>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</si>
  <si>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</si>
  <si>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</si>
  <si>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</si>
  <si>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</si>
  <si>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</si>
  <si>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</si>
  <si>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</si>
  <si>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</si>
  <si>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</si>
  <si>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</si>
  <si>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</si>
  <si>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</si>
  <si>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</si>
  <si>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</si>
  <si>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</si>
  <si>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</si>
  <si>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</si>
  <si>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</si>
  <si>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</si>
  <si>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</si>
  <si>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</si>
  <si>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</si>
  <si>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</si>
  <si>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</si>
  <si>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</si>
  <si>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</si>
  <si>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</si>
  <si>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</si>
  <si>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</si>
  <si>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</si>
  <si>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</si>
  <si>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</si>
  <si>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</si>
  <si>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</si>
  <si>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</si>
  <si>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</si>
  <si>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</si>
  <si>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</si>
  <si>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</si>
  <si>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</si>
  <si>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</si>
  <si>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</si>
  <si>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</si>
  <si>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</si>
  <si>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</si>
  <si>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</si>
  <si>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</si>
  <si>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</si>
  <si>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</si>
  <si>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</si>
  <si>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</si>
  <si>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</si>
  <si>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</si>
  <si>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</si>
  <si>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</si>
  <si>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</si>
  <si>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</si>
  <si>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</si>
  <si>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</si>
  <si>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</si>
  <si>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</si>
  <si>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</si>
  <si>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</si>
  <si>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</si>
  <si>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</si>
  <si>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</si>
  <si>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</si>
  <si>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</si>
  <si>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</si>
  <si>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</si>
  <si>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</si>
  <si>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</si>
  <si>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</si>
  <si>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</si>
  <si>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</si>
  <si>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</si>
  <si>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</si>
  <si>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</si>
  <si>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</si>
  <si>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</si>
  <si>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</si>
  <si>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</si>
  <si>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</si>
  <si>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</si>
  <si>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</si>
  <si>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</si>
  <si>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</si>
  <si>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</si>
  <si>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</si>
  <si>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</si>
  <si>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</si>
  <si>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</si>
  <si>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</si>
  <si>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</si>
  <si>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</si>
  <si>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</si>
  <si>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</si>
  <si>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</si>
  <si>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</si>
  <si>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</si>
  <si>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Completion Instructions</t>
  </si>
  <si>
    <t>Please delete this tab once you have completed this file</t>
  </si>
  <si>
    <t>1. Every pool has one separate HTT. Issuers with more than one cover pool have to present as many separate HTTs as the number of pools.</t>
  </si>
  <si>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</si>
  <si>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</si>
  <si>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</si>
  <si>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</si>
  <si>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</si>
  <si>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</si>
  <si>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</si>
  <si>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</si>
  <si>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</si>
  <si>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</si>
  <si>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</si>
  <si>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</si>
  <si>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</si>
  <si>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</si>
  <si>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</si>
  <si>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</si>
  <si>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</si>
  <si>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</si>
  <si>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</si>
  <si>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</si>
  <si>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</si>
  <si>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</si>
  <si>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</si>
  <si>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</si>
  <si>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</si>
  <si>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</si>
  <si>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</si>
  <si>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</si>
  <si>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</si>
  <si>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</si>
  <si>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</si>
  <si>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</si>
  <si>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</si>
  <si>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</si>
  <si>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</si>
  <si>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</si>
  <si>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</si>
  <si>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</si>
  <si>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</si>
  <si>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</si>
  <si>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</si>
  <si>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</si>
  <si>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</si>
  <si>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</si>
  <si>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</si>
  <si>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</si>
  <si>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</si>
  <si>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</si>
  <si>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</si>
  <si>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</si>
  <si>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</si>
  <si>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</si>
  <si>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</si>
  <si>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</si>
  <si>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</si>
  <si>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</si>
  <si>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</si>
  <si>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</si>
  <si>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</si>
  <si>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</si>
  <si>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</si>
  <si>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</si>
  <si>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</si>
  <si>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</si>
  <si>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</si>
  <si>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</si>
  <si>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</si>
  <si>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</si>
  <si>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</si>
  <si>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</si>
  <si>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 xml:space="preserve">A. Harmonised Transparency Template - General Information </t>
  </si>
  <si>
    <t>Reporting in Domestic Currency</t>
  </si>
  <si>
    <t>[Please insert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</si>
  <si>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</si>
  <si>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</si>
  <si>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</si>
  <si>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</si>
  <si>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</si>
  <si>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</si>
  <si>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</si>
  <si>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</si>
  <si>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</si>
  <si>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</si>
  <si>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</si>
  <si>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</si>
  <si>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</si>
  <si>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</si>
  <si>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</si>
  <si>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</si>
  <si>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</si>
  <si>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</si>
  <si>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</si>
  <si>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</si>
  <si>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</si>
  <si>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</si>
  <si>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</si>
  <si>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</si>
  <si>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</si>
  <si>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</si>
  <si>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</si>
  <si>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</si>
  <si>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CBD Compliance</t>
  </si>
  <si>
    <t>G.2.1.3</t>
  </si>
  <si>
    <t>CRR Compliance (Y/N)</t>
  </si>
  <si>
    <t>OG.2.1.1</t>
  </si>
  <si>
    <t>LCR status</t>
  </si>
  <si>
    <t>[Insert link to the issuer's profile on the Covered Bond Label website]</t>
  </si>
  <si>
    <t>OG.2.1.2</t>
  </si>
  <si>
    <t>OG.2.1.3</t>
  </si>
  <si>
    <t>OG.2.1.4</t>
  </si>
  <si>
    <t>OG.2.1.5</t>
  </si>
  <si>
    <t>OG.2.1.6</t>
  </si>
  <si>
    <t>1.General Information</t>
  </si>
  <si>
    <t>Nominal (mn)</t>
  </si>
  <si>
    <t>G.3.1.1</t>
  </si>
  <si>
    <t>Total Cover Assets</t>
  </si>
  <si>
    <t>G.3.1.2</t>
  </si>
  <si>
    <t>Outstanding Covered Bonds</t>
  </si>
  <si>
    <t>OG.3.1.1</t>
  </si>
  <si>
    <t>Cover Pool Size [NPV] (mn)</t>
  </si>
  <si>
    <t>[Mark as ND1 if not relevant]</t>
  </si>
  <si>
    <t>OG.3.1.2</t>
  </si>
  <si>
    <t>Outstanding Covered Bonds [NPV] (mn)</t>
  </si>
  <si>
    <t>OG.3.1.3</t>
  </si>
  <si>
    <t>OG.3.1.4</t>
  </si>
  <si>
    <t xml:space="preserve">2. Over-collateralisation (OC) </t>
  </si>
  <si>
    <t>Statutory</t>
  </si>
  <si>
    <t>Voluntary</t>
  </si>
  <si>
    <t>Contractual</t>
  </si>
  <si>
    <t>Purpose</t>
  </si>
  <si>
    <t>G.3.2.1</t>
  </si>
  <si>
    <t>OC (%)</t>
  </si>
  <si>
    <t>OG.3.2.1</t>
  </si>
  <si>
    <t>OG.3.2.2</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</si>
  <si>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</si>
  <si>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</si>
  <si>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</si>
  <si>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</si>
  <si>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</si>
  <si>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</si>
  <si>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</si>
  <si>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</si>
  <si>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</si>
  <si>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</si>
  <si>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</si>
  <si>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</si>
  <si>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</si>
  <si>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</si>
  <si>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</si>
  <si>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</si>
  <si>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</si>
  <si>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</si>
  <si>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</si>
  <si>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</si>
  <si>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</si>
  <si>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</si>
  <si>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</si>
  <si>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</si>
  <si>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</si>
  <si>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</si>
  <si>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</si>
  <si>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</si>
  <si>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</si>
  <si>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</si>
  <si>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</si>
  <si>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</si>
  <si>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</si>
  <si>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</si>
  <si>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</si>
  <si>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</si>
  <si>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</si>
  <si>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</si>
  <si>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</si>
  <si>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</si>
  <si>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</si>
  <si>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</si>
  <si>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</si>
  <si>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</si>
  <si>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</si>
  <si>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</si>
  <si>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</si>
  <si>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</si>
  <si>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</si>
  <si>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</si>
  <si>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</si>
  <si>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</si>
  <si>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</si>
  <si>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</si>
  <si>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</si>
  <si>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</si>
  <si>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</si>
  <si>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</si>
  <si>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</si>
  <si>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</si>
  <si>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</si>
  <si>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</si>
  <si>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</si>
  <si>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</si>
  <si>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</si>
  <si>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</si>
  <si>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</si>
  <si>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</si>
  <si>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</si>
  <si>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</si>
  <si>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</si>
  <si>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</si>
  <si>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</si>
  <si>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</si>
  <si>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</si>
  <si>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</si>
  <si>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</si>
  <si>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</si>
  <si>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</si>
  <si>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</si>
  <si>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</si>
  <si>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</si>
  <si>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</si>
  <si>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</si>
  <si>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</si>
  <si>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</si>
  <si>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</si>
  <si>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</si>
  <si>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</si>
  <si>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</si>
  <si>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</si>
  <si>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</si>
  <si>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</si>
  <si>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</si>
  <si>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</si>
  <si>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</si>
  <si>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</si>
  <si>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</si>
  <si>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</si>
  <si>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</si>
  <si>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</si>
  <si>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</si>
  <si>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</si>
  <si>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</si>
  <si>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</si>
  <si>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</si>
  <si>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</si>
  <si>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</si>
  <si>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</si>
  <si>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</si>
  <si>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</si>
  <si>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</si>
  <si>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</si>
  <si>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</si>
  <si>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</si>
  <si>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</si>
  <si>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</si>
  <si>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</si>
  <si>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</si>
  <si>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</si>
  <si>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</si>
  <si>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</si>
  <si>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</si>
  <si>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</si>
  <si>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</si>
  <si>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</si>
  <si>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</si>
  <si>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</si>
  <si>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</si>
  <si>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</si>
  <si>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</si>
  <si>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</si>
  <si>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</si>
  <si>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</si>
  <si>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</si>
  <si>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</si>
  <si>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</si>
  <si>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</si>
  <si>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</si>
  <si>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</si>
  <si>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</si>
  <si>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</si>
  <si>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</si>
  <si>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</si>
  <si>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</si>
  <si>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</si>
  <si>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</si>
  <si>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</si>
  <si>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</si>
  <si>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</si>
  <si>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</si>
  <si>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</si>
  <si>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</si>
  <si>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</si>
  <si>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</si>
  <si>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</si>
  <si>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</si>
  <si>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</si>
  <si>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</si>
  <si>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</si>
  <si>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</si>
  <si>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</si>
  <si>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</si>
  <si>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</si>
  <si>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</si>
  <si>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</si>
  <si>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</si>
  <si>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</si>
  <si>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</si>
  <si>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</si>
  <si>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</si>
  <si>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</si>
  <si>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</si>
  <si>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</si>
  <si>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</si>
  <si>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</si>
  <si>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</si>
  <si>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</si>
  <si>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</si>
  <si>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</si>
  <si>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</si>
  <si>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</si>
  <si>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</si>
  <si>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</si>
  <si>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</si>
  <si>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</si>
  <si>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</si>
  <si>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</si>
  <si>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</si>
  <si>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</si>
  <si>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</si>
  <si>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</si>
  <si>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</si>
  <si>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</si>
  <si>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</si>
  <si>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</si>
  <si>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</si>
  <si>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</si>
  <si>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</si>
  <si>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</si>
  <si>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</si>
  <si>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</si>
  <si>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</si>
  <si>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</si>
  <si>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</si>
  <si>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</si>
  <si>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</si>
  <si>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</si>
  <si>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</si>
  <si>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</si>
  <si>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</si>
  <si>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</si>
  <si>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</si>
  <si>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</si>
  <si>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</si>
  <si>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</si>
  <si>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</si>
  <si>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</si>
  <si>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</si>
  <si>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</si>
  <si>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</si>
  <si>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</si>
  <si>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Canada</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</si>
  <si>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</si>
  <si>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</si>
  <si>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</si>
  <si>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</si>
  <si>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</si>
  <si>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</si>
  <si>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</si>
  <si>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</si>
  <si>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</si>
  <si>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</si>
  <si>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</si>
  <si>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</si>
  <si>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</si>
  <si>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</si>
  <si>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</si>
  <si>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</si>
  <si>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</si>
  <si>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</si>
  <si>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</si>
  <si>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</si>
  <si>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</si>
  <si>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</si>
  <si>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</si>
  <si>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</si>
  <si>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</si>
  <si>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</si>
  <si>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</si>
  <si>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</si>
  <si>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</si>
  <si>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</si>
  <si>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</si>
  <si>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</si>
  <si>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</si>
  <si>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</si>
  <si>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</si>
  <si>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</si>
  <si>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</si>
  <si>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</si>
  <si>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</si>
  <si>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</si>
  <si>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</si>
  <si>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</si>
  <si>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</si>
  <si>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</si>
  <si>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</si>
  <si>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</si>
  <si>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</si>
  <si>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</si>
  <si>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</si>
  <si>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</si>
  <si>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</si>
  <si>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</si>
  <si>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</si>
  <si>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</si>
  <si>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G.3.14.1</t>
  </si>
  <si>
    <t>G.3.14.2</t>
  </si>
  <si>
    <t>G.3.14.3</t>
  </si>
  <si>
    <t>G.3.14.4</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</si>
  <si>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</si>
  <si>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</si>
  <si>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</si>
  <si>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</si>
  <si>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</si>
  <si>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</si>
  <si>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</si>
  <si>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</si>
  <si>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</si>
  <si>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</si>
  <si>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</si>
  <si>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</si>
  <si>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</si>
  <si>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</si>
  <si>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</si>
  <si>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</si>
  <si>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</si>
  <si>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</si>
  <si>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</si>
  <si>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</si>
  <si>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</si>
  <si>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</si>
  <si>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</si>
  <si>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</si>
  <si>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</si>
  <si>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</si>
  <si>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</si>
  <si>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</si>
  <si>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</si>
  <si>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</si>
  <si>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</si>
  <si>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</si>
  <si>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</si>
  <si>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</si>
  <si>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</si>
  <si>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</si>
  <si>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</si>
  <si>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</si>
  <si>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</si>
  <si>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</si>
  <si>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</si>
  <si>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</si>
  <si>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</si>
  <si>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</si>
  <si>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</si>
  <si>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</si>
  <si>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</si>
  <si>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[insert here link to the cover pool on the covered bond label website]</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</si>
  <si>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</si>
  <si>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</si>
  <si>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</si>
  <si>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</si>
  <si>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</si>
  <si>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</si>
  <si>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</si>
  <si>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</si>
  <si>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</si>
  <si>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</si>
  <si>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</si>
  <si>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</si>
  <si>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</si>
  <si>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</si>
  <si>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</si>
  <si>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</si>
  <si>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</si>
  <si>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</si>
  <si>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</si>
  <si>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G.4.1.13</t>
  </si>
  <si>
    <t>(d)        Credit Risk:</t>
  </si>
  <si>
    <t>215 LTV Residential Mortgage</t>
  </si>
  <si>
    <t>441 LTV Commercial Mortgage</t>
  </si>
  <si>
    <t>G.4.1.14</t>
  </si>
  <si>
    <t>(d)        Market Risk:</t>
  </si>
  <si>
    <t>230 Derivatives and Swaps</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</si>
  <si>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</si>
  <si>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</si>
  <si>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</si>
  <si>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</si>
  <si>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</si>
  <si>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</si>
  <si>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</si>
  <si>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</si>
  <si>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</si>
  <si>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</si>
  <si>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</si>
  <si>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</si>
  <si>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</si>
  <si>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</si>
  <si>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</si>
  <si>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</si>
  <si>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</si>
  <si>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</si>
  <si>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</si>
  <si>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</si>
  <si>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</si>
  <si>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</si>
  <si>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</si>
  <si>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</si>
  <si>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</si>
  <si>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</si>
  <si>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</si>
  <si>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</si>
  <si>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</si>
  <si>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</si>
  <si>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</si>
  <si>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</si>
  <si>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</si>
  <si>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</si>
  <si>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</si>
  <si>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</si>
  <si>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</si>
  <si>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</si>
  <si>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</si>
  <si>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</si>
  <si>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</si>
  <si>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</si>
  <si>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</si>
  <si>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</si>
  <si>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</si>
  <si>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</si>
  <si>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</si>
  <si>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</si>
  <si>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</si>
  <si>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</si>
  <si>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</si>
  <si>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</si>
  <si>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</si>
  <si>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</si>
  <si>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</si>
  <si>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</si>
  <si>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</si>
  <si>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</si>
  <si>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</si>
  <si>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</si>
  <si>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</si>
  <si>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</si>
  <si>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</si>
  <si>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</si>
  <si>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</si>
  <si>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</si>
  <si>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</si>
  <si>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</si>
  <si>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</si>
  <si>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</si>
  <si>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</si>
  <si>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</si>
  <si>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</si>
  <si>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</si>
  <si>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</si>
  <si>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</si>
  <si>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</si>
  <si>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</si>
  <si>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</si>
  <si>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</si>
  <si>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</si>
  <si>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</si>
  <si>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</si>
  <si>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
  </si>
  <si>
    <t>43 for Mortgage Assets</t>
  </si>
  <si>
    <t>48 for Public Sector Assets</t>
  </si>
  <si>
    <t>186 for Residential Mortgage Assets</t>
  </si>
  <si>
    <t>18 for Public Sector Assets</t>
  </si>
  <si>
    <t>116 for Shipping Assets</t>
  </si>
  <si>
    <t>149 for Mortgage Assets</t>
  </si>
  <si>
    <t>129 for Public Sector Assets</t>
  </si>
  <si>
    <t>80 for Shipping Assets</t>
  </si>
  <si>
    <t>18 for Harmonised Glossary</t>
  </si>
  <si>
    <t>179 for Mortgage Assets</t>
  </si>
  <si>
    <t>166 for Public Sector Assets</t>
  </si>
  <si>
    <t>110 for Shipping Assets</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</si>
  <si>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</si>
  <si>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</si>
  <si>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</si>
  <si>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</si>
  <si>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</si>
  <si>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</si>
  <si>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</si>
  <si>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</si>
  <si>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</si>
  <si>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</si>
  <si>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</si>
  <si>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</si>
  <si>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</si>
  <si>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</si>
  <si>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</si>
  <si>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</si>
  <si>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o/w Forest &amp; Agriculture</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</si>
  <si>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</si>
  <si>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</si>
  <si>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</si>
  <si>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</si>
  <si>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</si>
  <si>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</si>
  <si>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</si>
  <si>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</si>
  <si>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</si>
  <si>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</si>
  <si>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</si>
  <si>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</si>
  <si>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</si>
  <si>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</si>
  <si>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</si>
  <si>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</si>
  <si>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</si>
  <si>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</si>
  <si>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</si>
  <si>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</si>
  <si>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</si>
  <si>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</si>
  <si>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</si>
  <si>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</si>
  <si>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</si>
  <si>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</si>
  <si>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</si>
  <si>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</si>
  <si>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</si>
  <si>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</si>
  <si>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</si>
  <si>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</si>
  <si>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</si>
  <si>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</si>
  <si>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</si>
  <si>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</si>
  <si>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</si>
  <si>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</si>
  <si>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</si>
  <si>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</si>
  <si>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</si>
  <si>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</si>
  <si>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</si>
  <si>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</si>
  <si>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</si>
  <si>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</si>
  <si>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</si>
  <si>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</si>
  <si>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Czechia</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</si>
  <si>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</si>
  <si>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</si>
  <si>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</si>
  <si>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</si>
  <si>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</si>
  <si>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</si>
  <si>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</si>
  <si>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</si>
  <si>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</si>
  <si>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</si>
  <si>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</si>
  <si>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</si>
  <si>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</si>
  <si>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</si>
  <si>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</si>
  <si>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</si>
  <si>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</si>
  <si>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</si>
  <si>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</si>
  <si>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</si>
  <si>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</si>
  <si>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</si>
  <si>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</si>
  <si>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</si>
  <si>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</si>
  <si>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</si>
  <si>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</si>
  <si>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</si>
  <si>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</si>
  <si>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</si>
  <si>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</si>
  <si>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</si>
  <si>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</si>
  <si>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</si>
  <si>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</si>
  <si>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</si>
  <si>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</si>
  <si>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</si>
  <si>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</si>
  <si>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</si>
  <si>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</si>
  <si>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</si>
  <si>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</si>
  <si>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M.7.4.30</t>
  </si>
  <si>
    <t>Iceland</t>
  </si>
  <si>
    <t>M.7.4.31</t>
  </si>
  <si>
    <t>Liechtenstein</t>
  </si>
  <si>
    <t>M.7.4.32</t>
  </si>
  <si>
    <t>Norway</t>
  </si>
  <si>
    <t>M.7.4.33</t>
  </si>
  <si>
    <t>M.7.4.34</t>
  </si>
  <si>
    <t>M.7.4.35</t>
  </si>
  <si>
    <t>United Kingdom</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</si>
  <si>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</si>
  <si>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</si>
  <si>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</si>
  <si>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</si>
  <si>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</si>
  <si>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</si>
  <si>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</si>
  <si>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</si>
  <si>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</si>
  <si>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</si>
  <si>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</si>
  <si>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</si>
  <si>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</si>
  <si>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</si>
  <si>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</si>
  <si>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</si>
  <si>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</si>
  <si>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</si>
  <si>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</si>
  <si>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regions of main country of origin</t>
  </si>
  <si>
    <t>M.7.5.1</t>
  </si>
  <si>
    <t>TBC at a country level</t>
  </si>
  <si>
    <t>M.7.5.2</t>
  </si>
  <si>
    <t>M.7.5.3</t>
  </si>
  <si>
    <t>M.7.5.4</t>
  </si>
  <si>
    <t>M.7.5.5</t>
  </si>
  <si>
    <t>M.7.5.6</t>
  </si>
  <si>
    <t>M.7.5.7</t>
  </si>
  <si>
    <t>M.7.5.8</t>
  </si>
  <si>
    <t>M.7.5.9</t>
  </si>
  <si>
    <t>M.7.5.10</t>
  </si>
  <si>
    <t>M.7.5.11</t>
  </si>
  <si>
    <t>M.7.5.12</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</si>
  <si>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</si>
  <si>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</si>
  <si>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</si>
  <si>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</si>
  <si>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</si>
  <si>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</si>
  <si>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</si>
  <si>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</si>
  <si>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</si>
  <si>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</si>
  <si>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</si>
  <si>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</si>
  <si>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</si>
  <si>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</si>
  <si>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</si>
  <si>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</si>
  <si>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</si>
  <si>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</si>
  <si>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</si>
  <si>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</si>
  <si>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</si>
  <si>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</si>
  <si>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</si>
  <si>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</si>
  <si>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</si>
  <si>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</si>
  <si>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</si>
  <si>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</si>
  <si>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</si>
  <si>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</si>
  <si>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</si>
  <si>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</si>
  <si>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</si>
  <si>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</si>
  <si>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</si>
  <si>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</si>
  <si>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</si>
  <si>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</si>
  <si>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</si>
  <si>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</si>
  <si>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</si>
  <si>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</si>
  <si>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M.7.9.2</t>
  </si>
  <si>
    <t>Defaulted Loans pursuant Art 178 CRR</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</si>
  <si>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</si>
  <si>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</si>
  <si>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</si>
  <si>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</si>
  <si>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</si>
  <si>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</si>
  <si>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</si>
  <si>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</si>
  <si>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</si>
  <si>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</si>
  <si>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</si>
  <si>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</si>
  <si>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</si>
  <si>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</si>
  <si>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</si>
  <si>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</si>
  <si>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</si>
  <si>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</si>
  <si>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</si>
  <si>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</si>
  <si>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</si>
  <si>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</si>
  <si>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</si>
  <si>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</si>
  <si>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</si>
  <si>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</si>
  <si>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</si>
  <si>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</si>
  <si>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</si>
  <si>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</si>
  <si>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</si>
  <si>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</si>
  <si>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</si>
  <si>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</si>
  <si>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</si>
  <si>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</si>
  <si>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</si>
  <si>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</si>
  <si>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</si>
  <si>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</si>
  <si>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</si>
  <si>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</si>
  <si>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</si>
  <si>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</si>
  <si>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</si>
  <si>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</si>
  <si>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</si>
  <si>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</si>
  <si>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</si>
  <si>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</si>
  <si>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</si>
  <si>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</si>
  <si>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</si>
  <si>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</si>
  <si>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</si>
  <si>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</si>
  <si>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</si>
  <si>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</si>
  <si>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</si>
  <si>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</si>
  <si>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</si>
  <si>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</si>
  <si>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</si>
  <si>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</si>
  <si>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</si>
  <si>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</si>
  <si>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</si>
  <si>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</si>
  <si>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</si>
  <si>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</si>
  <si>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</si>
  <si>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</si>
  <si>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</si>
  <si>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</si>
  <si>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</si>
  <si>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</si>
  <si>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</si>
  <si>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</si>
  <si>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</si>
  <si>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</si>
  <si>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</si>
  <si>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</si>
  <si>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</si>
  <si>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</si>
  <si>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</si>
  <si>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</si>
  <si>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</si>
  <si>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</si>
  <si>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</si>
  <si>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</si>
  <si>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</si>
  <si>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</si>
  <si>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</si>
  <si>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</si>
  <si>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</si>
  <si>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</si>
  <si>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</si>
  <si>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</si>
  <si>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</si>
  <si>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Subsidised housing</t>
  </si>
  <si>
    <t>M.7A.13.5</t>
  </si>
  <si>
    <t>Agricultural</t>
  </si>
  <si>
    <t>M.7A.13.6</t>
  </si>
  <si>
    <t>OM.7A.13.1</t>
  </si>
  <si>
    <t>o/w Private rental</t>
  </si>
  <si>
    <t>OM.7A.13.2</t>
  </si>
  <si>
    <t xml:space="preserve">o/w Multi-family housing </t>
  </si>
  <si>
    <t>OM.7A.13.3</t>
  </si>
  <si>
    <t xml:space="preserve">o/w Buildings under construction </t>
  </si>
  <si>
    <t>OM.7A.13.4</t>
  </si>
  <si>
    <t>o/w Buildings land</t>
  </si>
  <si>
    <t>OM.7A.13.5</t>
  </si>
  <si>
    <t>OM.7A.13.6</t>
  </si>
  <si>
    <t>OM.7A.13.7</t>
  </si>
  <si>
    <t>OM.7A.13.8</t>
  </si>
  <si>
    <t>OM.7A.13.9</t>
  </si>
  <si>
    <t>OM.7A.13.10</t>
  </si>
  <si>
    <t>14. Loan by Ranking</t>
  </si>
  <si>
    <t>M.7A.14.1</t>
  </si>
  <si>
    <t>1st lien / No prior ranks</t>
  </si>
  <si>
    <t>M.7A.14.2</t>
  </si>
  <si>
    <t>Guaranteed</t>
  </si>
  <si>
    <t>M.7A.14.3</t>
  </si>
  <si>
    <t>OM.7A.14.1</t>
  </si>
  <si>
    <t>OM.7A.14.2</t>
  </si>
  <si>
    <t>OM.7A.14.3</t>
  </si>
  <si>
    <t>OM.7A.14.4</t>
  </si>
  <si>
    <t>OM.7A.14.5</t>
  </si>
  <si>
    <t>OM.7A.14.6</t>
  </si>
  <si>
    <t>15. EPC  Information of the financed RRE - optional</t>
  </si>
  <si>
    <t>Number of dwellings</t>
  </si>
  <si>
    <t>% No. of Dwellings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</si>
  <si>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</si>
  <si>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</si>
  <si>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</si>
  <si>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</si>
  <si>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</si>
  <si>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</si>
  <si>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</si>
  <si>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</si>
  <si>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</si>
  <si>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</si>
  <si>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</si>
  <si>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</si>
  <si>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</si>
  <si>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</si>
  <si>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</si>
  <si>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</si>
  <si>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</si>
  <si>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</si>
  <si>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no data</t>
  </si>
  <si>
    <t>M.7A.15.19</t>
  </si>
  <si>
    <t>OM.7A.15.1</t>
  </si>
  <si>
    <t>OM.7A.15.2</t>
  </si>
  <si>
    <t>OM.7A.15.3</t>
  </si>
  <si>
    <t>16. Average energy use intensity (kWh/m2 per year) - optional</t>
  </si>
  <si>
    <t>M.7A.16.1</t>
  </si>
  <si>
    <t>M.7A.16.2</t>
  </si>
  <si>
    <t>M.7A.16.3</t>
  </si>
  <si>
    <t>M.7A.16.4</t>
  </si>
  <si>
    <t>M.7A.16.5</t>
  </si>
  <si>
    <t>M.7A.16.6</t>
  </si>
  <si>
    <t>M.7A.16.7</t>
  </si>
  <si>
    <t>M.7A.16.8</t>
  </si>
  <si>
    <t>M.7A.16.9</t>
  </si>
  <si>
    <t>M.7A.16.10</t>
  </si>
  <si>
    <t>M.7A.16.11</t>
  </si>
  <si>
    <t>M.7A.16.12</t>
  </si>
  <si>
    <t>M.7A.16.13</t>
  </si>
  <si>
    <t>M.7A.16.14</t>
  </si>
  <si>
    <t>M.7A.16.15</t>
  </si>
  <si>
    <t>M.7A.16.16</t>
  </si>
  <si>
    <t>M.7A.16.17</t>
  </si>
  <si>
    <t>M.7A.16.18</t>
  </si>
  <si>
    <t>M.7A.16.19</t>
  </si>
  <si>
    <t>OM.7A.16.1</t>
  </si>
  <si>
    <t>OM.7A.16.2</t>
  </si>
  <si>
    <t>OM.7A.16.3</t>
  </si>
  <si>
    <t>17. Property Age Structure - optional</t>
  </si>
  <si>
    <t>M.7A.17.1</t>
  </si>
  <si>
    <t>older than 1919</t>
  </si>
  <si>
    <t>M.7A.17.2</t>
  </si>
  <si>
    <t>1919 - 1945</t>
  </si>
  <si>
    <t>M.7A.17.3</t>
  </si>
  <si>
    <t>1946 - 1960</t>
  </si>
  <si>
    <t>M.7A.17.4</t>
  </si>
  <si>
    <t>1961 - 1970</t>
  </si>
  <si>
    <t>M.7A.17.5</t>
  </si>
  <si>
    <t>1971 - 1980</t>
  </si>
  <si>
    <t>M.7A.17.6</t>
  </si>
  <si>
    <t>1981 - 1990</t>
  </si>
  <si>
    <t>M.7A.17.7</t>
  </si>
  <si>
    <t>1991 - 2000</t>
  </si>
  <si>
    <t>M.7A.17.8</t>
  </si>
  <si>
    <t>2001 - 2005</t>
  </si>
  <si>
    <t>M.7A.17.9</t>
  </si>
  <si>
    <t>2006 - 2010</t>
  </si>
  <si>
    <t>M.7A.17.10</t>
  </si>
  <si>
    <t>2011 - 2015</t>
  </si>
  <si>
    <t>M.7A.17.11</t>
  </si>
  <si>
    <t>2016 - 2020</t>
  </si>
  <si>
    <t>M.7A.17.12</t>
  </si>
  <si>
    <t>2021 and onwards</t>
  </si>
  <si>
    <t>M.7A.17.13</t>
  </si>
  <si>
    <t>M.7A.17.14</t>
  </si>
  <si>
    <t>OM.7A.17.1</t>
  </si>
  <si>
    <t>OM.7A.17.2</t>
  </si>
  <si>
    <t>OM.7A.17.3</t>
  </si>
  <si>
    <t>OM.7A.17.4</t>
  </si>
  <si>
    <t>OM.7A.17.5</t>
  </si>
  <si>
    <t>OM.7A.17.6</t>
  </si>
  <si>
    <t>OM.7A.17.7</t>
  </si>
  <si>
    <t>OM.7A.17.8</t>
  </si>
  <si>
    <t>OM.7A.17.9</t>
  </si>
  <si>
    <t>OM.7A.17.10</t>
  </si>
  <si>
    <t>18. Dwelling type - optional</t>
  </si>
  <si>
    <t>M.7A.18.1</t>
  </si>
  <si>
    <t>House, detached or semi-detached</t>
  </si>
  <si>
    <t>M.7A.18.2</t>
  </si>
  <si>
    <t>Flat or Apartment</t>
  </si>
  <si>
    <t>M.7A.18.3</t>
  </si>
  <si>
    <t>Bungalow</t>
  </si>
  <si>
    <t>M.7A.18.4</t>
  </si>
  <si>
    <t>Terraced House</t>
  </si>
  <si>
    <t>M.7A.18.5</t>
  </si>
  <si>
    <t>Multifamily House</t>
  </si>
  <si>
    <t>M.7A.18.6</t>
  </si>
  <si>
    <t>Land Only</t>
  </si>
  <si>
    <t>M.7A.18.7</t>
  </si>
  <si>
    <t>M.7A.18.8</t>
  </si>
  <si>
    <t>OM.7A.18.1</t>
  </si>
  <si>
    <t>19. New Residential Property - optional</t>
  </si>
  <si>
    <t>M.7A.19.1</t>
  </si>
  <si>
    <t>New Property</t>
  </si>
  <si>
    <t>M.7A.19.2</t>
  </si>
  <si>
    <t>Existing property</t>
  </si>
  <si>
    <t>M.7A.19.3</t>
  </si>
  <si>
    <t>M.7A.19.4</t>
  </si>
  <si>
    <t>M.7A.19.5</t>
  </si>
  <si>
    <t>M.7A.19.6</t>
  </si>
  <si>
    <t>Ton CO2 (per year)</t>
  </si>
  <si>
    <t>Ton CO2 (per year) (LTV adjusted)</t>
  </si>
  <si>
    <t>kg CO2/m2 (per year)</t>
  </si>
  <si>
    <t>M.7A.20.1</t>
  </si>
  <si>
    <t>M.7A.20.2</t>
  </si>
  <si>
    <t>M.7A.20.3</t>
  </si>
  <si>
    <t>M.7A.20.4</t>
  </si>
  <si>
    <t>M.7A.20.5</t>
  </si>
  <si>
    <t>M.7A.20.6</t>
  </si>
  <si>
    <t>M.7A.20.7</t>
  </si>
  <si>
    <t>M.7A.20.8</t>
  </si>
  <si>
    <t>M.7A.20.9</t>
  </si>
  <si>
    <t>M.7A.20.10</t>
  </si>
  <si>
    <t>Weighted Average</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</si>
  <si>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</si>
  <si>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</si>
  <si>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</si>
  <si>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</si>
  <si>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</si>
  <si>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</si>
  <si>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</si>
  <si>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</si>
  <si>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</si>
  <si>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</si>
  <si>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</si>
  <si>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</si>
  <si>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</si>
  <si>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</si>
  <si>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</si>
  <si>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</si>
  <si>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</si>
  <si>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</si>
  <si>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</si>
  <si>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</si>
  <si>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</si>
  <si>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</si>
  <si>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</si>
  <si>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</si>
  <si>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</si>
  <si>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</si>
  <si>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</si>
  <si>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</si>
  <si>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</si>
  <si>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</si>
  <si>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</si>
  <si>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</si>
  <si>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</si>
  <si>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</si>
  <si>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</si>
  <si>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</si>
  <si>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</si>
  <si>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</si>
  <si>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21. Loan Size Information</t>
  </si>
  <si>
    <t>M.7B.21.1</t>
  </si>
  <si>
    <t>M.7B.21.2</t>
  </si>
  <si>
    <t>M.7B.21.3</t>
  </si>
  <si>
    <t>M.7B.21.4</t>
  </si>
  <si>
    <t>M.7B.21.5</t>
  </si>
  <si>
    <t>M.7B.21.6</t>
  </si>
  <si>
    <t>M.7B.21.7</t>
  </si>
  <si>
    <t>M.7B.21.8</t>
  </si>
  <si>
    <t>M.7B.21.9</t>
  </si>
  <si>
    <t>M.7B.21.10</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</si>
  <si>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</si>
  <si>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</si>
  <si>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</si>
  <si>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</si>
  <si>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</si>
  <si>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</si>
  <si>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</si>
  <si>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</si>
  <si>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</si>
  <si>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</si>
  <si>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</si>
  <si>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</si>
  <si>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</si>
  <si>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</si>
  <si>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</si>
  <si>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</si>
  <si>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</si>
  <si>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</si>
  <si>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</si>
  <si>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</si>
  <si>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</si>
  <si>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</si>
  <si>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</si>
  <si>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</si>
  <si>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</si>
  <si>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</si>
  <si>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</si>
  <si>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</si>
  <si>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</si>
  <si>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</si>
  <si>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</si>
  <si>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</si>
  <si>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</si>
  <si>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</si>
  <si>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</si>
  <si>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</si>
  <si>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23. Loan to Value (LTV) Information - INDEXED</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</si>
  <si>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</si>
  <si>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</si>
  <si>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</si>
  <si>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</si>
  <si>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</si>
  <si>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</si>
  <si>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</si>
  <si>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</si>
  <si>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</si>
  <si>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</si>
  <si>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</si>
  <si>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</si>
  <si>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</si>
  <si>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</si>
  <si>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</si>
  <si>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</si>
  <si>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</si>
  <si>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</si>
  <si>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</si>
  <si>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24. Breakdown by Type</t>
  </si>
  <si>
    <t>% Commercial loans</t>
  </si>
  <si>
    <t>M.7B.24.1</t>
  </si>
  <si>
    <t>Retail</t>
  </si>
  <si>
    <t>M.7B.24.2</t>
  </si>
  <si>
    <t>Office</t>
  </si>
  <si>
    <t>M.7B.24.3</t>
  </si>
  <si>
    <t>Hotel/Tourism</t>
  </si>
  <si>
    <t>M.7B.24.4</t>
  </si>
  <si>
    <t>Shopping malls</t>
  </si>
  <si>
    <t>M.7B.24.5</t>
  </si>
  <si>
    <t>Industry</t>
  </si>
  <si>
    <t>M.7B.24.6</t>
  </si>
  <si>
    <t>Agriculture</t>
  </si>
  <si>
    <t>M.7B.24.7</t>
  </si>
  <si>
    <t>Other commercially used</t>
  </si>
  <si>
    <t>M.7B.24.8</t>
  </si>
  <si>
    <t xml:space="preserve">Hospital </t>
  </si>
  <si>
    <t>M.7B.24.9</t>
  </si>
  <si>
    <t xml:space="preserve">School </t>
  </si>
  <si>
    <t>M.7B.24.10</t>
  </si>
  <si>
    <t>other RE with a social relevant purpose</t>
  </si>
  <si>
    <t>M.7B.24.11</t>
  </si>
  <si>
    <t>Land</t>
  </si>
  <si>
    <t>M.7B.24.12</t>
  </si>
  <si>
    <t>Property developers / Bulding under construction</t>
  </si>
  <si>
    <t>M.7B.24.13</t>
  </si>
  <si>
    <t>OM.7B.24.1</t>
  </si>
  <si>
    <t>o/w Cultural purposes</t>
  </si>
  <si>
    <t>OM.7B.24.2</t>
  </si>
  <si>
    <t>OM.7B.24.3</t>
  </si>
  <si>
    <t>OM.7B.24.4</t>
  </si>
  <si>
    <t>OM.7B.24.5</t>
  </si>
  <si>
    <t>OM.7B.24.6</t>
  </si>
  <si>
    <t>OM.7B.24.7</t>
  </si>
  <si>
    <t>OM.7B.24.8</t>
  </si>
  <si>
    <t>OM.7B.24.9</t>
  </si>
  <si>
    <t>OM.7B.24.10</t>
  </si>
  <si>
    <t>OM.7B.24.11</t>
  </si>
  <si>
    <t>OM.7B.24.12</t>
  </si>
  <si>
    <t>OM.7B.24.13</t>
  </si>
  <si>
    <t>OM.7B.24.14</t>
  </si>
  <si>
    <t>25. EPC  Information of the financed CRE - optional</t>
  </si>
  <si>
    <t>Number of CRE</t>
  </si>
  <si>
    <t>% No. of CRE</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</si>
  <si>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</si>
  <si>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</si>
  <si>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</si>
  <si>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</si>
  <si>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</si>
  <si>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</si>
  <si>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</si>
  <si>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</si>
  <si>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</si>
  <si>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</si>
  <si>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</si>
  <si>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</si>
  <si>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</si>
  <si>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</si>
  <si>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</si>
  <si>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</si>
  <si>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</si>
  <si>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</si>
  <si>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</si>
  <si>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</si>
  <si>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</si>
  <si>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</si>
  <si>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26. Average energy use intensity (kWh/m2 per year) - optional</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</si>
  <si>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</si>
  <si>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</si>
  <si>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</si>
  <si>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</si>
  <si>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</si>
  <si>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</si>
  <si>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</si>
  <si>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</si>
  <si>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</si>
  <si>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</si>
  <si>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</si>
  <si>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</si>
  <si>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</si>
  <si>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</si>
  <si>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</si>
  <si>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</si>
  <si>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</si>
  <si>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</si>
  <si>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</si>
  <si>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</si>
  <si>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</si>
  <si>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</si>
  <si>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27. CRE Age Structure - optional</t>
  </si>
  <si>
    <t>M.7B.27.1</t>
  </si>
  <si>
    <t>M.7B.27.2</t>
  </si>
  <si>
    <t>M.7B.27.3</t>
  </si>
  <si>
    <t>M.7B.27.4</t>
  </si>
  <si>
    <t>M.7B.27.5</t>
  </si>
  <si>
    <t>M.7B.27.6</t>
  </si>
  <si>
    <t>M.7B.27.7</t>
  </si>
  <si>
    <t>M.7B.27.8</t>
  </si>
  <si>
    <t>M.7B.27.9</t>
  </si>
  <si>
    <t>M.7B.27.10</t>
  </si>
  <si>
    <t>M.7B.27.11</t>
  </si>
  <si>
    <t>M.7B.27.12</t>
  </si>
  <si>
    <t>M.7B.27.13</t>
  </si>
  <si>
    <t>M.7B.27.14</t>
  </si>
  <si>
    <t>OM.7B.27.1</t>
  </si>
  <si>
    <t>OM.7B.27.2</t>
  </si>
  <si>
    <t>OM.7B.27.3</t>
  </si>
  <si>
    <t>OM.7B.27.4</t>
  </si>
  <si>
    <t>OM.7B.27.5</t>
  </si>
  <si>
    <t>OM.7B.27.6</t>
  </si>
  <si>
    <t>OM.7B.27.7</t>
  </si>
  <si>
    <t>OM.7B.27.8</t>
  </si>
  <si>
    <t>OM.7B.27.9</t>
  </si>
  <si>
    <t>OM.7B.27.10</t>
  </si>
  <si>
    <t>28. New Commercial Property - optional</t>
  </si>
  <si>
    <t>M.7B.28.1</t>
  </si>
  <si>
    <t>M.7B.28.2</t>
  </si>
  <si>
    <t>Existing Property</t>
  </si>
  <si>
    <t>M.7B.28.3</t>
  </si>
  <si>
    <t>M.7B.28.4</t>
  </si>
  <si>
    <t>M.7B.28.5</t>
  </si>
  <si>
    <r>
      <t xml:space="preserve">29. CO2 emission related to CRE </t>
    </r>
    <r>
      <rPr>
        <b/>
        <i/>
        <sz val="10"/>
        <rFont val="Calibri"/>
        <family val="2"/>
      </rPr>
      <t>- as per national availability</t>
    </r>
  </si>
  <si>
    <t>Ton CO2 (LTV adjusted) (per year)</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</si>
  <si>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</si>
  <si>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</si>
  <si>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</si>
  <si>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</si>
  <si>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</si>
  <si>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</si>
  <si>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</si>
  <si>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</si>
  <si>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</si>
  <si>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</si>
  <si>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</si>
  <si>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</si>
  <si>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</si>
  <si>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</si>
  <si>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</si>
  <si>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</si>
  <si>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</si>
  <si>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</si>
  <si>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</si>
  <si>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20. CO2 emission - by dwelling type - as per national availability</t>
  </si>
  <si>
    <t>29. CO2 emission related to CRE - as per national availability</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</si>
  <si>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</si>
  <si>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</si>
  <si>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</si>
  <si>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</si>
  <si>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</si>
  <si>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</si>
  <si>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</si>
  <si>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</si>
  <si>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</si>
  <si>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</si>
  <si>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</si>
  <si>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</si>
  <si>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</si>
  <si>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</si>
  <si>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</si>
  <si>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</si>
  <si>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</si>
  <si>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</si>
  <si>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</si>
  <si>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</si>
  <si>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</si>
  <si>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</si>
  <si>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</si>
  <si>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</si>
  <si>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</si>
  <si>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</si>
  <si>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</si>
  <si>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</si>
  <si>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</si>
  <si>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</si>
  <si>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</si>
  <si>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</si>
  <si>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</si>
  <si>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</si>
  <si>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</si>
  <si>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</si>
  <si>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</si>
  <si>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</si>
  <si>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</si>
  <si>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</si>
  <si>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</si>
  <si>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</si>
  <si>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</si>
  <si>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</si>
  <si>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</si>
  <si>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</si>
  <si>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</si>
  <si>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</si>
  <si>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</si>
  <si>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</si>
  <si>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</si>
  <si>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</si>
  <si>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</si>
  <si>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</si>
  <si>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</si>
  <si>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</si>
  <si>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</si>
  <si>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</si>
  <si>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</si>
  <si>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</si>
  <si>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</si>
  <si>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</si>
  <si>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</si>
  <si>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</si>
  <si>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</si>
  <si>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</si>
  <si>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</si>
  <si>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</si>
  <si>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</si>
  <si>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</si>
  <si>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</si>
  <si>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</si>
  <si>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</si>
  <si>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</si>
  <si>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</si>
  <si>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</si>
  <si>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</si>
  <si>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</si>
  <si>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</si>
  <si>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</si>
  <si>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</si>
  <si>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</si>
  <si>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</si>
  <si>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</si>
  <si>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</si>
  <si>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</si>
  <si>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</si>
  <si>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</si>
  <si>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</si>
  <si>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</si>
  <si>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</si>
  <si>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</si>
  <si>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</si>
  <si>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</si>
  <si>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</si>
  <si>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</si>
  <si>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</si>
  <si>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</si>
  <si>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</si>
  <si>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</si>
  <si>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</si>
  <si>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</si>
  <si>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</si>
  <si>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</si>
  <si>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</si>
  <si>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</si>
  <si>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</si>
  <si>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</si>
  <si>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</si>
  <si>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</si>
  <si>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</si>
  <si>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</si>
  <si>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</si>
  <si>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</si>
  <si>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</si>
  <si>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</si>
  <si>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</si>
  <si>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</si>
  <si>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</si>
  <si>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</si>
  <si>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</si>
  <si>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</si>
  <si>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</si>
  <si>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</si>
  <si>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</si>
  <si>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</si>
  <si>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</si>
  <si>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</si>
  <si>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</si>
  <si>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</si>
  <si>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</si>
  <si>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</si>
  <si>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</si>
  <si>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</si>
  <si>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</si>
  <si>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</si>
  <si>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</si>
  <si>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</si>
  <si>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</si>
  <si>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</si>
  <si>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</si>
  <si>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</si>
  <si>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</si>
  <si>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</si>
  <si>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</si>
  <si>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</si>
  <si>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</si>
  <si>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</si>
  <si>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</si>
  <si>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</si>
  <si>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</si>
  <si>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</si>
  <si>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</si>
  <si>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</si>
  <si>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</si>
  <si>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</si>
  <si>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</si>
  <si>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</si>
  <si>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</si>
  <si>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</si>
  <si>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</si>
  <si>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</si>
  <si>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</si>
  <si>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</si>
  <si>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</si>
  <si>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</si>
  <si>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</si>
  <si>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</si>
  <si>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</si>
  <si>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</si>
  <si>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</si>
  <si>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</si>
  <si>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</si>
  <si>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</si>
  <si>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</si>
  <si>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</si>
  <si>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</si>
  <si>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</si>
  <si>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</si>
  <si>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</si>
  <si>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</si>
  <si>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</si>
  <si>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</si>
  <si>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</si>
  <si>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</si>
  <si>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</si>
  <si>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</si>
  <si>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</si>
  <si>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</si>
  <si>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</si>
  <si>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</si>
  <si>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</si>
  <si>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</si>
  <si>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</si>
  <si>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</si>
  <si>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</si>
  <si>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</si>
  <si>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</si>
  <si>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</si>
  <si>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</si>
  <si>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</si>
  <si>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</si>
  <si>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</si>
  <si>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</si>
  <si>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</si>
  <si>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</si>
  <si>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</si>
  <si>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</si>
  <si>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</si>
  <si>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</si>
  <si>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</si>
  <si>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</si>
  <si>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</si>
  <si>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</si>
  <si>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</si>
  <si>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</si>
  <si>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</si>
  <si>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</si>
  <si>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</si>
  <si>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</si>
  <si>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</si>
  <si>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</si>
  <si>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</si>
  <si>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</si>
  <si>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</si>
  <si>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</si>
  <si>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</si>
  <si>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</si>
  <si>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</si>
  <si>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</si>
  <si>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</si>
  <si>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</si>
  <si>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</si>
  <si>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</si>
  <si>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</si>
  <si>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</si>
  <si>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</si>
  <si>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</si>
  <si>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</si>
  <si>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</si>
  <si>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</si>
  <si>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</si>
  <si>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</si>
  <si>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</si>
  <si>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</si>
  <si>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</si>
  <si>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</si>
  <si>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</si>
  <si>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</si>
  <si>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</si>
  <si>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</si>
  <si>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</si>
  <si>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</si>
  <si>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</si>
  <si>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</si>
  <si>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</si>
  <si>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</si>
  <si>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</si>
  <si>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</si>
  <si>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</si>
  <si>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</si>
  <si>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</si>
  <si>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</si>
  <si>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</si>
  <si>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</si>
  <si>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</si>
  <si>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</si>
  <si>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</si>
  <si>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</si>
  <si>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</si>
  <si>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</si>
  <si>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</si>
  <si>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</si>
  <si>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</si>
  <si>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</si>
  <si>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</si>
  <si>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</si>
  <si>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</si>
  <si>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</si>
  <si>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</si>
  <si>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</si>
  <si>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</si>
  <si>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</si>
  <si>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</si>
  <si>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</si>
  <si>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</si>
  <si>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</si>
  <si>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</si>
  <si>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</si>
  <si>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</si>
  <si>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</si>
  <si>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</si>
  <si>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</si>
  <si>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</si>
  <si>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</si>
  <si>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</si>
  <si>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</si>
  <si>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</si>
  <si>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</si>
  <si>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</si>
  <si>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</si>
  <si>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</si>
  <si>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</si>
  <si>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</si>
  <si>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</si>
  <si>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</si>
  <si>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</si>
  <si>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</si>
  <si>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</si>
  <si>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</si>
  <si>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</si>
  <si>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</si>
  <si>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</si>
  <si>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</si>
  <si>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</si>
  <si>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</si>
  <si>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</si>
  <si>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</si>
  <si>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</si>
  <si>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</si>
  <si>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</si>
  <si>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</si>
  <si>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</si>
  <si>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</si>
  <si>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</si>
  <si>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</si>
  <si>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</si>
  <si>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</si>
  <si>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</si>
  <si>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</si>
  <si>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</si>
  <si>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</si>
  <si>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</si>
  <si>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</si>
  <si>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</si>
  <si>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</si>
  <si>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</si>
  <si>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</si>
  <si>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</si>
  <si>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</si>
  <si>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</si>
  <si>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</si>
  <si>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</si>
  <si>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</si>
  <si>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</si>
  <si>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</si>
  <si>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</si>
  <si>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</si>
  <si>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</si>
  <si>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</si>
  <si>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</si>
  <si>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</si>
  <si>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</si>
  <si>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</si>
  <si>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</si>
  <si>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</si>
  <si>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</si>
  <si>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</si>
  <si>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</si>
  <si>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</si>
  <si>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</si>
  <si>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</si>
  <si>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</si>
  <si>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</si>
  <si>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</si>
  <si>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</si>
  <si>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</si>
  <si>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</si>
  <si>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</si>
  <si>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</si>
  <si>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</si>
  <si>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</si>
  <si>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</si>
  <si>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</si>
  <si>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</si>
  <si>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</si>
  <si>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</si>
  <si>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</si>
  <si>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</si>
  <si>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</si>
  <si>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</si>
  <si>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</si>
  <si>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</si>
  <si>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</si>
  <si>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</si>
  <si>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</si>
  <si>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</si>
  <si>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</si>
  <si>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</si>
  <si>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</si>
  <si>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</si>
  <si>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</si>
  <si>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Definition</t>
  </si>
  <si>
    <t>HG.1.1</t>
  </si>
  <si>
    <t>OC Calculation: Statutory</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</si>
  <si>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</si>
  <si>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</si>
  <si>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</si>
  <si>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</si>
  <si>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</si>
  <si>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</si>
  <si>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</si>
  <si>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</si>
  <si>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</si>
  <si>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</si>
  <si>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</si>
  <si>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</si>
  <si>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</si>
  <si>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</si>
  <si>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</si>
  <si>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</si>
  <si>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</si>
  <si>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</si>
  <si>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</si>
  <si>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</si>
  <si>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</si>
  <si>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</si>
  <si>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</si>
  <si>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</si>
  <si>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</si>
  <si>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</si>
  <si>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</si>
  <si>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</si>
  <si>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</si>
  <si>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</si>
  <si>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NPV assumptions (when stated)</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</si>
  <si>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</si>
  <si>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</si>
  <si>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</si>
  <si>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</si>
  <si>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</si>
  <si>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</si>
  <si>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</si>
  <si>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</si>
  <si>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</si>
  <si>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</si>
  <si>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</si>
  <si>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</si>
  <si>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</si>
  <si>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</si>
  <si>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</si>
  <si>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</si>
  <si>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</si>
  <si>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</si>
  <si>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</si>
  <si>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</si>
  <si>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</si>
  <si>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</si>
  <si>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</si>
  <si>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</si>
  <si>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</si>
  <si>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</si>
  <si>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</si>
  <si>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</si>
  <si>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</si>
  <si>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</si>
  <si>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</si>
  <si>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</si>
  <si>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</si>
  <si>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</si>
  <si>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</si>
  <si>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</si>
  <si>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</si>
  <si>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OHG.3.2</t>
  </si>
  <si>
    <t>OHG.3.3</t>
  </si>
  <si>
    <t>4. Glossary - Extra national and/or Issuer Items</t>
  </si>
  <si>
    <t>HG.4.1</t>
  </si>
  <si>
    <t>Other definitions deemed relevant</t>
  </si>
  <si>
    <t>OHG.4.1</t>
  </si>
  <si>
    <t>OHG.4.2</t>
  </si>
  <si>
    <t>OHG.4.3</t>
  </si>
  <si>
    <t>OHG.4.4</t>
  </si>
  <si>
    <t>OHG.4.5</t>
  </si>
  <si>
    <t>This addendum is optional</t>
  </si>
  <si>
    <t>E. Harmonised Transparency Template - Optional ECB - ECAIs Data Disclosure</t>
  </si>
  <si>
    <t xml:space="preserve"> Reason for No Data in Worksheet E. </t>
  </si>
  <si>
    <t>CONTENT OF TAB E</t>
  </si>
  <si>
    <t>1. Additional information on the programme</t>
  </si>
  <si>
    <t>2.  Additional information on the swaps</t>
  </si>
  <si>
    <t>Confidential</t>
  </si>
  <si>
    <t>ND4</t>
  </si>
  <si>
    <t>3.  Additional information on the asset distribution</t>
  </si>
  <si>
    <t>* Legal Entity Identifier (LEI) finder: http://www.lei-lookup.com/#!search</t>
  </si>
  <si>
    <t>** Weighted Average Maturity = Remaining Term to Maturity</t>
  </si>
  <si>
    <t>1.  Additional information on the programme</t>
  </si>
  <si>
    <t>Transaction Counterparties</t>
  </si>
  <si>
    <t>Name</t>
  </si>
  <si>
    <t>Legal Entity Identifier (LEI)*</t>
  </si>
  <si>
    <t>E.1.1.1</t>
  </si>
  <si>
    <t>Sponsor (if applicable)</t>
  </si>
  <si>
    <t>Example Bank</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</si>
  <si>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</si>
  <si>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</si>
  <si>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</si>
  <si>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</si>
  <si>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</si>
  <si>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</si>
  <si>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</si>
  <si>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</si>
  <si>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</si>
  <si>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</si>
  <si>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</si>
  <si>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</si>
  <si>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</si>
  <si>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</si>
  <si>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</si>
  <si>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</si>
  <si>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</si>
  <si>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</si>
  <si>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</si>
  <si>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</si>
  <si>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</si>
  <si>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</si>
  <si>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</si>
  <si>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</si>
  <si>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</si>
  <si>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</si>
  <si>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</si>
  <si>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</si>
  <si>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</si>
  <si>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</si>
  <si>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</si>
  <si>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</si>
  <si>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Example Guarantor</t>
  </si>
  <si>
    <t>Example Bank(LEI)</t>
  </si>
  <si>
    <t>FX</t>
  </si>
  <si>
    <t>E.2.1.2</t>
  </si>
  <si>
    <t>Counterparty 2</t>
  </si>
  <si>
    <t>E.2.1.3</t>
  </si>
  <si>
    <t>Counterparty 3</t>
  </si>
  <si>
    <t>E.2.1.4</t>
  </si>
  <si>
    <t>Counterparty 4</t>
  </si>
  <si>
    <t>E.2.1.5</t>
  </si>
  <si>
    <t>Counterparty 5</t>
  </si>
  <si>
    <t>E.2.1.6</t>
  </si>
  <si>
    <t>Counterparty 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</si>
  <si>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</si>
  <si>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</si>
  <si>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</si>
  <si>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</si>
  <si>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</si>
  <si>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</si>
  <si>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</si>
  <si>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</si>
  <si>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</si>
  <si>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</si>
  <si>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</si>
  <si>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</si>
  <si>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</si>
  <si>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</si>
  <si>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</si>
  <si>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</si>
  <si>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</si>
  <si>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</si>
  <si>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</si>
  <si>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</si>
  <si>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</si>
  <si>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</si>
  <si>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</si>
  <si>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</si>
  <si>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</si>
  <si>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</si>
  <si>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</si>
  <si>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</si>
  <si>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</si>
  <si>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</si>
  <si>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</si>
  <si>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</si>
  <si>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</si>
  <si>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</si>
  <si>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</si>
  <si>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</si>
  <si>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</si>
  <si>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</si>
  <si>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</si>
  <si>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</si>
  <si>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</si>
  <si>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</si>
  <si>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</si>
  <si>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</si>
  <si>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</si>
  <si>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</si>
  <si>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</si>
  <si>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</si>
  <si>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</si>
  <si>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</si>
  <si>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</si>
  <si>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Total Assets</t>
  </si>
  <si>
    <t>E.3.1.1</t>
  </si>
  <si>
    <t>E.3.1.2</t>
  </si>
  <si>
    <t>OE.3.1.1</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</si>
  <si>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</si>
  <si>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</si>
  <si>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</si>
  <si>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</si>
  <si>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</si>
  <si>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</si>
  <si>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</si>
  <si>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</si>
  <si>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</si>
  <si>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</si>
  <si>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</si>
  <si>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</si>
  <si>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</si>
  <si>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</si>
  <si>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</si>
  <si>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</si>
  <si>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</si>
  <si>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</si>
  <si>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</si>
  <si>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F1. Harmonised Transparency Template - Sustainable Mortgage Data</t>
  </si>
  <si>
    <t>CONTENT OF TAB F1</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</si>
  <si>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</si>
  <si>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</si>
  <si>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</si>
  <si>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</si>
  <si>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</si>
  <si>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</si>
  <si>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</si>
  <si>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</si>
  <si>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</si>
  <si>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</si>
  <si>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SM.1.1.2</t>
  </si>
  <si>
    <t>Social impact mortgage loans</t>
  </si>
  <si>
    <t>SM.1.1.3</t>
  </si>
  <si>
    <t xml:space="preserve">other </t>
  </si>
  <si>
    <t>SM.1.1.4</t>
  </si>
  <si>
    <t>Total sustainable mortgage loans</t>
  </si>
  <si>
    <t>OSM.1.1.1</t>
  </si>
  <si>
    <t>OSM.1.1.2</t>
  </si>
  <si>
    <t>OSM.1.1.3</t>
  </si>
  <si>
    <t>OSM.1.1.4</t>
  </si>
  <si>
    <t>OSM.1.1.5</t>
  </si>
  <si>
    <t>1. Sustainable Property Type Information</t>
  </si>
  <si>
    <t>% Total sustainable Mortgages</t>
  </si>
  <si>
    <t>SM.2.1.1</t>
  </si>
  <si>
    <t>SM.2.1.2</t>
  </si>
  <si>
    <t>SM.2.1.3</t>
  </si>
  <si>
    <t>SM.2.1.4</t>
  </si>
  <si>
    <t>OSM.2.1.1</t>
  </si>
  <si>
    <t>OSM.2.1.2</t>
  </si>
  <si>
    <t>o/w EE residential</t>
  </si>
  <si>
    <t>OSM.2.1.3</t>
  </si>
  <si>
    <t>o/w EE commercial</t>
  </si>
  <si>
    <t>OSM.2.1.4</t>
  </si>
  <si>
    <t>o/w EE other</t>
  </si>
  <si>
    <t>OSM.2.1.5</t>
  </si>
  <si>
    <t>EE total</t>
  </si>
  <si>
    <t>OSM.2.1.6</t>
  </si>
  <si>
    <t xml:space="preserve">o/w Social residential </t>
  </si>
  <si>
    <t>OSM.2.1.7</t>
  </si>
  <si>
    <t xml:space="preserve">o/wSocial Commercial </t>
  </si>
  <si>
    <t>OSM.2.1.8</t>
  </si>
  <si>
    <t>o/w social other</t>
  </si>
  <si>
    <t>OSM.2.1.9</t>
  </si>
  <si>
    <t>social tot</t>
  </si>
  <si>
    <t>OSM.2.1.10</t>
  </si>
  <si>
    <t>o/w Renewable Energy and Renewable Energy Transmission</t>
  </si>
  <si>
    <t>OSM.2.1.11</t>
  </si>
  <si>
    <t>OSM.2.1.12</t>
  </si>
  <si>
    <t>OSM.2.1.13</t>
  </si>
  <si>
    <t>OSM.2.1.14</t>
  </si>
  <si>
    <t>OSM.2.1.15</t>
  </si>
  <si>
    <t>OSM.2.1.16</t>
  </si>
  <si>
    <t>OSM.2.1.17</t>
  </si>
  <si>
    <t>OSM.2.1.18</t>
  </si>
  <si>
    <t>Total sustainable Mortgages</t>
  </si>
  <si>
    <t>SM.2.2.1</t>
  </si>
  <si>
    <t>Number of sustainable mortgage loans</t>
  </si>
  <si>
    <t>OSM.2.2.1</t>
  </si>
  <si>
    <t>OSM.2.2.2</t>
  </si>
  <si>
    <t>OSM.2.2.3</t>
  </si>
  <si>
    <t>OSM.2.2.4</t>
  </si>
  <si>
    <t>OSM.2.2.5</t>
  </si>
  <si>
    <t>OSM.2.2.6</t>
  </si>
  <si>
    <t>% Total Sustainable Mortgages</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</si>
  <si>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</si>
  <si>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</si>
  <si>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</si>
  <si>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</si>
  <si>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</si>
  <si>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</si>
  <si>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</si>
  <si>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</si>
  <si>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</si>
  <si>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</si>
  <si>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</si>
  <si>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</si>
  <si>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</si>
  <si>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</si>
  <si>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</si>
  <si>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</si>
  <si>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</si>
  <si>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</si>
  <si>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</si>
  <si>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</si>
  <si>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</si>
  <si>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</si>
  <si>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</si>
  <si>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</si>
  <si>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</si>
  <si>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</si>
  <si>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</si>
  <si>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</si>
  <si>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</si>
  <si>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</si>
  <si>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</si>
  <si>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</si>
  <si>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</si>
  <si>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</si>
  <si>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</si>
  <si>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</si>
  <si>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</si>
  <si>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</si>
  <si>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</si>
  <si>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</si>
  <si>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</si>
  <si>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</si>
  <si>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</si>
  <si>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</si>
  <si>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</si>
  <si>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</si>
  <si>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</si>
  <si>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</si>
  <si>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</si>
  <si>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</si>
  <si>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</si>
  <si>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SM.2.4.45</t>
  </si>
  <si>
    <t>SM.2.4.46</t>
  </si>
  <si>
    <t>SM.2.4.47</t>
  </si>
  <si>
    <t>SM.2.4.48</t>
  </si>
  <si>
    <t>SM.2.4.49</t>
  </si>
  <si>
    <t>SM.2.4.50</t>
  </si>
  <si>
    <t>SM.2.4.51</t>
  </si>
  <si>
    <t>SM.2.4.52</t>
  </si>
  <si>
    <t>SM.2.4.53</t>
  </si>
  <si>
    <t>SM.2.4.54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</si>
  <si>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</si>
  <si>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</si>
  <si>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</si>
  <si>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</si>
  <si>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</si>
  <si>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</si>
  <si>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</si>
  <si>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</si>
  <si>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</si>
  <si>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</si>
  <si>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</si>
  <si>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</si>
  <si>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</si>
  <si>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</si>
  <si>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</si>
  <si>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</si>
  <si>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</si>
  <si>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</si>
  <si>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</si>
  <si>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</si>
  <si>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</si>
  <si>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</si>
  <si>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</si>
  <si>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</si>
  <si>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</si>
  <si>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</si>
  <si>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</si>
  <si>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</si>
  <si>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</si>
  <si>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</si>
  <si>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</si>
  <si>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</si>
  <si>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</si>
  <si>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</si>
  <si>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</si>
  <si>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</si>
  <si>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</si>
  <si>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</si>
  <si>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</si>
  <si>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</si>
  <si>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</si>
  <si>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</si>
  <si>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</si>
  <si>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</si>
  <si>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</si>
  <si>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</si>
  <si>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</si>
  <si>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</si>
  <si>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</si>
  <si>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</si>
  <si>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</si>
  <si>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</si>
  <si>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</si>
  <si>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</si>
  <si>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</si>
  <si>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</si>
  <si>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</si>
  <si>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</si>
  <si>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</si>
  <si>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</si>
  <si>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</si>
  <si>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</si>
  <si>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</si>
  <si>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</si>
  <si>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</si>
  <si>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</si>
  <si>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</si>
  <si>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</si>
  <si>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</si>
  <si>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</si>
  <si>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</si>
  <si>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</si>
  <si>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</si>
  <si>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OSM.2.8.1</t>
  </si>
  <si>
    <t>OSM.2.8.2</t>
  </si>
  <si>
    <t>OSM.2.8.3</t>
  </si>
  <si>
    <t>OSM.2.8.4</t>
  </si>
  <si>
    <t>SM.2.9.1</t>
  </si>
  <si>
    <t>OSM.2.9.1</t>
  </si>
  <si>
    <t>OSM.2.9.2</t>
  </si>
  <si>
    <t>OSM.2.9.3</t>
  </si>
  <si>
    <t>OSM.2.9.4</t>
  </si>
  <si>
    <t>OSM.2.9.5</t>
  </si>
  <si>
    <t>OSM.2.9.6</t>
  </si>
  <si>
    <t>OSM.2.9.7</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</si>
  <si>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</si>
  <si>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</si>
  <si>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</si>
  <si>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</si>
  <si>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</si>
  <si>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</si>
  <si>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</si>
  <si>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</si>
  <si>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</si>
  <si>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</si>
  <si>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</si>
  <si>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</si>
  <si>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</si>
  <si>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</si>
  <si>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</si>
  <si>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</si>
  <si>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</si>
  <si>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</si>
  <si>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</si>
  <si>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</si>
  <si>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</si>
  <si>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</si>
  <si>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</si>
  <si>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</si>
  <si>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</si>
  <si>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</si>
  <si>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</si>
  <si>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</si>
  <si>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</si>
  <si>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</si>
  <si>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</si>
  <si>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</si>
  <si>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</si>
  <si>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</si>
  <si>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</si>
  <si>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</si>
  <si>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</si>
  <si>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</si>
  <si>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</si>
  <si>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</si>
  <si>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</si>
  <si>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</si>
  <si>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</si>
  <si>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</si>
  <si>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</si>
  <si>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</si>
  <si>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</si>
  <si>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</si>
  <si>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</si>
  <si>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</si>
  <si>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</si>
  <si>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</si>
  <si>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</si>
  <si>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</si>
  <si>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</si>
  <si>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</si>
  <si>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</si>
  <si>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</si>
  <si>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</si>
  <si>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</si>
  <si>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</si>
  <si>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</si>
  <si>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</si>
  <si>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</si>
  <si>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</si>
  <si>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</si>
  <si>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</si>
  <si>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</si>
  <si>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 xml:space="preserve">Subsidised housing </t>
  </si>
  <si>
    <t>SM.2A.13.5</t>
  </si>
  <si>
    <t>SM.2A.13.6</t>
  </si>
  <si>
    <t>OSM.2A.13.1</t>
  </si>
  <si>
    <t>OSM.2A.13.2</t>
  </si>
  <si>
    <t>OSM.2A.13.3</t>
  </si>
  <si>
    <t>OSM.2A.13.4</t>
  </si>
  <si>
    <t>OSM.2A.13.5</t>
  </si>
  <si>
    <t>OSM.2A.13.6</t>
  </si>
  <si>
    <t>OSM.2A.13.7</t>
  </si>
  <si>
    <t>OSM.2A.13.8</t>
  </si>
  <si>
    <t>OSM.2A.13.9</t>
  </si>
  <si>
    <t>OSM.2A.13.10</t>
  </si>
  <si>
    <t>SM.2A.14.1</t>
  </si>
  <si>
    <t>SM.2A.14.2</t>
  </si>
  <si>
    <t>SM.2A.14.3</t>
  </si>
  <si>
    <t>OSM.2A.14.1</t>
  </si>
  <si>
    <t>OSM.2A.14.2</t>
  </si>
  <si>
    <t>OSM.2A.14.3</t>
  </si>
  <si>
    <t>15. Energy Performance information of the financed RRE</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</si>
  <si>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</si>
  <si>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</si>
  <si>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</si>
  <si>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</si>
  <si>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</si>
  <si>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</si>
  <si>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</si>
  <si>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</si>
  <si>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</si>
  <si>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</si>
  <si>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</si>
  <si>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</si>
  <si>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</si>
  <si>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</si>
  <si>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</si>
  <si>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</si>
  <si>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</si>
  <si>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</si>
  <si>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</si>
  <si>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</si>
  <si>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</si>
  <si>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</si>
  <si>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16. Primary Energy intensity (kWh/m2 per year)</t>
  </si>
  <si>
    <t>SM.2A.16.1</t>
  </si>
  <si>
    <t>SM.2A.16.2</t>
  </si>
  <si>
    <t>SM.2A.16.3</t>
  </si>
  <si>
    <t>SM.2A.16.4</t>
  </si>
  <si>
    <t>SM.2A.16.5</t>
  </si>
  <si>
    <t>SM.2A.16.6</t>
  </si>
  <si>
    <t>SM.2A.16.7</t>
  </si>
  <si>
    <t>SM.2A.16.8</t>
  </si>
  <si>
    <t>SM.2A.16.9</t>
  </si>
  <si>
    <t>SM.2A.16.10</t>
  </si>
  <si>
    <t>SM.2A.16.11</t>
  </si>
  <si>
    <t>SM.2A.16.12</t>
  </si>
  <si>
    <t>SM.2A.16.13</t>
  </si>
  <si>
    <t>SM.2A.16.14</t>
  </si>
  <si>
    <t>SM.2A.16.15</t>
  </si>
  <si>
    <t>SM.2A.16.16</t>
  </si>
  <si>
    <t>SM.2A.16.17</t>
  </si>
  <si>
    <t>SM.2A.16.18</t>
  </si>
  <si>
    <t>SM.2A.16.19</t>
  </si>
  <si>
    <t>OSM.2A.16.1</t>
  </si>
  <si>
    <t>OSM.2A.16.2</t>
  </si>
  <si>
    <t>17. Property Age Structure</t>
  </si>
  <si>
    <t>% No. of dwellings</t>
  </si>
  <si>
    <t>SM.2A.17.1</t>
  </si>
  <si>
    <t>SM.2A.17.2</t>
  </si>
  <si>
    <t>SM.2A.17.3</t>
  </si>
  <si>
    <t>SM.2A.17.4</t>
  </si>
  <si>
    <t>SM.2A.17.5</t>
  </si>
  <si>
    <t>SM.2A.17.6</t>
  </si>
  <si>
    <t>SM.2A.17.7</t>
  </si>
  <si>
    <t>SM.2A.17.8</t>
  </si>
  <si>
    <t>SM.2A.17.9</t>
  </si>
  <si>
    <t>SM.2A.17.10</t>
  </si>
  <si>
    <t>SM.2A.17.11</t>
  </si>
  <si>
    <t>SM.2A.17.12</t>
  </si>
  <si>
    <t>SM.2A.17.13</t>
  </si>
  <si>
    <t>SM.2A.17.14</t>
  </si>
  <si>
    <t>OSM.2A.17.1</t>
  </si>
  <si>
    <t>OSM.2A.17.2</t>
  </si>
  <si>
    <t>OSM.2A.17.3</t>
  </si>
  <si>
    <t>OSM.2A.17.4</t>
  </si>
  <si>
    <t>OSM.2A.17.5</t>
  </si>
  <si>
    <t>OSM.2A.17.6</t>
  </si>
  <si>
    <t>OSM.2A.17.7</t>
  </si>
  <si>
    <t>OSM.2A.17.8</t>
  </si>
  <si>
    <t>OSM.2A.17.9</t>
  </si>
  <si>
    <t>OSM.2A.17.10</t>
  </si>
  <si>
    <t>18. Dwelling type</t>
  </si>
  <si>
    <t>SM.2A.18.1</t>
  </si>
  <si>
    <t>SM.2A.18.2</t>
  </si>
  <si>
    <t>SM.2A.18.3</t>
  </si>
  <si>
    <t>SM.2A.18.4</t>
  </si>
  <si>
    <t>SM.2A.18.5</t>
  </si>
  <si>
    <t>SM.2A.18.6</t>
  </si>
  <si>
    <t>SM.2A.18.7</t>
  </si>
  <si>
    <t>SM.2A.18.8</t>
  </si>
  <si>
    <t>OSM.2A.18.1</t>
  </si>
  <si>
    <t>19. New Residential Property</t>
  </si>
  <si>
    <t>SM.2A.19.1</t>
  </si>
  <si>
    <t>New Proprety</t>
  </si>
  <si>
    <t>SM.2A.19.2</t>
  </si>
  <si>
    <t>SM.2A.19.3</t>
  </si>
  <si>
    <t>SM.2A.19.4</t>
  </si>
  <si>
    <t>SM.2A.19.5</t>
  </si>
  <si>
    <t>OSM.2A.19.1</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</si>
  <si>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</si>
  <si>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</si>
  <si>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</si>
  <si>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</si>
  <si>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</si>
  <si>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</si>
  <si>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</si>
  <si>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</si>
  <si>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</si>
  <si>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</si>
  <si>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</si>
  <si>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</si>
  <si>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</si>
  <si>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</si>
  <si>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</si>
  <si>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</si>
  <si>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</si>
  <si>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</si>
  <si>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</si>
  <si>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</si>
  <si>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</si>
  <si>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</si>
  <si>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</si>
  <si>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</si>
  <si>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</si>
  <si>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</si>
  <si>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</si>
  <si>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</si>
  <si>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</si>
  <si>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</si>
  <si>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</si>
  <si>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</si>
  <si>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</si>
  <si>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</si>
  <si>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</si>
  <si>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</si>
  <si>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</si>
  <si>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</si>
  <si>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</si>
  <si>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</si>
  <si>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</si>
  <si>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</si>
  <si>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</si>
  <si>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</si>
  <si>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</si>
  <si>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</si>
  <si>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</si>
  <si>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</si>
  <si>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B. Sustainable Commercial Cover Pool</t>
  </si>
  <si>
    <t>SM.2B.21.1</t>
  </si>
  <si>
    <t>SM.2B.21.2</t>
  </si>
  <si>
    <t>SM.2B.21.3</t>
  </si>
  <si>
    <t>SM.2B.21.4</t>
  </si>
  <si>
    <t>SM.2B.21.5</t>
  </si>
  <si>
    <t>SM.2B.21.6</t>
  </si>
  <si>
    <t>SM.2B.21.7</t>
  </si>
  <si>
    <t>SM.2B.21.8</t>
  </si>
  <si>
    <t>SM.2B.21.9</t>
  </si>
  <si>
    <t>SM.2B.21.10</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</si>
  <si>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</si>
  <si>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</si>
  <si>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</si>
  <si>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</si>
  <si>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</si>
  <si>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</si>
  <si>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</si>
  <si>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</si>
  <si>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</si>
  <si>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</si>
  <si>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</si>
  <si>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</si>
  <si>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</si>
  <si>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</si>
  <si>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</si>
  <si>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</si>
  <si>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SM.2B.22.1</t>
  </si>
  <si>
    <t>SM.2B.22.2</t>
  </si>
  <si>
    <t>SM.2B.22.3</t>
  </si>
  <si>
    <t>SM.2B.22.4</t>
  </si>
  <si>
    <t>SM.2B.22.5</t>
  </si>
  <si>
    <t>SM.2B.22.6</t>
  </si>
  <si>
    <t>SM.2B.22.7</t>
  </si>
  <si>
    <t>SM.2B.22.8</t>
  </si>
  <si>
    <t>SM.2B.22.9</t>
  </si>
  <si>
    <t>SM.2B.22.10</t>
  </si>
  <si>
    <t>OSM.2B.22.1</t>
  </si>
  <si>
    <t>OSM.2B.22.2</t>
  </si>
  <si>
    <t>OSM.2B.22.3</t>
  </si>
  <si>
    <t>OSM.2B.22.4</t>
  </si>
  <si>
    <t>OSM.2B.22.5</t>
  </si>
  <si>
    <t>OSM.2B.22.6</t>
  </si>
  <si>
    <t>OSM.2B.22.7</t>
  </si>
  <si>
    <t>OSM.2B.22.8</t>
  </si>
  <si>
    <t>OSM.2B.22.9</t>
  </si>
  <si>
    <t>SM.2B.23.1</t>
  </si>
  <si>
    <t>SM.2B.23.2</t>
  </si>
  <si>
    <t>SM.2B.23.3</t>
  </si>
  <si>
    <t>SM.2B.23.4</t>
  </si>
  <si>
    <t>SM.2B.23.5</t>
  </si>
  <si>
    <t>SM.2B.23.6</t>
  </si>
  <si>
    <t>SM.2B.23.7</t>
  </si>
  <si>
    <t>SM.2B.23.8</t>
  </si>
  <si>
    <t>SM.2B.23.9</t>
  </si>
  <si>
    <t>SM.2B.23.10</t>
  </si>
  <si>
    <t>OSM.2B.23.1</t>
  </si>
  <si>
    <t>OSM.2B.23.2</t>
  </si>
  <si>
    <t>OSM.2B.23.3</t>
  </si>
  <si>
    <t>OSM.2B.23.4</t>
  </si>
  <si>
    <t>OSM.2B.23.5</t>
  </si>
  <si>
    <t>OSM.2B.23.6</t>
  </si>
  <si>
    <t>OSM.2B.23.7</t>
  </si>
  <si>
    <t>OSM.2B.23.8</t>
  </si>
  <si>
    <t>OSM.2B.23.9</t>
  </si>
  <si>
    <t>SM.2B.24.1</t>
  </si>
  <si>
    <t>SM.2B.24.2</t>
  </si>
  <si>
    <t>SM.2B.24.3</t>
  </si>
  <si>
    <t>SM.2B.24.4</t>
  </si>
  <si>
    <t>SM.2B.24.5</t>
  </si>
  <si>
    <t>SM.2B.24.6</t>
  </si>
  <si>
    <t>SM.2B.24.7</t>
  </si>
  <si>
    <t>SM.2B.24.8</t>
  </si>
  <si>
    <t>SM.2B.24.9</t>
  </si>
  <si>
    <t>SM.2B.24.10</t>
  </si>
  <si>
    <t>SM.2B.24.11</t>
  </si>
  <si>
    <t>SM.2B.24.12</t>
  </si>
  <si>
    <t>SM.2B.24.13</t>
  </si>
  <si>
    <t>OSM.2B.24.1</t>
  </si>
  <si>
    <t>OSM.2B.24.2</t>
  </si>
  <si>
    <t>OSM.2B.24.3</t>
  </si>
  <si>
    <t>OSM.2B.24.4</t>
  </si>
  <si>
    <t>OSM.2B.24.5</t>
  </si>
  <si>
    <t>OSM.2B.24.6</t>
  </si>
  <si>
    <t>OSM.2B.24.7</t>
  </si>
  <si>
    <t>OSM.2B.24.8</t>
  </si>
  <si>
    <t>OSM.2B.24.9</t>
  </si>
  <si>
    <t>OSM.2B.24.10</t>
  </si>
  <si>
    <t>OSM.2B.24.11</t>
  </si>
  <si>
    <t>OSM.2B.24.12</t>
  </si>
  <si>
    <t>OSM.2B.24.13</t>
  </si>
  <si>
    <t>OSM.2B.24.14</t>
  </si>
  <si>
    <t>25. EPC  Information of the financed CRE</t>
  </si>
  <si>
    <t>SM.2B.25.1</t>
  </si>
  <si>
    <t>SM.2B.25.2</t>
  </si>
  <si>
    <t>SM.2B.25.3</t>
  </si>
  <si>
    <t>SM.2B.25.4</t>
  </si>
  <si>
    <t>SM.2B.25.5</t>
  </si>
  <si>
    <t>SM.2B.25.6</t>
  </si>
  <si>
    <t>SM.2B.25.7</t>
  </si>
  <si>
    <t>SM.2B.25.8</t>
  </si>
  <si>
    <t>SM.2B.25.9</t>
  </si>
  <si>
    <t>SM.2B.25.10</t>
  </si>
  <si>
    <t>SM.2B.25.11</t>
  </si>
  <si>
    <t>SM.2B.25.12</t>
  </si>
  <si>
    <t>SM.2B.25.13</t>
  </si>
  <si>
    <t>SM.2B.25.14</t>
  </si>
  <si>
    <t>SM.2B.25.15</t>
  </si>
  <si>
    <t>SM.2B.25.16</t>
  </si>
  <si>
    <t>SM.2B.25.17</t>
  </si>
  <si>
    <t>SM.2B.25.18</t>
  </si>
  <si>
    <t>SM.2B.25.19</t>
  </si>
  <si>
    <t>OSM.2B.25.1</t>
  </si>
  <si>
    <t>OSM.2B.25.2</t>
  </si>
  <si>
    <t>OSM.2B.25.3</t>
  </si>
  <si>
    <t>26. Average energy use intensity (kWh/m2 per year)</t>
  </si>
  <si>
    <t>% No. of  CRE</t>
  </si>
  <si>
    <t>SM.2B.26.1</t>
  </si>
  <si>
    <t>SM.2B.26.2</t>
  </si>
  <si>
    <t>SM.2B.26.3</t>
  </si>
  <si>
    <t>SM.2B.26.4</t>
  </si>
  <si>
    <t>SM.2B.26.5</t>
  </si>
  <si>
    <t>SM.2B.26.6</t>
  </si>
  <si>
    <t>SM.2B.26.7</t>
  </si>
  <si>
    <t>SM.2B.26.8</t>
  </si>
  <si>
    <t>SM.2B.26.9</t>
  </si>
  <si>
    <t>SM.2B.26.10</t>
  </si>
  <si>
    <t>SM.2B.26.11</t>
  </si>
  <si>
    <t>SM.2B.26.12</t>
  </si>
  <si>
    <t>SM.2B.26.13</t>
  </si>
  <si>
    <t>SM.2B.26.14</t>
  </si>
  <si>
    <t>SM.2B.26.15</t>
  </si>
  <si>
    <t>SM.2B.26.16</t>
  </si>
  <si>
    <t>SM.2B.26.17</t>
  </si>
  <si>
    <t>SM.2B.26.18</t>
  </si>
  <si>
    <t>SM.2B.26.19</t>
  </si>
  <si>
    <t>27. CRE Age Structure</t>
  </si>
  <si>
    <t>SM.2B.27.1</t>
  </si>
  <si>
    <t>SM.2B.27.2</t>
  </si>
  <si>
    <t>SM.2B.27.3</t>
  </si>
  <si>
    <t>SM.2B.27.4</t>
  </si>
  <si>
    <t>SM.2B.27.5</t>
  </si>
  <si>
    <t>SM.2B.27.6</t>
  </si>
  <si>
    <t>SM.2B.27.7</t>
  </si>
  <si>
    <t>SM.2B.27.8</t>
  </si>
  <si>
    <t>SM.2B.27.9</t>
  </si>
  <si>
    <t>SM.2B.27.10</t>
  </si>
  <si>
    <t>SM.2B.27.11</t>
  </si>
  <si>
    <t>SM.2B.27.12</t>
  </si>
  <si>
    <t>SM.2B.27.13</t>
  </si>
  <si>
    <t>SM.2B.27.14</t>
  </si>
  <si>
    <t>OSM.2B.27.1</t>
  </si>
  <si>
    <t>OSM.2B.27.2</t>
  </si>
  <si>
    <t>OSM.2B.27.3</t>
  </si>
  <si>
    <t>OSM.2B.27.4</t>
  </si>
  <si>
    <t>OSM.2B.27.5</t>
  </si>
  <si>
    <t>OSM.2B.27.6</t>
  </si>
  <si>
    <t>OSM.2B.27.7</t>
  </si>
  <si>
    <t>OSM.2B.27.8</t>
  </si>
  <si>
    <t>OSM.2B.27.9</t>
  </si>
  <si>
    <t>OSM.2B.27.10</t>
  </si>
  <si>
    <t>28. New Commercial Property</t>
  </si>
  <si>
    <t>SM.2B.28.1</t>
  </si>
  <si>
    <t>New property</t>
  </si>
  <si>
    <t>SM.2B.28.2</t>
  </si>
  <si>
    <t>SM.2B.28.3</t>
  </si>
  <si>
    <t>SM.2B.28.4</t>
  </si>
  <si>
    <t>SM.2B.28.5</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</si>
  <si>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</si>
  <si>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</si>
  <si>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</si>
  <si>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</si>
  <si>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</si>
  <si>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</si>
  <si>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</si>
  <si>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</si>
  <si>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</si>
  <si>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</si>
  <si>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</si>
  <si>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</si>
  <si>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</si>
  <si>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</si>
  <si>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</si>
  <si>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</si>
  <si>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</si>
  <si>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</si>
  <si>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</si>
  <si>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Westpac NZ Covered Bond Limited</t>
  </si>
  <si>
    <t>NZD</t>
  </si>
  <si>
    <t>intra-group</t>
  </si>
  <si>
    <t>Auckland</t>
  </si>
  <si>
    <t>Bay of Plenty</t>
  </si>
  <si>
    <t>Canterbury/West Coast</t>
  </si>
  <si>
    <t>Gisborne/Hawkes Bay</t>
  </si>
  <si>
    <t>Nelson/Marlborough</t>
  </si>
  <si>
    <t>Otago/Southland</t>
  </si>
  <si>
    <t>Northland</t>
  </si>
  <si>
    <t>Taranaki/Wanganui</t>
  </si>
  <si>
    <t>Waikato</t>
  </si>
  <si>
    <t>Wellington</t>
  </si>
  <si>
    <t>&lt;= 50,000</t>
  </si>
  <si>
    <t>50,001 - 100,000</t>
  </si>
  <si>
    <t>100,001 - 150,000</t>
  </si>
  <si>
    <t>150,001 - 200,000</t>
  </si>
  <si>
    <t>200,001 - 250,000</t>
  </si>
  <si>
    <t>250,001 - 300,000</t>
  </si>
  <si>
    <t>300,001 - 350,000</t>
  </si>
  <si>
    <t>350,001 - 400,000</t>
  </si>
  <si>
    <t>400,001 - 450,000</t>
  </si>
  <si>
    <t>450,001 - 500,000</t>
  </si>
  <si>
    <t>500,001 - 750,000</t>
  </si>
  <si>
    <t>750,001 - 1,000,000</t>
  </si>
  <si>
    <t>1,000,001 - 1,500,000</t>
  </si>
  <si>
    <t>&gt; 1,500,000</t>
  </si>
  <si>
    <t>1. Bond List</t>
  </si>
  <si>
    <t>Series Number</t>
  </si>
  <si>
    <t>ISIN</t>
  </si>
  <si>
    <t>Issue Date</t>
  </si>
  <si>
    <t>Currency</t>
  </si>
  <si>
    <t>Issue Amount (M)</t>
  </si>
  <si>
    <t>FX Rate</t>
  </si>
  <si>
    <t xml:space="preserve">Issue Amount NZD </t>
  </si>
  <si>
    <t>Coupon Frequency</t>
  </si>
  <si>
    <t>Coupon Rate</t>
  </si>
  <si>
    <t>Maturity Date</t>
  </si>
  <si>
    <t>Note Type</t>
  </si>
  <si>
    <t>Maturity Yrs</t>
  </si>
  <si>
    <t>WAL</t>
  </si>
  <si>
    <t>Extended Maturity Date</t>
  </si>
  <si>
    <t>Extended Maturity Yrs</t>
  </si>
  <si>
    <t>Extended WAL</t>
  </si>
  <si>
    <t>(iv) ND4: Please complete the cell with ND4 when the information is confidential</t>
  </si>
  <si>
    <t>12. For your information Legal Entity Identifier (LEI) for counterparty information may be found in http://www.lei-lookup.com/#!search</t>
  </si>
  <si>
    <t>13. For any further questions on how to complete the HTT please consult in the following order:</t>
  </si>
  <si>
    <t>G.3.2.3</t>
  </si>
  <si>
    <t>Total OC (absolute value in mn)</t>
  </si>
  <si>
    <r>
      <t>Is sustainability based on s</t>
    </r>
    <r>
      <rPr>
        <b/>
        <sz val="11"/>
        <rFont val="Calibri"/>
        <family val="2"/>
        <scheme val="minor"/>
      </rPr>
      <t>ustainable assets not present in the cover pool</t>
    </r>
    <r>
      <rPr>
        <sz val="11"/>
        <rFont val="Calibri"/>
        <family val="2"/>
        <scheme val="minor"/>
      </rPr>
      <t>?</t>
    </r>
  </si>
  <si>
    <t>Who has provided Second Party Opinion</t>
  </si>
  <si>
    <t xml:space="preserve">Further details on proceeds strategy </t>
  </si>
  <si>
    <r>
      <t xml:space="preserve">Is sustainability based on </t>
    </r>
    <r>
      <rPr>
        <b/>
        <sz val="11"/>
        <rFont val="Calibri"/>
        <family val="2"/>
        <scheme val="minor"/>
      </rPr>
      <t>sustainable collateral assets present in the cover pool</t>
    </r>
    <r>
      <rPr>
        <sz val="11"/>
        <rFont val="Calibri"/>
        <family val="2"/>
        <scheme val="minor"/>
      </rPr>
      <t>?</t>
    </r>
  </si>
  <si>
    <t>If yes. Further details are available in Tab F</t>
  </si>
  <si>
    <t>F1. Tab</t>
  </si>
  <si>
    <t>F2. Tab</t>
  </si>
  <si>
    <r>
      <t xml:space="preserve">Is sustainability based on </t>
    </r>
    <r>
      <rPr>
        <b/>
        <sz val="11"/>
        <rFont val="Calibri"/>
        <family val="2"/>
        <scheme val="minor"/>
      </rPr>
      <t>other criteria</t>
    </r>
    <r>
      <rPr>
        <sz val="11"/>
        <rFont val="Calibri"/>
        <family val="2"/>
        <scheme val="minor"/>
      </rPr>
      <t>?</t>
    </r>
  </si>
  <si>
    <t>If yes, please provide frurther details</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</si>
  <si>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</si>
  <si>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</si>
  <si>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</si>
  <si>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</si>
  <si>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</si>
  <si>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</si>
  <si>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</si>
  <si>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</si>
  <si>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</si>
  <si>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</si>
  <si>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</si>
  <si>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</si>
  <si>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</si>
  <si>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</si>
  <si>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</si>
  <si>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</si>
  <si>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</si>
  <si>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</si>
  <si>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</si>
  <si>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OS.9.12.1</t>
  </si>
  <si>
    <t>OS.9.12.2</t>
  </si>
  <si>
    <t>OS.9.12.3</t>
  </si>
  <si>
    <t>OS.9.12.4</t>
  </si>
  <si>
    <t>OS.9.12.5</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</si>
  <si>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</si>
  <si>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</si>
  <si>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</si>
  <si>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</si>
  <si>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</si>
  <si>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</si>
  <si>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</si>
  <si>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</si>
  <si>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</si>
  <si>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</si>
  <si>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</si>
  <si>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</si>
  <si>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</si>
  <si>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</si>
  <si>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</si>
  <si>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</si>
  <si>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</si>
  <si>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</si>
  <si>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OS.9.13.1</t>
  </si>
  <si>
    <t>OS.9.13.2</t>
  </si>
  <si>
    <t>OS.9.13.3</t>
  </si>
  <si>
    <t>OS.9.13.4</t>
  </si>
  <si>
    <t>OS.9.13.5</t>
  </si>
  <si>
    <t>Indication of proxy usage for ESG-related data (indicator, methodology, timing, share of proxy usage for single indicators etc.)</t>
  </si>
  <si>
    <t>Confidential Information</t>
  </si>
  <si>
    <t>Weighted Average Seasoning (years)</t>
  </si>
  <si>
    <t>2.A Residential Cover Pool</t>
  </si>
  <si>
    <t>F2. Harmonised Transparency Template - Sustainable Public Sector Assets</t>
  </si>
  <si>
    <t>CONTENT OF TAB F2</t>
  </si>
  <si>
    <t>1. Share of sustainable Public Sector Assets</t>
  </si>
  <si>
    <t>2. Sustainable Public Sector Assets</t>
  </si>
  <si>
    <t>1.  Share of sustainable public sector assets in the total cover pool program</t>
  </si>
  <si>
    <t>% Nominal (mn) to total Public Sector program</t>
  </si>
  <si>
    <t>% No. of Loans to total Public Sector program</t>
  </si>
  <si>
    <t>SPS.1.1.1</t>
  </si>
  <si>
    <t>Green  Public Sector exposures</t>
  </si>
  <si>
    <t>SPS.1.1.2</t>
  </si>
  <si>
    <t>o/w Local Communities</t>
  </si>
  <si>
    <t>SPS.1.1.3</t>
  </si>
  <si>
    <t>o/w Hospitals</t>
  </si>
  <si>
    <t>SPS.1.1.4</t>
  </si>
  <si>
    <t>o/w Export Credit</t>
  </si>
  <si>
    <t>o/w other</t>
  </si>
  <si>
    <t>SPS.1.1.5</t>
  </si>
  <si>
    <t>Social Public Sector exposures</t>
  </si>
  <si>
    <t>SPS.1.1.6</t>
  </si>
  <si>
    <t>SPS.1.1.7</t>
  </si>
  <si>
    <t>SPS.1.1.8</t>
  </si>
  <si>
    <t>SPS.1.1.9</t>
  </si>
  <si>
    <t>SPS.1.1.10</t>
  </si>
  <si>
    <t>Total sustainable Public Sector exposures</t>
  </si>
  <si>
    <t>OSPS.1.1.1</t>
  </si>
  <si>
    <t>OSPS.1.1.2</t>
  </si>
  <si>
    <t>OSPS.1.1.3</t>
  </si>
  <si>
    <t>OSPS.1.1.4</t>
  </si>
  <si>
    <t>OSPS.1.1.5</t>
  </si>
  <si>
    <t>2. Type of use of sustainable loans</t>
  </si>
  <si>
    <t>SPS.1.2.1</t>
  </si>
  <si>
    <t>Renewable energy</t>
  </si>
  <si>
    <t>SPS.1.2.2</t>
  </si>
  <si>
    <t xml:space="preserve">Energy efficiency </t>
  </si>
  <si>
    <t>SPS.1.2.3</t>
  </si>
  <si>
    <t>Pollution prevention and control</t>
  </si>
  <si>
    <t>SPS.1.2.4</t>
  </si>
  <si>
    <t>Ecologically sustainable management of living natural resources and land use</t>
  </si>
  <si>
    <t>SPS.1.2.5</t>
  </si>
  <si>
    <t xml:space="preserve">Conservation of terrestrial and marine biodiversity </t>
  </si>
  <si>
    <t>SPS.1.2.6</t>
  </si>
  <si>
    <t>Clean transportation/mobility</t>
  </si>
  <si>
    <t>SPS.1.2.7</t>
  </si>
  <si>
    <t>Sustainable (waste) water management</t>
  </si>
  <si>
    <t>SPS.1.2.8</t>
  </si>
  <si>
    <t>Adaptation to climate change</t>
  </si>
  <si>
    <t>SPS.1.2.9</t>
  </si>
  <si>
    <t>Environmentally efficient products and/or products, product technologies and processes suitable for the circular economy</t>
  </si>
  <si>
    <t>SPS.1.2.10</t>
  </si>
  <si>
    <t>Financially viable basic infrastructure</t>
  </si>
  <si>
    <t>SPS.1.2.11</t>
  </si>
  <si>
    <t xml:space="preserve">Access to basic social services </t>
  </si>
  <si>
    <t>SPS.1.2.12</t>
  </si>
  <si>
    <t xml:space="preserve">Affordable housing </t>
  </si>
  <si>
    <t>SPS.1.2.13</t>
  </si>
  <si>
    <t xml:space="preserve">Job creation, including through SME financing and microcredits </t>
  </si>
  <si>
    <t>SPS.1.2.14</t>
  </si>
  <si>
    <t>Food security</t>
  </si>
  <si>
    <t>SPS.1.2.15</t>
  </si>
  <si>
    <t>Socio-economic development and empowerment.</t>
  </si>
  <si>
    <t>SPS.1.2.16</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</si>
  <si>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</si>
  <si>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</si>
  <si>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</si>
  <si>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</si>
  <si>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</si>
  <si>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</si>
  <si>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</si>
  <si>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</si>
  <si>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</si>
  <si>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</si>
  <si>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</si>
  <si>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</si>
  <si>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</si>
  <si>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</si>
  <si>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</si>
  <si>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</si>
  <si>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</si>
  <si>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</si>
  <si>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</si>
  <si>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</si>
  <si>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</si>
  <si>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</si>
  <si>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</si>
  <si>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</si>
  <si>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</si>
  <si>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</si>
  <si>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</si>
  <si>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</si>
  <si>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</si>
  <si>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</si>
  <si>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</si>
  <si>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</si>
  <si>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</si>
  <si>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</si>
  <si>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</si>
  <si>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</si>
  <si>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</si>
  <si>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</si>
  <si>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</si>
  <si>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</si>
  <si>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</si>
  <si>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</si>
  <si>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</si>
  <si>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</si>
  <si>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</si>
  <si>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</si>
  <si>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</si>
  <si>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</si>
  <si>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</si>
  <si>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</si>
  <si>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</si>
  <si>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</si>
  <si>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</si>
  <si>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</si>
  <si>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</si>
  <si>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</si>
  <si>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</si>
  <si>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</si>
  <si>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</si>
  <si>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</si>
  <si>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</si>
  <si>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</si>
  <si>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</si>
  <si>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</si>
  <si>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</si>
  <si>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</si>
  <si>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</si>
  <si>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</si>
  <si>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</si>
  <si>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</si>
  <si>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</si>
  <si>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</si>
  <si>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</si>
  <si>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</si>
  <si>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</si>
  <si>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</si>
  <si>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</si>
  <si>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</si>
  <si>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</si>
  <si>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</si>
  <si>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</si>
  <si>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</si>
  <si>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</si>
  <si>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</si>
  <si>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</si>
  <si>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</si>
  <si>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</si>
  <si>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</si>
  <si>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</si>
  <si>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</si>
  <si>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</si>
  <si>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</si>
  <si>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</si>
  <si>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</si>
  <si>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</si>
  <si>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</si>
  <si>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</si>
  <si>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</si>
  <si>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</si>
  <si>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</si>
  <si>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</si>
  <si>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</si>
  <si>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</si>
  <si>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</si>
  <si>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</si>
  <si>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</si>
  <si>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</si>
  <si>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</si>
  <si>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</si>
  <si>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</si>
  <si>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</si>
  <si>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</si>
  <si>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</si>
  <si>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</si>
  <si>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</si>
  <si>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</si>
  <si>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</si>
  <si>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</si>
  <si>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</si>
  <si>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</si>
  <si>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</si>
  <si>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</si>
  <si>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</si>
  <si>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</si>
  <si>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</si>
  <si>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</si>
  <si>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</si>
  <si>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</si>
  <si>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</si>
  <si>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</si>
  <si>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</si>
  <si>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</si>
  <si>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</si>
  <si>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</si>
  <si>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</si>
  <si>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</si>
  <si>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</si>
  <si>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</si>
  <si>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</si>
  <si>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</si>
  <si>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</si>
  <si>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</si>
  <si>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</si>
  <si>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</si>
  <si>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</si>
  <si>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</si>
  <si>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</si>
  <si>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</si>
  <si>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</si>
  <si>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</si>
  <si>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</si>
  <si>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</si>
  <si>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</si>
  <si>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</si>
  <si>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</si>
  <si>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</si>
  <si>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</si>
  <si>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</si>
  <si>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</si>
  <si>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Fixed Rate or Variable Rate</t>
  </si>
  <si>
    <t>Any Loan comprised in the Portfolio which is more than 90 days in arrears.</t>
  </si>
  <si>
    <t xml:space="preserve">
Mortgage assets are bucketed based on the remaining term of the contractual maturity of the loan, assuming no prepayment.</t>
  </si>
  <si>
    <t>All of the Covered Bonds currently on issue are soft bullet (i.e. subject to an Extended Due for Payment Date, as described in the WSNZL Covered Bond Prospectus). Hard Bullet Covered Bonds may be offered, as described in the WSNZL Covered Bond Prospectus.</t>
  </si>
  <si>
    <t>As described in the WSNZL Covered Bond Prospectus (refer "Extendable obligations under the Covered Bond Guarantee" section)</t>
  </si>
  <si>
    <t>Definition of "LVR" (loan to value, or LTV) is available in the WSNZL Covered Bond Prospectus</t>
  </si>
  <si>
    <t>"Valuation" is defined in the WSNZL Covered Bond Prospectus. In relation to any Property, the vlaue given to that Property by reference to either:
(a) the latest Valuation Report (if obtained) in respect of that Property; or
(b) if no such Valuation Report has been obtained,  such valuation of that Property as determined by the Seller or the Servicer in accordance with the
Seller's Policy from time to time, or, if the Seller's Policy is no longer applicable, using a methodology which would be acceptable to a Reasonable, Prudent Mortgage Lender.
The property valuation method is described in the WSNZL Covered Bond Prospectus (refer "Valuation methodology and insurance requirements" section)</t>
  </si>
  <si>
    <t>A Mortgage over a Property which has erected on it a residential dwelling.</t>
  </si>
  <si>
    <t>As described in the WSNZL Covered Bond Prospectus (refer sections  "Interest Rate Swap Agreement" and "Covered Bond Swap Agreement")</t>
  </si>
  <si>
    <t>The property valuation method is described in the WSNZL Covered Bond Prospectus (refer "Valuation methodology and insurance requirements" section)</t>
  </si>
  <si>
    <t>2.  All cells that include “[For completion]” and “[Mark as ND if not relevant]” needs to be completed</t>
  </si>
  <si>
    <t>The HTT should be posted in the same location as the National Transparency Template (NTT) is currently posted, i.e. on the issuer's website. There is no common platform for the HTT.</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</si>
  <si>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</si>
  <si>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Question 15: What is the Cover Pools' FIGI identifier and where can I find it?</t>
  </si>
  <si>
    <t>Response 15</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</si>
  <si>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</si>
  <si>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Labelled Cover Pool Name</t>
  </si>
  <si>
    <t>G.1.1.5</t>
  </si>
  <si>
    <t>G.1.1.6</t>
  </si>
  <si>
    <t>Cover Pool's FIGI Identifier (non-mandatory)</t>
  </si>
  <si>
    <t>Basel Compliance, subject to national jurisdiction (Y/N)</t>
  </si>
  <si>
    <t>Y</t>
  </si>
  <si>
    <t>Non-EEA, Art 14 CBD compliant</t>
  </si>
  <si>
    <t>N</t>
  </si>
  <si>
    <r>
      <t xml:space="preserve">0. All worksheets: </t>
    </r>
    <r>
      <rPr>
        <sz val="9"/>
        <color theme="1"/>
        <rFont val="Verdana"/>
        <family val="2"/>
      </rPr>
      <t>Update the year of the HTT template next to the title of each</t>
    </r>
  </si>
  <si>
    <t>Westpac Securities NZ Limited (acting through London Branch)</t>
  </si>
  <si>
    <t>https://www.westpac.com.au/about-westpac/investor-centre/fixed-income-investors/wbc-covered-bonds-disclaimer</t>
  </si>
  <si>
    <t>Optional information e.g. Asset Coverage Test (ACT)</t>
  </si>
  <si>
    <t>Optional information e.g. OC (NPV basis)</t>
  </si>
  <si>
    <t>Other (NZD)</t>
  </si>
  <si>
    <t xml:space="preserve">14. Sustainable or other special purpose strategy </t>
  </si>
  <si>
    <t>[Yes/No]</t>
  </si>
  <si>
    <t>[link/glossary entry]</t>
  </si>
  <si>
    <t>147 for Public Sector Asset - type of debtor</t>
  </si>
  <si>
    <t>G.3.14.5</t>
  </si>
  <si>
    <t>G.3.14.6</t>
  </si>
  <si>
    <t>G.3.14.7</t>
  </si>
  <si>
    <t xml:space="preserve">Reporting Date: </t>
  </si>
  <si>
    <t xml:space="preserve">Cut-off Date: </t>
  </si>
  <si>
    <t>387 for Commercial Mortgage Assets</t>
  </si>
  <si>
    <t>OC Calculation: Statutory     
The Banking (Prudential Supervision) Act does not provide for a minimum amount of overcollateralisation but does require that the value of the cover pool assets is at least equal to the principal amount of outstanding covered bonds . Covered bond programmes in New Zealand embed the overcollateralisation in the programme documents . Each covered bond programme in New Zealand provides for the overcollateralisation to be the greater of the contractually specified amount and such other amount required by the relevant rating agency to maintain the current ratings of the covered bond.</t>
  </si>
  <si>
    <t>WNZCBL</t>
  </si>
  <si>
    <t>https://www.coveredbondlabel.com/issuer/255-westpac-new-zealand-limited</t>
  </si>
  <si>
    <t>The Site is intended for use as a directory of information relating to certain covered bond products ("Products") (the "Product Information") by an issuer of ("Issuer"), or potential investor in ("Investor"), such Products (an Issuer, Investor, or any other person accessing this Site, each a "User" or "you").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</si>
  <si>
    <t xml:space="preserve"> These terms and conditions together with the documents referred to in them set out the terms of use ("T&amp;Cs") on which (a) an Issuer; (b) Investor; or (c) any other User, may make use of the Site. Section A applies primarily to Investors, and Section B applies primarily to Issuers. The General T&amp;Cs in Section C apply to all Users.</t>
  </si>
  <si>
    <t>Our Acceptable Use Policy and Privacy Policy are incorporated into these T&amp;Cs.</t>
  </si>
  <si>
    <t xml:space="preserve"> Please read the T&amp;Cs carefully before you start to use the Site. By clicking 'Accept' you indicate that you accept these T&amp;Cs and that you agree to abide by them.</t>
  </si>
  <si>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PRODUCT INFORMATION IS DISPLAYED ON THE SITE "AS IS" AND HAS NOT BEEN INDEPENDENTLY VERIFIED BY US. BY YOUR USE OF THE SITE, YOU AGREE THAT WE HAVE NO LIABILITY WHATSOEVER REGARDING THE ACCURACY OF COMPLETENESS OF THE PRODUCT INFORMATION ON THIS SITE. Inclusion of Product Information in the directory on the Site does not constitute a warranty or representation by us that the Product is a covered bond product or complies with any particular criteria or regulations.</t>
  </si>
  <si>
    <t>Issuers will be provided with a unique user identification code and password (the "User Details") in order to access the Site for the sole purpose of uploading and/or validating Product Information on the Site. Such User Details are granted by us for the sole and exclusive use of the Issuer.</t>
  </si>
  <si>
    <t>When using the Site, you must comply with the provisions of our Acceptable Use Policy.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ourAcceptable Use Policy that you commit.</t>
  </si>
  <si>
    <t>The Covered Bond Label Foundation ("we" or "us") is committed to protecting and respecting the privacy of our users.</t>
  </si>
  <si>
    <t>This policy (together with our Terms of Use and any other documents referred to on it) sets out the basis on which any personal information we collect from, or that is provided to us by, a user (including from any individual who represents, and/or acts on behalf of, a user) ("you") will be processed by us or by third parties. Please read the following carefully to understand our views and practices regarding your personal information and how we will treat it.</t>
  </si>
  <si>
    <t>For the purpose of the Law of 8 December 1992 on the protection of privacy in relation to processing of personal information (loi relative à la protection de la vie privée à l'égard des traitements de données à caractère personnel / wet tot bescherming van de persoonlijke levensfeer ten opzichte van de verwerking van persoonsgegevens) (the "Belgian DPL"), we (the Covered Bond Label Foundation) are the data controller.</t>
  </si>
  <si>
    <t>· By submitting your personal information, you also agree that such information may be transferred to, and stored at, a destination outside the European Economic Area ("EEA"), whether or not an adequate level of protection in ensured for personal information in the country of reception.</t>
  </si>
  <si>
    <t>2026  Version</t>
  </si>
  <si>
    <t>Updates for HTT 2026</t>
  </si>
  <si>
    <r>
      <t xml:space="preserve">1. All worksheets: </t>
    </r>
    <r>
      <rPr>
        <sz val="9"/>
        <color theme="1"/>
        <rFont val="Verdana"/>
        <family val="2"/>
      </rPr>
      <t>Highlight the locked cells in orange in order to see which cells are to be filled in</t>
    </r>
  </si>
  <si>
    <r>
      <t xml:space="preserve">2. Worksheet “A. HTT General”: </t>
    </r>
    <r>
      <rPr>
        <sz val="9"/>
        <color theme="1"/>
        <rFont val="Verdana"/>
        <family val="2"/>
      </rPr>
      <t>Harmonisation of all cells showing one decimal</t>
    </r>
  </si>
  <si>
    <r>
      <t xml:space="preserve">3. Worksheet “A. HTT General": </t>
    </r>
    <r>
      <rPr>
        <sz val="9"/>
        <color theme="1"/>
        <rFont val="Verdana"/>
        <family val="2"/>
      </rPr>
      <t>cell C58: appartition of an error message if the values between cells C38 and C58 are different</t>
    </r>
  </si>
  <si>
    <r>
      <t xml:space="preserve">4. Worksheet “A. HTT General”: </t>
    </r>
    <r>
      <rPr>
        <sz val="9"/>
        <color theme="1"/>
        <rFont val="Verdana"/>
        <family val="2"/>
      </rPr>
      <t>cell D157: a formula has been added that warns the issuer when the Nominal after hedging is different than the nominal before hedging.</t>
    </r>
  </si>
  <si>
    <r>
      <t xml:space="preserve">5. Worksheet “A. HTT General”: </t>
    </r>
    <r>
      <rPr>
        <sz val="9"/>
        <color theme="1"/>
        <rFont val="Verdana"/>
        <family val="2"/>
      </rPr>
      <t>add cell that asks "OC in accordance with the National Legal Framework"</t>
    </r>
  </si>
  <si>
    <r>
      <t xml:space="preserve">6. Worksheet “B1. HTT Mortgage Assets”: </t>
    </r>
    <r>
      <rPr>
        <sz val="9"/>
        <color theme="1"/>
        <rFont val="Verdana"/>
        <family val="2"/>
      </rPr>
      <t>Change the name of the cells C238 to C248 from “[Mark as ND1 if not relevant]” to “[For completion]”</t>
    </r>
  </si>
  <si>
    <r>
      <t xml:space="preserve">7. Worksheet “B1. HTT Mortgage Assets”: </t>
    </r>
    <r>
      <rPr>
        <sz val="9"/>
        <color theme="1"/>
        <rFont val="Verdana"/>
        <family val="2"/>
      </rPr>
      <t>Change the name of the cell B368 from “New Property” to “Under Construction”</t>
    </r>
  </si>
  <si>
    <r>
      <t xml:space="preserve">8. Worksheet “B1. HTT Mortgage Assets”: </t>
    </r>
    <r>
      <rPr>
        <sz val="9"/>
        <color theme="1"/>
        <rFont val="Verdana"/>
        <family val="2"/>
      </rPr>
      <t>Change the name of the cell B597 from “New Property” to “Under Construction”</t>
    </r>
  </si>
  <si>
    <r>
      <t xml:space="preserve">9. Worksheet “F1. Sustainable M data”:  </t>
    </r>
    <r>
      <rPr>
        <sz val="9"/>
        <color theme="1"/>
        <rFont val="Verdana"/>
        <family val="2"/>
      </rPr>
      <t>Formula added in cell 49 for Consistency with cell with Tab B1 Cell C28</t>
    </r>
  </si>
  <si>
    <r>
      <t xml:space="preserve">10. Worksheet “F1. Sustainable M data”: </t>
    </r>
    <r>
      <rPr>
        <sz val="9"/>
        <color theme="1"/>
        <rFont val="Verdana"/>
        <family val="2"/>
      </rPr>
      <t>Change the name of the cell B388 from “New Property” to “Under Construction”</t>
    </r>
  </si>
  <si>
    <r>
      <t xml:space="preserve">11. Worksheet “F1. Sustainable M data”: </t>
    </r>
    <r>
      <rPr>
        <sz val="9"/>
        <color theme="1"/>
        <rFont val="Verdana"/>
        <family val="2"/>
      </rPr>
      <t>Change the name of the cell B614 from “New Property” to “Under Construction”</t>
    </r>
  </si>
  <si>
    <r>
      <t xml:space="preserve">12. Worksheet “F1. Sustainable M data”: </t>
    </r>
    <r>
      <rPr>
        <sz val="9"/>
        <color theme="1"/>
        <rFont val="Verdana"/>
        <family val="2"/>
      </rPr>
      <t>Harmonisation between the country sub-sections</t>
    </r>
  </si>
  <si>
    <r>
      <t xml:space="preserve">13. Worksheet “C. HTT Harmonised Glossary”: </t>
    </r>
    <r>
      <rPr>
        <sz val="9"/>
        <color theme="1"/>
        <rFont val="Verdana"/>
        <family val="2"/>
      </rPr>
      <t>Added further precision in the definition of "Life of cover assets"</t>
    </r>
  </si>
  <si>
    <r>
      <t xml:space="preserve">14. Worksheet “E. Optional ECB-ECAIs Data”: </t>
    </r>
    <r>
      <rPr>
        <sz val="9"/>
        <color theme="1"/>
        <rFont val="Verdana"/>
        <family val="2"/>
      </rPr>
      <t>Under "3.  Additional information on the asset distribution" addition of a breakdown of Weighted average seasoning and maturity based on the kind of asset (Residential, Commercial, Public Sector and Shipping) maturity.</t>
    </r>
  </si>
  <si>
    <r>
      <t xml:space="preserve">15. Worksheet “E. Optional ECB-ECAIs Data”: </t>
    </r>
    <r>
      <rPr>
        <sz val="9"/>
        <color theme="1"/>
        <rFont val="Verdana"/>
        <family val="2"/>
      </rPr>
      <t>remove the *</t>
    </r>
  </si>
  <si>
    <r>
      <t xml:space="preserve">16. Worksheet “E. Optional ECB-ECAIs Data”: </t>
    </r>
    <r>
      <rPr>
        <sz val="9"/>
        <color theme="1"/>
        <rFont val="Verdana"/>
        <family val="2"/>
      </rPr>
      <t>Warning cell that says: When this equals C66 in A. HTT General, please explain in the Glossary (HG 1.5)  the different calculations of the cover assets' weighted average life and maturity.</t>
    </r>
  </si>
  <si>
    <r>
      <t xml:space="preserve">17. Worksheet “F2. Sustainable PS data”: </t>
    </r>
    <r>
      <rPr>
        <sz val="9"/>
        <color theme="1"/>
        <rFont val="Verdana"/>
        <family val="2"/>
      </rPr>
      <t>Addition of a cell "Access to healthcare services", row 47</t>
    </r>
  </si>
  <si>
    <r>
      <t xml:space="preserve">18. Worksheet “G1. Crisis M Payment Holidays”: </t>
    </r>
    <r>
      <rPr>
        <sz val="9"/>
        <color theme="1"/>
        <rFont val="Verdana"/>
        <family val="2"/>
      </rPr>
      <t>tab deleted</t>
    </r>
  </si>
  <si>
    <t>HTT 2026</t>
  </si>
  <si>
    <t>OC in accordance with the National Legal Framework</t>
  </si>
  <si>
    <t>Other RE with a social relevant purpose</t>
  </si>
  <si>
    <t>% No. of Dwellings with no CO2 data</t>
  </si>
  <si>
    <t>Life of cover assets: how is it calculated? Does it only consider the final date of redemption or does it take into account scheduled  redemptions for amortising assets? Is is calculated by reference to the next interest reset dates or by reference to the redemption dates ?  If assets have a floating or resettable rate, which assumption do you make regarding the future applicable rate?</t>
  </si>
  <si>
    <t>Weighted Average Maturity (years)</t>
  </si>
  <si>
    <t>Legal Entity Identifier (LEI)</t>
  </si>
  <si>
    <t>Residential Assets</t>
  </si>
  <si>
    <t>Commercial Assets</t>
  </si>
  <si>
    <t>Public Sector Assets</t>
  </si>
  <si>
    <t>Shipping Assets</t>
  </si>
  <si>
    <t>When this equals C66 in A. HTT General, please explain in the Glossary (HG 1.5)  the different calculations of the cover assets' weighted average life and maturity.</t>
  </si>
  <si>
    <t>% Defaulted Loans pursuant Art 178 CRR</t>
  </si>
  <si>
    <t>SPS.1.2.17</t>
  </si>
  <si>
    <t>Access to healthcare services</t>
  </si>
  <si>
    <t>Indexed valuations are used for the purposes of the Asset Coverage Test, Amortisation Test, and in the investor reporting of Indexed LVR. The Reference Indexed Valuation means the valuation of the property increased or decreased as appropriate by the increase or decrease in the Reference Index since the date of that valuation. The Reference Index is currently the quarterly CoreLogic Home Value Index provided by Cotality.
In the Asset Coverage Test and the Amortisation Test, the Indexed Valuation means where:
· the Reference Indexed Valuation is less than the valuation of the property, then the Reference Indexed Valuation is used; and where
· the Reference Indexed Valuation is greater than the valuation of the property, then only 85% of the increase is applied.</t>
  </si>
  <si>
    <t>The Reference Index is currently the CoreLogic Home Value Index quarterly index provided by Cotality. Therefore, the underlying property values used in relation to the covered bond pool of residential mortgages is updated to reflect current property market values at least quarterly.</t>
  </si>
  <si>
    <t>Series 2015-2</t>
  </si>
  <si>
    <t>XS1338933697</t>
  </si>
  <si>
    <t>Annual</t>
  </si>
  <si>
    <t>Fixed</t>
  </si>
  <si>
    <t>Series 2021-1</t>
  </si>
  <si>
    <t>XS2348324414</t>
  </si>
  <si>
    <t>Series 2023-1</t>
  </si>
  <si>
    <t>XS2597905905</t>
  </si>
  <si>
    <t>Series 2025-1</t>
  </si>
  <si>
    <t>XS3091027113</t>
  </si>
  <si>
    <t>Series 2026-1</t>
  </si>
  <si>
    <t>XS3372781750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</si>
</sst>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64" formatCode="_(&quot;$&quot;* #,##0.00_);_(&quot;$&quot;* \(#,##0.00\);_(&quot;$&quot;* &quot;-&quot;??_);_(@_)"/>
    <numFmt numFmtId="165" formatCode="_(* #,##0.00_);_(* \(#,##0.00\);_(* &quot;-&quot;??_);_(@_)"/>
    <numFmt numFmtId="166" formatCode="#,##0.0"/>
    <numFmt numFmtId="167" formatCode="0.0%"/>
    <numFmt numFmtId="168" formatCode="0.0"/>
    <numFmt numFmtId="169" formatCode="dd/mm/yy;@"/>
    <numFmt numFmtId="170" formatCode="_(* #,##0.000000_);_(* \(#,##0.000000\);_(* &quot;-&quot;??_);_(@_)"/>
    <numFmt numFmtId="171" formatCode="0.0000%"/>
    <numFmt numFmtId="172" formatCode="_ * #,##0.00_ ;_ * \-#,##0.00_ ;_ * &quot;-&quot;??_ ;_ @_ "/>
    <numFmt numFmtId="173" formatCode="_-[$€-2]* #,##0.00_-;\-[$€-2]* #,##0.00_-;_-[$€-2]* &quot;-&quot;??_-"/>
    <numFmt numFmtId="174" formatCode="#,##0.00,,"/>
    <numFmt numFmtId="175" formatCode="0.00;[Red]0.00"/>
    <numFmt numFmtId="176" formatCode="#,##0.0,,"/>
    <numFmt numFmtId="177" formatCode="#,##0;[Red]#,##0"/>
    <numFmt numFmtId="178" formatCode="#,##0.0,"/>
    <numFmt numFmtId="179" formatCode="#,##0,,"/>
  </numFmts>
  <fonts count="10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24"/>
      <color theme="1"/>
      <name val="Calibri"/>
      <family val="2"/>
      <scheme val="minor"/>
    </font>
    <font>
      <u/>
      <sz val="11"/>
      <color theme="10"/>
      <name val="Calibri"/>
      <family val="2"/>
      <scheme val="minor"/>
    </font>
    <font>
      <sz val="9"/>
      <color theme="1"/>
      <name val="Calibri"/>
      <family val="2"/>
      <scheme val="minor"/>
    </font>
    <font>
      <b/>
      <sz val="14"/>
      <color theme="1"/>
      <name val="Calibri"/>
      <family val="2"/>
      <scheme val="minor"/>
    </font>
    <font>
      <b/>
      <sz val="20"/>
      <color theme="1"/>
      <name val="Calibri"/>
      <family val="2"/>
      <scheme val="minor"/>
    </font>
    <font>
      <b/>
      <sz val="16"/>
      <color theme="1"/>
      <name val="Calibri"/>
      <family val="2"/>
      <scheme val="minor"/>
    </font>
    <font>
      <b/>
      <sz val="10"/>
      <name val="Calibri"/>
      <family val="2"/>
      <scheme val="minor"/>
    </font>
    <font>
      <sz val="10"/>
      <name val="Calibri"/>
      <family val="2"/>
      <scheme val="minor"/>
    </font>
    <font>
      <sz val="14"/>
      <color theme="1"/>
      <name val="Calibri"/>
      <family val="2"/>
      <scheme val="minor"/>
    </font>
    <font>
      <b/>
      <sz val="9"/>
      <color theme="1"/>
      <name val="Verdana"/>
      <family val="2"/>
    </font>
    <font>
      <sz val="9"/>
      <color theme="1"/>
      <name val="Verdana"/>
      <family val="2"/>
    </font>
    <font>
      <sz val="24"/>
      <color theme="1"/>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sz val="11"/>
      <name val="Calibri"/>
      <family val="2"/>
      <scheme val="minor"/>
    </font>
    <font>
      <b/>
      <i/>
      <sz val="11"/>
      <color theme="0"/>
      <name val="Calibri"/>
      <family val="2"/>
      <scheme val="minor"/>
    </font>
    <font>
      <sz val="10"/>
      <name val="Arial"/>
      <family val="2"/>
    </font>
    <font>
      <b/>
      <sz val="24"/>
      <color rgb="FF000000"/>
      <name val="Calibri"/>
      <family val="2"/>
    </font>
    <font>
      <sz val="11"/>
      <color theme="1"/>
      <name val="Calibri"/>
      <family val="2"/>
    </font>
    <font>
      <b/>
      <sz val="24"/>
      <color rgb="FFE26B0A"/>
      <name val="Calibri"/>
      <family val="2"/>
    </font>
    <font>
      <b/>
      <sz val="14"/>
      <color rgb="FFFFFFFF"/>
      <name val="Calibri"/>
      <family val="2"/>
    </font>
    <font>
      <sz val="11"/>
      <name val="Calibri"/>
      <family val="2"/>
    </font>
    <font>
      <b/>
      <u/>
      <sz val="11"/>
      <name val="Calibri"/>
      <family val="2"/>
    </font>
    <font>
      <u/>
      <sz val="11"/>
      <color rgb="FF0000FF"/>
      <name val="Calibri"/>
      <family val="2"/>
    </font>
    <font>
      <b/>
      <sz val="11"/>
      <name val="Calibri"/>
      <family val="2"/>
    </font>
    <font>
      <i/>
      <sz val="11"/>
      <name val="Calibri"/>
      <family val="2"/>
    </font>
    <font>
      <b/>
      <u/>
      <sz val="11"/>
      <color rgb="FF0000FF"/>
      <name val="Calibri"/>
      <family val="2"/>
    </font>
    <font>
      <b/>
      <i/>
      <sz val="11"/>
      <name val="Calibri"/>
      <family val="2"/>
    </font>
    <font>
      <b/>
      <sz val="11"/>
      <color rgb="FF000000"/>
      <name val="Calibri"/>
      <family val="2"/>
    </font>
    <font>
      <sz val="10"/>
      <color rgb="FF000000"/>
      <name val="Arial"/>
      <family val="2"/>
    </font>
    <font>
      <b/>
      <sz val="10"/>
      <color rgb="FF000000"/>
      <name val="Calibri"/>
      <family val="2"/>
    </font>
    <font>
      <i/>
      <sz val="11"/>
      <color rgb="FF000000"/>
      <name val="Calibri"/>
      <family val="2"/>
    </font>
    <font>
      <i/>
      <sz val="9"/>
      <name val="Calibri"/>
      <family val="2"/>
    </font>
    <font>
      <i/>
      <u/>
      <sz val="9"/>
      <name val="Calibri"/>
      <family val="2"/>
    </font>
    <font>
      <sz val="11"/>
      <color rgb="FF76933C"/>
      <name val="Calibri"/>
      <family val="2"/>
    </font>
    <font>
      <u/>
      <sz val="11"/>
      <name val="Calibri"/>
      <family val="2"/>
    </font>
    <font>
      <b/>
      <i/>
      <sz val="14"/>
      <color rgb="FFFFFFFF"/>
      <name val="Calibri"/>
      <family val="2"/>
    </font>
    <font>
      <b/>
      <i/>
      <sz val="10"/>
      <name val="Calibri"/>
      <family val="2"/>
    </font>
    <font>
      <b/>
      <sz val="11"/>
      <color rgb="FFFFFFFF"/>
      <name val="Calibri"/>
      <family val="2"/>
    </font>
    <font>
      <b/>
      <sz val="11"/>
      <color rgb="FFFF0000"/>
      <name val="Calibri"/>
      <family val="2"/>
    </font>
    <font>
      <i/>
      <sz val="11"/>
      <color rgb="FF0070C0"/>
      <name val="Calibri"/>
      <family val="2"/>
    </font>
    <font>
      <sz val="10"/>
      <name val="Times New Roman"/>
      <family val="1"/>
    </font>
    <font>
      <sz val="8"/>
      <name val="Calibri"/>
      <family val="2"/>
      <scheme val="minor"/>
    </font>
    <font>
      <sz val="8"/>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i/>
      <sz val="10"/>
      <name val="Arial"/>
      <family val="2"/>
    </font>
    <font>
      <sz val="10"/>
      <name val="Times New Roman"/>
      <family val="1"/>
    </font>
    <font>
      <sz val="10"/>
      <color indexed="8"/>
      <name val="Arial"/>
      <family val="2"/>
    </font>
    <font>
      <sz val="8"/>
      <color indexed="8"/>
      <name val="Arial"/>
      <family val="2"/>
    </font>
    <font>
      <sz val="10"/>
      <name val="MS Sans Serif"/>
      <family val="2"/>
    </font>
    <font>
      <sz val="10"/>
      <color indexed="0"/>
      <name val="Arial"/>
      <family val="2"/>
    </font>
    <font>
      <u/>
      <sz val="7.5"/>
      <color indexed="12"/>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8"/>
      <color theme="3"/>
      <name val="Calibri Light"/>
      <family val="2"/>
      <scheme val="major"/>
    </font>
    <font>
      <sz val="11"/>
      <color rgb="FF9C6500"/>
      <name val="Calibri"/>
      <family val="2"/>
      <scheme val="minor"/>
    </font>
    <font>
      <u/>
      <sz val="11"/>
      <color theme="10"/>
      <name val="Calibri"/>
      <family val="2"/>
    </font>
    <font>
      <sz val="12"/>
      <color theme="1"/>
      <name val="Arial"/>
      <family val="2"/>
    </font>
    <font>
      <b/>
      <sz val="24"/>
      <color rgb="FFE26B0A"/>
      <name val="Calibri"/>
      <family val="2"/>
      <scheme val="minor"/>
    </font>
    <font>
      <b/>
      <u/>
      <sz val="11"/>
      <name val="Calibri"/>
      <family val="2"/>
      <scheme val="minor"/>
    </font>
    <font>
      <b/>
      <sz val="11"/>
      <name val="Calibri"/>
      <family val="2"/>
      <scheme val="minor"/>
    </font>
    <font>
      <i/>
      <sz val="11"/>
      <name val="Calibri"/>
      <family val="2"/>
      <scheme val="minor"/>
    </font>
    <font>
      <sz val="10"/>
      <color theme="1"/>
      <name val="Arial"/>
      <family val="2"/>
    </font>
    <font>
      <u/>
      <sz val="11"/>
      <name val="Calibri"/>
      <family val="2"/>
      <scheme val="minor"/>
    </font>
    <font>
      <u/>
      <sz val="11"/>
      <color rgb="FF0000FF"/>
      <name val="Calibri"/>
      <family val="2"/>
      <scheme val="minor"/>
    </font>
    <font>
      <b/>
      <sz val="11.5"/>
      <color rgb="FF1E1B1D"/>
      <name val="Calibri"/>
      <family val="2"/>
    </font>
    <font>
      <sz val="13"/>
      <color rgb="FF1E1B1D"/>
      <name val="Calibri"/>
      <family val="2"/>
    </font>
    <font>
      <b/>
      <sz val="14"/>
      <name val="Calibri"/>
      <family val="2"/>
    </font>
    <font>
      <sz val="13"/>
      <color rgb="FF000000"/>
      <name val="Calibri"/>
      <family val="2"/>
    </font>
    <font>
      <b/>
      <sz val="13"/>
      <name val="Calibri"/>
      <family val="2"/>
    </font>
    <font>
      <sz val="13"/>
      <name val="Calibri"/>
      <family val="2"/>
    </font>
    <font>
      <b/>
      <sz val="13"/>
      <color rgb="FF333333"/>
      <name val="Calibri"/>
      <family val="2"/>
    </font>
  </fonts>
  <fills count="66">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rgb="FF243386"/>
        <bgColor rgb="FF000000"/>
      </patternFill>
    </fill>
    <fill>
      <patternFill patternType="solid">
        <fgColor rgb="FFE36E00"/>
        <bgColor rgb="FF000000"/>
      </patternFill>
    </fill>
    <fill>
      <patternFill patternType="solid">
        <fgColor rgb="FFFABF8F"/>
        <bgColor rgb="FF000000"/>
      </patternFill>
    </fill>
    <fill>
      <patternFill patternType="solid">
        <fgColor rgb="FF847A75"/>
        <bgColor rgb="FF000000"/>
      </patternFill>
    </fill>
    <fill>
      <patternFill patternType="solid">
        <fgColor rgb="FFFFFFFF"/>
        <bgColor rgb="FF000000"/>
      </patternFill>
    </fill>
    <fill>
      <patternFill patternType="solid">
        <fgColor rgb="FFFFC000"/>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3"/>
        <bgColor indexed="64"/>
      </patternFill>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9"/>
      </patternFill>
    </fill>
    <fill>
      <patternFill patternType="solid">
        <fgColor indexed="55"/>
      </patternFill>
    </fill>
    <fill>
      <patternFill patternType="solid">
        <fgColor indexed="22"/>
      </patternFill>
    </fill>
    <fill>
      <patternFill patternType="solid">
        <fgColor rgb="FFFABF8F"/>
        <bgColor indexed="64"/>
      </patternFill>
    </fill>
    <fill>
      <patternFill patternType="solid">
        <fgColor rgb="FFE26B0A"/>
        <bgColor indexed="64"/>
      </patternFill>
    </fill>
    <fill>
      <patternFill patternType="solid">
        <fgColor theme="2" tint="-9.9978637043366805E-2"/>
        <bgColor indexed="64"/>
      </patternFill>
    </fill>
  </fills>
  <borders count="4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rgb="FFE26B0A"/>
      </left>
      <right/>
      <top/>
      <bottom/>
      <diagonal/>
    </border>
    <border>
      <left/>
      <right style="medium">
        <color rgb="FFE26B0A"/>
      </right>
      <top/>
      <bottom/>
      <diagonal/>
    </border>
    <border>
      <left style="medium">
        <color rgb="FFE26B0A"/>
      </left>
      <right/>
      <top/>
      <bottom style="medium">
        <color rgb="FFE26B0A"/>
      </bottom>
      <diagonal/>
    </border>
    <border>
      <left/>
      <right style="medium">
        <color rgb="FFE26B0A"/>
      </right>
      <top/>
      <bottom style="medium">
        <color rgb="FFE26B0A"/>
      </bottom>
      <diagonal/>
    </border>
    <border>
      <left/>
      <right/>
      <top style="medium">
        <color rgb="FFE26B0A"/>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indexed="9"/>
      </left>
      <right/>
      <top style="thick">
        <color indexed="9"/>
      </top>
      <bottom style="thick">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rgb="FFE26B0A"/>
      </left>
      <right style="medium">
        <color rgb="FFE26B0A"/>
      </right>
      <top/>
      <bottom/>
      <diagonal/>
    </border>
    <border>
      <left style="medium">
        <color rgb="FFE26B0A"/>
      </left>
      <right style="medium">
        <color rgb="FFE26B0A"/>
      </right>
      <top/>
      <bottom style="medium">
        <color rgb="FFE26B0A"/>
      </bottom>
      <diagonal/>
    </border>
    <border>
      <left style="medium">
        <color rgb="FFE26B0A"/>
      </left>
      <right style="medium">
        <color rgb="FFE26B0A"/>
      </right>
      <top style="medium">
        <color rgb="FFE26B0A"/>
      </top>
      <bottom/>
      <diagonal/>
    </border>
    <border>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style="medium">
        <color rgb="FF243386"/>
      </bottom>
      <diagonal/>
    </border>
  </borders>
  <cellStyleXfs count="47660">
    <xf numFmtId="0" fontId="0" fillId="0" borderId="0"/>
    <xf numFmtId="9" fontId="1" fillId="0" borderId="0" applyFont="0" applyFill="0" applyBorder="0" applyAlignment="0" applyProtection="0"/>
    <xf numFmtId="0" fontId="6" fillId="0" borderId="0" applyNumberFormat="0" applyFill="0" applyBorder="0" applyAlignment="0" applyProtection="0"/>
    <xf numFmtId="0" fontId="47" fillId="0" borderId="0"/>
    <xf numFmtId="165" fontId="47" fillId="0" borderId="0" applyFont="0" applyFill="0" applyBorder="0" applyAlignment="0" applyProtection="0"/>
    <xf numFmtId="9" fontId="47" fillId="0" borderId="0" applyFont="0" applyFill="0" applyBorder="0" applyAlignment="0" applyProtection="0"/>
    <xf numFmtId="0" fontId="47" fillId="0" borderId="0"/>
    <xf numFmtId="0" fontId="22" fillId="0" borderId="0"/>
    <xf numFmtId="0" fontId="1" fillId="0" borderId="0"/>
    <xf numFmtId="165" fontId="1" fillId="0" borderId="0" applyFont="0" applyFill="0" applyBorder="0" applyAlignment="0" applyProtection="0"/>
    <xf numFmtId="0" fontId="22"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0" fontId="22" fillId="0" borderId="0"/>
    <xf numFmtId="0" fontId="22" fillId="0" borderId="0"/>
    <xf numFmtId="0" fontId="22" fillId="0" borderId="0"/>
    <xf numFmtId="0" fontId="49" fillId="0" borderId="0"/>
    <xf numFmtId="0" fontId="22" fillId="0" borderId="0">
      <alignment horizontal="left" wrapText="1"/>
    </xf>
    <xf numFmtId="0" fontId="50" fillId="0" borderId="25" applyNumberFormat="0" applyFill="0" applyAlignment="0" applyProtection="0"/>
    <xf numFmtId="0" fontId="51" fillId="0" borderId="26" applyNumberFormat="0" applyFill="0" applyAlignment="0" applyProtection="0"/>
    <xf numFmtId="0" fontId="52" fillId="0" borderId="27" applyNumberFormat="0" applyFill="0" applyAlignment="0" applyProtection="0"/>
    <xf numFmtId="0" fontId="52" fillId="0" borderId="0" applyNumberFormat="0" applyFill="0" applyBorder="0" applyAlignment="0" applyProtection="0"/>
    <xf numFmtId="0" fontId="53" fillId="14" borderId="0" applyNumberFormat="0" applyBorder="0" applyAlignment="0" applyProtection="0"/>
    <xf numFmtId="0" fontId="54" fillId="15" borderId="0" applyNumberFormat="0" applyBorder="0" applyAlignment="0" applyProtection="0"/>
    <xf numFmtId="0" fontId="55" fillId="17" borderId="28" applyNumberFormat="0" applyAlignment="0" applyProtection="0"/>
    <xf numFmtId="0" fontId="56" fillId="18" borderId="29" applyNumberFormat="0" applyAlignment="0" applyProtection="0"/>
    <xf numFmtId="0" fontId="57" fillId="18" borderId="28" applyNumberFormat="0" applyAlignment="0" applyProtection="0"/>
    <xf numFmtId="0" fontId="58" fillId="0" borderId="30" applyNumberFormat="0" applyFill="0" applyAlignment="0" applyProtection="0"/>
    <xf numFmtId="0" fontId="2" fillId="19" borderId="31" applyNumberFormat="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3" fillId="0" borderId="33" applyNumberFormat="0" applyFill="0" applyAlignment="0" applyProtection="0"/>
    <xf numFmtId="0" fontId="4"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4"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62" fillId="0" borderId="0"/>
    <xf numFmtId="0" fontId="22" fillId="0" borderId="0">
      <alignment vertical="top"/>
    </xf>
    <xf numFmtId="0" fontId="47" fillId="0" borderId="0"/>
    <xf numFmtId="0" fontId="22" fillId="0" borderId="0">
      <alignment vertical="top"/>
    </xf>
    <xf numFmtId="165" fontId="47" fillId="0" borderId="0" applyFont="0" applyFill="0" applyBorder="0" applyAlignment="0" applyProtection="0"/>
    <xf numFmtId="0" fontId="22" fillId="0" borderId="0">
      <alignment vertical="top"/>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3" fontId="66" fillId="0" borderId="0" applyFont="0" applyFill="0" applyBorder="0" applyAlignment="0" applyProtection="0"/>
    <xf numFmtId="0" fontId="67" fillId="0" borderId="0" applyNumberFormat="0" applyFill="0" applyBorder="0" applyAlignment="0" applyProtection="0">
      <alignment vertical="top"/>
      <protection locked="0"/>
    </xf>
    <xf numFmtId="0" fontId="22" fillId="0" borderId="0"/>
    <xf numFmtId="0" fontId="65" fillId="0" borderId="0"/>
    <xf numFmtId="0" fontId="47" fillId="0" borderId="0"/>
    <xf numFmtId="49" fontId="61" fillId="45" borderId="34">
      <alignment horizontal="left" vertical="top" wrapText="1" readingOrder="1"/>
    </xf>
    <xf numFmtId="9" fontId="22" fillId="0" borderId="0" applyFont="0" applyFill="0" applyBorder="0" applyAlignment="0" applyProtection="0"/>
    <xf numFmtId="0" fontId="47" fillId="0" borderId="0">
      <alignment vertical="top"/>
    </xf>
    <xf numFmtId="165" fontId="65" fillId="0" borderId="0" applyFont="0" applyFill="0" applyBorder="0" applyAlignment="0" applyProtection="0"/>
    <xf numFmtId="0" fontId="63" fillId="0" borderId="0"/>
    <xf numFmtId="0" fontId="68" fillId="46"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51" borderId="0" applyNumberFormat="0" applyBorder="0" applyAlignment="0" applyProtection="0"/>
    <xf numFmtId="0" fontId="68" fillId="52" borderId="0" applyNumberFormat="0" applyBorder="0" applyAlignment="0" applyProtection="0"/>
    <xf numFmtId="0" fontId="68" fillId="49" borderId="0" applyNumberFormat="0" applyBorder="0" applyAlignment="0" applyProtection="0"/>
    <xf numFmtId="0" fontId="68" fillId="52" borderId="0" applyNumberFormat="0" applyBorder="0" applyAlignment="0" applyProtection="0"/>
    <xf numFmtId="0" fontId="68" fillId="48" borderId="0" applyNumberFormat="0" applyBorder="0" applyAlignment="0" applyProtection="0"/>
    <xf numFmtId="0" fontId="68" fillId="53" borderId="0" applyNumberFormat="0" applyBorder="0" applyAlignment="0" applyProtection="0"/>
    <xf numFmtId="0" fontId="68" fillId="47" borderId="0" applyNumberFormat="0" applyBorder="0" applyAlignment="0" applyProtection="0"/>
    <xf numFmtId="0" fontId="68" fillId="52" borderId="0" applyNumberFormat="0" applyBorder="0" applyAlignment="0" applyProtection="0"/>
    <xf numFmtId="0" fontId="68" fillId="49" borderId="0" applyNumberFormat="0" applyBorder="0" applyAlignment="0" applyProtection="0"/>
    <xf numFmtId="0" fontId="69" fillId="52" borderId="0" applyNumberFormat="0" applyBorder="0" applyAlignment="0" applyProtection="0"/>
    <xf numFmtId="0" fontId="69" fillId="55" borderId="0" applyNumberFormat="0" applyBorder="0" applyAlignment="0" applyProtection="0"/>
    <xf numFmtId="0" fontId="69" fillId="54" borderId="0" applyNumberFormat="0" applyBorder="0" applyAlignment="0" applyProtection="0"/>
    <xf numFmtId="0" fontId="69" fillId="47" borderId="0" applyNumberFormat="0" applyBorder="0" applyAlignment="0" applyProtection="0"/>
    <xf numFmtId="0" fontId="69" fillId="52" borderId="0" applyNumberFormat="0" applyBorder="0" applyAlignment="0" applyProtection="0"/>
    <xf numFmtId="0" fontId="69" fillId="48" borderId="0" applyNumberFormat="0" applyBorder="0" applyAlignment="0" applyProtection="0"/>
    <xf numFmtId="0" fontId="69" fillId="57" borderId="0" applyNumberFormat="0" applyBorder="0" applyAlignment="0" applyProtection="0"/>
    <xf numFmtId="0" fontId="69" fillId="55" borderId="0" applyNumberFormat="0" applyBorder="0" applyAlignment="0" applyProtection="0"/>
    <xf numFmtId="0" fontId="69" fillId="54" borderId="0" applyNumberFormat="0" applyBorder="0" applyAlignment="0" applyProtection="0"/>
    <xf numFmtId="0" fontId="69" fillId="59" borderId="0" applyNumberFormat="0" applyBorder="0" applyAlignment="0" applyProtection="0"/>
    <xf numFmtId="0" fontId="69" fillId="56" borderId="0" applyNumberFormat="0" applyBorder="0" applyAlignment="0" applyProtection="0"/>
    <xf numFmtId="0" fontId="69" fillId="58" borderId="0" applyNumberFormat="0" applyBorder="0" applyAlignment="0" applyProtection="0"/>
    <xf numFmtId="0" fontId="70" fillId="50" borderId="0" applyNumberFormat="0" applyBorder="0" applyAlignment="0" applyProtection="0"/>
    <xf numFmtId="0" fontId="71" fillId="60" borderId="35" applyNumberFormat="0" applyAlignment="0" applyProtection="0"/>
    <xf numFmtId="0" fontId="72" fillId="61" borderId="36" applyNumberFormat="0" applyAlignment="0" applyProtection="0"/>
    <xf numFmtId="165" fontId="64" fillId="0" borderId="0" applyFont="0" applyFill="0" applyBorder="0" applyAlignment="0" applyProtection="0"/>
    <xf numFmtId="164" fontId="47" fillId="0" borderId="0" applyFont="0" applyFill="0" applyBorder="0" applyAlignment="0" applyProtection="0"/>
    <xf numFmtId="0" fontId="73" fillId="0" borderId="0" applyNumberFormat="0" applyFill="0" applyBorder="0" applyAlignment="0" applyProtection="0"/>
    <xf numFmtId="0" fontId="74" fillId="52" borderId="0" applyNumberFormat="0" applyBorder="0" applyAlignment="0" applyProtection="0"/>
    <xf numFmtId="0" fontId="75" fillId="0" borderId="37" applyNumberFormat="0" applyFill="0" applyAlignment="0" applyProtection="0"/>
    <xf numFmtId="0" fontId="76" fillId="0" borderId="38" applyNumberFormat="0" applyFill="0" applyAlignment="0" applyProtection="0"/>
    <xf numFmtId="0" fontId="77" fillId="0" borderId="39" applyNumberFormat="0" applyFill="0" applyAlignment="0" applyProtection="0"/>
    <xf numFmtId="0" fontId="77" fillId="0" borderId="0" applyNumberFormat="0" applyFill="0" applyBorder="0" applyAlignment="0" applyProtection="0"/>
    <xf numFmtId="0" fontId="78" fillId="53" borderId="35" applyNumberFormat="0" applyAlignment="0" applyProtection="0"/>
    <xf numFmtId="0" fontId="79" fillId="0" borderId="40" applyNumberFormat="0" applyFill="0" applyAlignment="0" applyProtection="0"/>
    <xf numFmtId="0" fontId="80" fillId="53" borderId="0" applyNumberFormat="0" applyBorder="0" applyAlignment="0" applyProtection="0"/>
    <xf numFmtId="0" fontId="47" fillId="49" borderId="41" applyNumberFormat="0" applyFont="0" applyAlignment="0" applyProtection="0"/>
    <xf numFmtId="0" fontId="81" fillId="60" borderId="42" applyNumberFormat="0" applyAlignment="0" applyProtection="0"/>
    <xf numFmtId="9" fontId="47" fillId="0" borderId="0" applyFont="0" applyFill="0" applyBorder="0" applyAlignment="0" applyProtection="0"/>
    <xf numFmtId="0" fontId="82" fillId="0" borderId="0" applyNumberFormat="0" applyFill="0" applyBorder="0" applyAlignment="0" applyProtection="0"/>
    <xf numFmtId="0" fontId="83" fillId="0" borderId="43" applyNumberFormat="0" applyFill="0" applyAlignment="0" applyProtection="0"/>
    <xf numFmtId="0" fontId="79" fillId="0" borderId="0" applyNumberFormat="0" applyFill="0" applyBorder="0" applyAlignment="0" applyProtection="0"/>
    <xf numFmtId="0" fontId="22" fillId="0" borderId="0"/>
    <xf numFmtId="165" fontId="22" fillId="0" borderId="0" applyFont="0" applyFill="0" applyBorder="0" applyAlignment="0" applyProtection="0"/>
    <xf numFmtId="0" fontId="1" fillId="0" borderId="0"/>
    <xf numFmtId="165" fontId="1" fillId="0" borderId="0" applyFont="0" applyFill="0" applyBorder="0" applyAlignment="0" applyProtection="0"/>
    <xf numFmtId="0" fontId="47" fillId="0" borderId="0"/>
    <xf numFmtId="165" fontId="47" fillId="0" borderId="0" applyFont="0" applyFill="0" applyBorder="0" applyAlignment="0" applyProtection="0"/>
    <xf numFmtId="9" fontId="47" fillId="0" borderId="0" applyFont="0" applyFill="0" applyBorder="0" applyAlignment="0" applyProtection="0"/>
    <xf numFmtId="0" fontId="22" fillId="0" borderId="0"/>
    <xf numFmtId="0" fontId="22"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22" fillId="0" borderId="0">
      <alignment vertical="top"/>
    </xf>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0" fontId="1" fillId="0" borderId="0"/>
    <xf numFmtId="0" fontId="22" fillId="0" borderId="0">
      <alignment vertical="top"/>
    </xf>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4" fontId="22" fillId="0" borderId="0" applyFont="0" applyFill="0" applyBorder="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68" fillId="0" borderId="0" applyFont="0" applyFill="0" applyBorder="0" applyAlignment="0" applyProtection="0"/>
    <xf numFmtId="9" fontId="68" fillId="0" borderId="0" applyFont="0" applyFill="0" applyBorder="0" applyAlignment="0" applyProtection="0"/>
    <xf numFmtId="0" fontId="22" fillId="0" borderId="0"/>
    <xf numFmtId="0" fontId="1" fillId="0" borderId="0"/>
    <xf numFmtId="0" fontId="1" fillId="0" borderId="0"/>
    <xf numFmtId="0" fontId="22"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0" fontId="1" fillId="0" borderId="0"/>
    <xf numFmtId="0" fontId="1" fillId="0" borderId="0"/>
    <xf numFmtId="0" fontId="68" fillId="62" borderId="0" applyNumberFormat="0" applyBorder="0" applyAlignment="0" applyProtection="0"/>
    <xf numFmtId="49" fontId="61" fillId="45" borderId="34">
      <alignment horizontal="left" vertical="top" wrapText="1"/>
    </xf>
    <xf numFmtId="0" fontId="22"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165" fontId="22" fillId="0" borderId="0" applyFont="0" applyFill="0" applyBorder="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47" fillId="0" borderId="0"/>
    <xf numFmtId="165" fontId="47" fillId="0" borderId="0" applyFont="0" applyFill="0" applyBorder="0" applyAlignment="0" applyProtection="0"/>
    <xf numFmtId="9" fontId="47" fillId="0" borderId="0" applyFont="0" applyFill="0" applyBorder="0" applyAlignment="0" applyProtection="0"/>
    <xf numFmtId="0" fontId="83" fillId="0" borderId="43" applyNumberFormat="0" applyFill="0" applyAlignment="0" applyProtection="0"/>
    <xf numFmtId="165" fontId="47"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65" fillId="0" borderId="0"/>
    <xf numFmtId="0" fontId="47"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165" fontId="65" fillId="0" borderId="0" applyFont="0" applyFill="0" applyBorder="0" applyAlignment="0" applyProtection="0"/>
    <xf numFmtId="165" fontId="65" fillId="0" borderId="0" applyFont="0" applyFill="0" applyBorder="0" applyAlignment="0" applyProtection="0"/>
    <xf numFmtId="0" fontId="65" fillId="0" borderId="0"/>
    <xf numFmtId="0" fontId="22" fillId="0" borderId="0"/>
    <xf numFmtId="0" fontId="47" fillId="0" borderId="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1" fillId="0" borderId="0"/>
    <xf numFmtId="165" fontId="68" fillId="0" borderId="0" applyFont="0" applyFill="0" applyBorder="0" applyAlignment="0" applyProtection="0"/>
    <xf numFmtId="9" fontId="68" fillId="0" borderId="0" applyFont="0" applyFill="0" applyBorder="0" applyAlignment="0" applyProtection="0"/>
    <xf numFmtId="0" fontId="22" fillId="0" borderId="0"/>
    <xf numFmtId="0" fontId="1" fillId="0" borderId="0"/>
    <xf numFmtId="0" fontId="1"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22" fillId="0" borderId="0"/>
    <xf numFmtId="0" fontId="22" fillId="0" borderId="0"/>
    <xf numFmtId="0" fontId="47" fillId="0" borderId="0"/>
    <xf numFmtId="165" fontId="47" fillId="0" borderId="0" applyFont="0" applyFill="0" applyBorder="0" applyAlignment="0" applyProtection="0"/>
    <xf numFmtId="9" fontId="47" fillId="0" borderId="0" applyFont="0" applyFill="0" applyBorder="0" applyAlignment="0" applyProtection="0"/>
    <xf numFmtId="165" fontId="22" fillId="0" borderId="0" applyFont="0" applyFill="0" applyBorder="0" applyAlignment="0" applyProtection="0"/>
    <xf numFmtId="0" fontId="47" fillId="0" borderId="0"/>
    <xf numFmtId="49" fontId="61" fillId="45" borderId="34">
      <alignment horizontal="left" vertical="top" wrapText="1" readingOrder="1"/>
    </xf>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165" fontId="1" fillId="0" borderId="0" applyFont="0" applyFill="0" applyBorder="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22"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0" borderId="0" applyNumberFormat="0" applyFill="0" applyBorder="0" applyAlignment="0" applyProtection="0"/>
    <xf numFmtId="0" fontId="85" fillId="16"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65" fillId="0" borderId="0" applyFont="0" applyFill="0" applyBorder="0" applyAlignment="0" applyProtection="0"/>
    <xf numFmtId="0" fontId="60" fillId="0" borderId="0" applyNumberFormat="0" applyFill="0" applyBorder="0" applyAlignment="0" applyProtection="0"/>
    <xf numFmtId="0" fontId="50" fillId="0" borderId="25" applyNumberFormat="0" applyFill="0" applyAlignment="0" applyProtection="0"/>
    <xf numFmtId="0" fontId="51" fillId="0" borderId="26" applyNumberFormat="0" applyFill="0" applyAlignment="0" applyProtection="0"/>
    <xf numFmtId="0" fontId="52" fillId="0" borderId="27" applyNumberFormat="0" applyFill="0" applyAlignment="0" applyProtection="0"/>
    <xf numFmtId="0" fontId="52" fillId="0" borderId="0" applyNumberFormat="0" applyFill="0" applyBorder="0" applyAlignment="0" applyProtection="0"/>
    <xf numFmtId="0" fontId="58" fillId="0" borderId="30" applyNumberFormat="0" applyFill="0" applyAlignment="0" applyProtection="0"/>
    <xf numFmtId="0" fontId="65" fillId="0" borderId="0"/>
    <xf numFmtId="0" fontId="1" fillId="0" borderId="0"/>
    <xf numFmtId="0" fontId="1" fillId="20" borderId="32" applyNumberFormat="0" applyFont="0" applyAlignment="0" applyProtection="0"/>
    <xf numFmtId="0" fontId="1" fillId="20" borderId="32" applyNumberFormat="0" applyFont="0" applyAlignment="0" applyProtection="0"/>
    <xf numFmtId="0" fontId="84" fillId="0" borderId="0" applyNumberFormat="0" applyFill="0" applyBorder="0" applyAlignment="0" applyProtection="0"/>
    <xf numFmtId="0" fontId="3" fillId="0" borderId="33" applyNumberFormat="0" applyFill="0" applyAlignment="0" applyProtection="0"/>
    <xf numFmtId="0" fontId="59" fillId="0" borderId="0" applyNumberFormat="0" applyFill="0" applyBorder="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22" fillId="0" borderId="0">
      <alignment vertical="top"/>
    </xf>
    <xf numFmtId="165" fontId="22" fillId="0" borderId="0" applyFont="0" applyFill="0" applyBorder="0" applyAlignment="0" applyProtection="0"/>
    <xf numFmtId="165" fontId="22" fillId="0" borderId="0" applyFont="0" applyFill="0" applyBorder="0" applyAlignment="0" applyProtection="0"/>
    <xf numFmtId="165" fontId="65" fillId="0" borderId="0" applyFont="0" applyFill="0" applyBorder="0" applyAlignment="0" applyProtection="0"/>
    <xf numFmtId="0" fontId="67"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47" fillId="0" borderId="0">
      <alignment vertical="top"/>
    </xf>
    <xf numFmtId="0" fontId="63" fillId="0" borderId="0"/>
    <xf numFmtId="0" fontId="65" fillId="0" borderId="0"/>
    <xf numFmtId="0" fontId="63" fillId="0" borderId="0"/>
    <xf numFmtId="0" fontId="63" fillId="0" borderId="0"/>
    <xf numFmtId="0" fontId="63" fillId="0" borderId="0"/>
    <xf numFmtId="0" fontId="22" fillId="0" borderId="0"/>
    <xf numFmtId="0" fontId="47" fillId="0" borderId="0">
      <alignment vertical="top"/>
    </xf>
    <xf numFmtId="0" fontId="1" fillId="0" borderId="0"/>
    <xf numFmtId="0" fontId="47" fillId="0" borderId="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164" fontId="47" fillId="0" borderId="0" applyFont="0" applyFill="0" applyBorder="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68" fillId="0" borderId="0" applyFont="0" applyFill="0" applyBorder="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165" fontId="47" fillId="0" borderId="0" applyFont="0" applyFill="0" applyBorder="0" applyAlignment="0" applyProtection="0"/>
    <xf numFmtId="9" fontId="47" fillId="0" borderId="0" applyFont="0" applyFill="0" applyBorder="0" applyAlignment="0" applyProtection="0"/>
    <xf numFmtId="165" fontId="47"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71" fillId="60" borderId="35" applyNumberFormat="0" applyAlignment="0" applyProtection="0"/>
    <xf numFmtId="165" fontId="64" fillId="0" borderId="0" applyFont="0" applyFill="0" applyBorder="0" applyAlignment="0" applyProtection="0"/>
    <xf numFmtId="164" fontId="47" fillId="0" borderId="0" applyFont="0" applyFill="0" applyBorder="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22"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3" fillId="0" borderId="0"/>
    <xf numFmtId="165" fontId="68" fillId="0" borderId="0" applyFont="0" applyFill="0" applyBorder="0" applyAlignment="0" applyProtection="0"/>
    <xf numFmtId="0" fontId="65" fillId="0" borderId="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47" fillId="0" borderId="0" applyFont="0" applyFill="0" applyBorder="0" applyAlignment="0" applyProtection="0"/>
    <xf numFmtId="0" fontId="47" fillId="0" borderId="0"/>
    <xf numFmtId="165" fontId="47"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47" fillId="0" borderId="0">
      <alignment vertical="top"/>
    </xf>
    <xf numFmtId="165" fontId="64" fillId="0" borderId="0" applyFont="0" applyFill="0" applyBorder="0" applyAlignment="0" applyProtection="0"/>
    <xf numFmtId="164" fontId="47" fillId="0" borderId="0" applyFont="0" applyFill="0" applyBorder="0" applyAlignment="0" applyProtection="0"/>
    <xf numFmtId="0" fontId="47" fillId="49" borderId="41" applyNumberFormat="0" applyFont="0" applyAlignment="0" applyProtection="0"/>
    <xf numFmtId="9" fontId="47" fillId="0" borderId="0" applyFont="0" applyFill="0" applyBorder="0" applyAlignment="0" applyProtection="0"/>
    <xf numFmtId="0" fontId="1" fillId="0" borderId="0"/>
    <xf numFmtId="165" fontId="1" fillId="0" borderId="0" applyFont="0" applyFill="0" applyBorder="0" applyAlignment="0" applyProtection="0"/>
    <xf numFmtId="0" fontId="47" fillId="0" borderId="0"/>
    <xf numFmtId="165" fontId="47" fillId="0" borderId="0" applyFont="0" applyFill="0" applyBorder="0" applyAlignment="0" applyProtection="0"/>
    <xf numFmtId="9" fontId="47"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22"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68" fillId="0" borderId="0" applyFont="0" applyFill="0" applyBorder="0" applyAlignment="0" applyProtection="0"/>
    <xf numFmtId="9" fontId="68" fillId="0" borderId="0" applyFont="0" applyFill="0" applyBorder="0" applyAlignment="0" applyProtection="0"/>
    <xf numFmtId="165" fontId="22" fillId="0" borderId="0" applyFont="0" applyFill="0" applyBorder="0" applyAlignment="0" applyProtection="0"/>
    <xf numFmtId="0" fontId="47" fillId="0" borderId="0">
      <alignment vertical="top"/>
    </xf>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4" fontId="47"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8" fillId="62" borderId="0" applyNumberFormat="0" applyBorder="0" applyAlignment="0" applyProtection="0"/>
    <xf numFmtId="49" fontId="61" fillId="45" borderId="34">
      <alignment horizontal="left" vertical="top" wrapText="1"/>
    </xf>
    <xf numFmtId="0" fontId="22" fillId="0" borderId="0"/>
    <xf numFmtId="0" fontId="47" fillId="0" borderId="0"/>
    <xf numFmtId="165" fontId="47" fillId="0" borderId="0" applyFont="0" applyFill="0" applyBorder="0" applyAlignment="0" applyProtection="0"/>
    <xf numFmtId="165" fontId="22"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22" fillId="0" borderId="0"/>
    <xf numFmtId="0" fontId="1" fillId="0" borderId="0"/>
    <xf numFmtId="0" fontId="1" fillId="0" borderId="0"/>
    <xf numFmtId="0" fontId="22" fillId="0" borderId="0"/>
    <xf numFmtId="0" fontId="22" fillId="0" borderId="0"/>
    <xf numFmtId="165" fontId="22"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165" fontId="22" fillId="0" borderId="0" applyFont="0" applyFill="0" applyBorder="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78" fillId="53" borderId="35" applyNumberFormat="0" applyAlignment="0" applyProtection="0"/>
    <xf numFmtId="165" fontId="47" fillId="0" borderId="0" applyFont="0" applyFill="0" applyBorder="0" applyAlignment="0" applyProtection="0"/>
    <xf numFmtId="9" fontId="47" fillId="0" borderId="0" applyFont="0" applyFill="0" applyBorder="0" applyAlignment="0" applyProtection="0"/>
    <xf numFmtId="0" fontId="83" fillId="0" borderId="43" applyNumberFormat="0" applyFill="0" applyAlignment="0" applyProtection="0"/>
    <xf numFmtId="165" fontId="47"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47" fillId="0" borderId="0"/>
    <xf numFmtId="165" fontId="65" fillId="0" borderId="0" applyFont="0" applyFill="0" applyBorder="0" applyAlignment="0" applyProtection="0"/>
    <xf numFmtId="0" fontId="22" fillId="0" borderId="0"/>
    <xf numFmtId="0" fontId="1" fillId="0" borderId="0"/>
    <xf numFmtId="165" fontId="68" fillId="0" borderId="0" applyFont="0" applyFill="0" applyBorder="0" applyAlignment="0" applyProtection="0"/>
    <xf numFmtId="9" fontId="68" fillId="0" borderId="0" applyFont="0" applyFill="0" applyBorder="0" applyAlignment="0" applyProtection="0"/>
    <xf numFmtId="0" fontId="22" fillId="0" borderId="0"/>
    <xf numFmtId="0" fontId="1" fillId="0" borderId="0"/>
    <xf numFmtId="0" fontId="1" fillId="0" borderId="0"/>
    <xf numFmtId="0" fontId="1" fillId="0" borderId="0"/>
    <xf numFmtId="0" fontId="1" fillId="0" borderId="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1" fillId="60" borderId="42" applyNumberFormat="0" applyAlignment="0" applyProtection="0"/>
    <xf numFmtId="0" fontId="1" fillId="0" borderId="0"/>
    <xf numFmtId="0" fontId="1" fillId="0" borderId="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2" fillId="0" borderId="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71"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65" fillId="0" borderId="0"/>
    <xf numFmtId="165" fontId="65"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87" fillId="0" borderId="0"/>
    <xf numFmtId="165" fontId="87" fillId="0" borderId="0" applyFont="0" applyFill="0" applyBorder="0" applyAlignment="0" applyProtection="0"/>
    <xf numFmtId="9" fontId="87" fillId="0" borderId="0" applyFont="0" applyFill="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165" fontId="65" fillId="0" borderId="0" applyFont="0" applyFill="0" applyBorder="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1" fillId="0" borderId="0"/>
    <xf numFmtId="165" fontId="1" fillId="0" borderId="0" applyFont="0" applyFill="0" applyBorder="0" applyAlignment="0" applyProtection="0"/>
    <xf numFmtId="0" fontId="71" fillId="60" borderId="35" applyNumberFormat="0" applyAlignment="0" applyProtection="0"/>
    <xf numFmtId="0" fontId="83" fillId="0" borderId="43"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165" fontId="1" fillId="0" borderId="0" applyFont="0" applyFill="0" applyBorder="0" applyAlignment="0" applyProtection="0"/>
    <xf numFmtId="0" fontId="47"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1" fillId="0" borderId="0"/>
    <xf numFmtId="0" fontId="1" fillId="0" borderId="0"/>
    <xf numFmtId="0" fontId="78" fillId="53" borderId="35" applyNumberFormat="0" applyAlignment="0" applyProtection="0"/>
    <xf numFmtId="0" fontId="1" fillId="0" borderId="0"/>
    <xf numFmtId="0" fontId="1" fillId="0" borderId="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78" fillId="53" borderId="35" applyNumberFormat="0" applyAlignment="0" applyProtection="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1" fillId="0" borderId="0"/>
    <xf numFmtId="0" fontId="81" fillId="60" borderId="42" applyNumberFormat="0" applyAlignment="0" applyProtection="0"/>
    <xf numFmtId="0" fontId="1" fillId="0" borderId="0"/>
    <xf numFmtId="0" fontId="1" fillId="0" borderId="0"/>
    <xf numFmtId="0" fontId="71" fillId="60" borderId="35" applyNumberFormat="0" applyAlignment="0" applyProtection="0"/>
    <xf numFmtId="0" fontId="1" fillId="0" borderId="0"/>
    <xf numFmtId="0" fontId="1" fillId="0" borderId="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22" fillId="0" borderId="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165" fontId="1" fillId="0" borderId="0" applyFont="0" applyFill="0" applyBorder="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47" fillId="49" borderId="41"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78" fillId="53" borderId="35" applyNumberFormat="0" applyAlignment="0" applyProtection="0"/>
    <xf numFmtId="0" fontId="1" fillId="38" borderId="0" applyNumberFormat="0" applyBorder="0" applyAlignment="0" applyProtection="0"/>
    <xf numFmtId="0" fontId="1" fillId="39" borderId="0" applyNumberFormat="0" applyBorder="0" applyAlignment="0" applyProtection="0"/>
    <xf numFmtId="0" fontId="81" fillId="60" borderId="42" applyNumberFormat="0" applyAlignment="0" applyProtection="0"/>
    <xf numFmtId="0" fontId="81" fillId="60" borderId="42" applyNumberFormat="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1" fillId="0" borderId="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47" fillId="49" borderId="41" applyNumberFormat="0" applyFont="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1" fillId="0" borderId="0"/>
    <xf numFmtId="165" fontId="1" fillId="0" borderId="0" applyFont="0" applyFill="0" applyBorder="0" applyAlignment="0" applyProtection="0"/>
    <xf numFmtId="0" fontId="78" fillId="53" borderId="35" applyNumberFormat="0" applyAlignment="0" applyProtection="0"/>
    <xf numFmtId="0" fontId="81" fillId="60" borderId="42"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47" fillId="49" borderId="41" applyNumberFormat="0" applyFont="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1" fillId="60" borderId="42" applyNumberFormat="0" applyAlignment="0" applyProtection="0"/>
    <xf numFmtId="0" fontId="1" fillId="0" borderId="0"/>
    <xf numFmtId="0" fontId="1" fillId="0" borderId="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2" fillId="0" borderId="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71"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81" fillId="60" borderId="42" applyNumberFormat="0" applyAlignment="0" applyProtection="0"/>
    <xf numFmtId="0" fontId="47"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71" fillId="60"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47" fillId="49" borderId="41" applyNumberFormat="0" applyFon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1" fillId="0" borderId="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0" fontId="1" fillId="0" borderId="0"/>
    <xf numFmtId="0" fontId="1" fillId="0" borderId="0"/>
    <xf numFmtId="0" fontId="1" fillId="0" borderId="0"/>
    <xf numFmtId="0" fontId="1" fillId="0" borderId="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22" fillId="0" borderId="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47" fillId="0" borderId="0"/>
    <xf numFmtId="165" fontId="47" fillId="0" borderId="0" applyFont="0" applyFill="0" applyBorder="0" applyAlignment="0" applyProtection="0"/>
    <xf numFmtId="9" fontId="47" fillId="0" borderId="0" applyFont="0" applyFill="0" applyBorder="0" applyAlignment="0" applyProtection="0"/>
    <xf numFmtId="165" fontId="47" fillId="0" borderId="0" applyFont="0" applyFill="0" applyBorder="0" applyAlignment="0" applyProtection="0"/>
    <xf numFmtId="0" fontId="47" fillId="0" borderId="0"/>
    <xf numFmtId="164" fontId="47" fillId="0" borderId="0" applyFont="0" applyFill="0" applyBorder="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68" fillId="0" borderId="0" applyFont="0" applyFill="0" applyBorder="0" applyAlignment="0" applyProtection="0"/>
    <xf numFmtId="9" fontId="68" fillId="0" borderId="0" applyFont="0" applyFill="0" applyBorder="0" applyAlignment="0" applyProtection="0"/>
    <xf numFmtId="0" fontId="1" fillId="0" borderId="0"/>
    <xf numFmtId="0" fontId="1" fillId="0" borderId="0"/>
    <xf numFmtId="0" fontId="1" fillId="0" borderId="0"/>
    <xf numFmtId="0" fontId="1" fillId="0" borderId="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3" fillId="0" borderId="43" applyNumberFormat="0" applyFill="0" applyAlignment="0" applyProtection="0"/>
    <xf numFmtId="0" fontId="1" fillId="0" borderId="0"/>
    <xf numFmtId="0" fontId="1" fillId="0" borderId="0"/>
    <xf numFmtId="0" fontId="1" fillId="0" borderId="0"/>
    <xf numFmtId="0" fontId="47" fillId="49" borderId="41" applyNumberFormat="0" applyFont="0" applyAlignment="0" applyProtection="0"/>
    <xf numFmtId="0" fontId="47" fillId="49" borderId="41" applyNumberFormat="0" applyFont="0" applyAlignment="0" applyProtection="0"/>
    <xf numFmtId="0" fontId="1" fillId="0" borderId="0"/>
    <xf numFmtId="0" fontId="1" fillId="0" borderId="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165" fontId="1" fillId="0" borderId="0" applyFont="0" applyFill="0" applyBorder="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81" fillId="60" borderId="42" applyNumberFormat="0" applyAlignment="0" applyProtection="0"/>
    <xf numFmtId="0" fontId="1" fillId="42" borderId="0" applyNumberFormat="0" applyBorder="0" applyAlignment="0" applyProtection="0"/>
    <xf numFmtId="0" fontId="1" fillId="43" borderId="0" applyNumberFormat="0" applyBorder="0" applyAlignment="0" applyProtection="0"/>
    <xf numFmtId="0" fontId="47"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165" fontId="1" fillId="0" borderId="0" applyFont="0" applyFill="0" applyBorder="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65" fillId="0" borderId="0"/>
    <xf numFmtId="0" fontId="1" fillId="0" borderId="0"/>
    <xf numFmtId="0" fontId="1" fillId="20" borderId="32" applyNumberFormat="0" applyFont="0" applyAlignment="0" applyProtection="0"/>
    <xf numFmtId="0" fontId="1" fillId="20" borderId="32" applyNumberFormat="0" applyFont="0" applyAlignment="0" applyProtection="0"/>
    <xf numFmtId="0" fontId="3" fillId="0" borderId="3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47" fillId="49" borderId="41" applyNumberFormat="0" applyFont="0" applyAlignment="0" applyProtection="0"/>
    <xf numFmtId="0" fontId="83" fillId="0" borderId="43" applyNumberFormat="0" applyFill="0" applyAlignment="0" applyProtection="0"/>
    <xf numFmtId="0" fontId="1" fillId="0" borderId="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164" fontId="47" fillId="0" borderId="0" applyFont="0" applyFill="0" applyBorder="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47" fillId="49" borderId="41" applyNumberFormat="0" applyFon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47" fillId="49" borderId="41" applyNumberFormat="0" applyFont="0" applyAlignment="0" applyProtection="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1" fillId="60" borderId="42"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1" fillId="0" borderId="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71" fillId="60" borderId="35" applyNumberFormat="0" applyAlignment="0" applyProtection="0"/>
    <xf numFmtId="0" fontId="83" fillId="0" borderId="43"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3" fillId="0" borderId="43" applyNumberFormat="0" applyFill="0" applyAlignment="0" applyProtection="0"/>
    <xf numFmtId="0" fontId="78" fillId="53" borderId="35" applyNumberFormat="0" applyAlignment="0" applyProtection="0"/>
    <xf numFmtId="165" fontId="1" fillId="0" borderId="0" applyFont="0" applyFill="0" applyBorder="0" applyAlignment="0" applyProtection="0"/>
    <xf numFmtId="0" fontId="47" fillId="49" borderId="41" applyNumberFormat="0" applyFont="0" applyAlignment="0" applyProtection="0"/>
    <xf numFmtId="0" fontId="1" fillId="0" borderId="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0" fontId="47" fillId="0" borderId="0"/>
    <xf numFmtId="0" fontId="83" fillId="0" borderId="43" applyNumberFormat="0" applyFill="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78" fillId="53"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1" fillId="0" borderId="0"/>
    <xf numFmtId="0" fontId="1" fillId="0" borderId="0"/>
    <xf numFmtId="0" fontId="81" fillId="60" borderId="42" applyNumberFormat="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0" fontId="47" fillId="49" borderId="41" applyNumberFormat="0" applyFont="0" applyAlignment="0" applyProtection="0"/>
    <xf numFmtId="0" fontId="1" fillId="0" borderId="0"/>
    <xf numFmtId="0" fontId="1" fillId="0" borderId="0"/>
    <xf numFmtId="0" fontId="83" fillId="0" borderId="43" applyNumberFormat="0" applyFill="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78" fillId="53" borderId="35" applyNumberFormat="0" applyAlignment="0" applyProtection="0"/>
    <xf numFmtId="0" fontId="71" fillId="60" borderId="35" applyNumberFormat="0" applyAlignment="0" applyProtection="0"/>
    <xf numFmtId="165" fontId="1" fillId="0" borderId="0" applyFont="0" applyFill="0" applyBorder="0" applyAlignment="0" applyProtection="0"/>
    <xf numFmtId="0" fontId="78" fillId="53" borderId="35" applyNumberFormat="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47" fillId="49" borderId="41"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81" fillId="60" borderId="42" applyNumberFormat="0" applyAlignment="0" applyProtection="0"/>
    <xf numFmtId="0" fontId="1" fillId="30" borderId="0" applyNumberFormat="0" applyBorder="0" applyAlignment="0" applyProtection="0"/>
    <xf numFmtId="0" fontId="1" fillId="31" borderId="0" applyNumberFormat="0" applyBorder="0" applyAlignment="0" applyProtection="0"/>
    <xf numFmtId="0" fontId="71" fillId="60" borderId="35" applyNumberFormat="0" applyAlignment="0" applyProtection="0"/>
    <xf numFmtId="0" fontId="83" fillId="0" borderId="43" applyNumberFormat="0" applyFill="0" applyAlignment="0" applyProtection="0"/>
    <xf numFmtId="0" fontId="1" fillId="34" borderId="0" applyNumberFormat="0" applyBorder="0" applyAlignment="0" applyProtection="0"/>
    <xf numFmtId="0" fontId="1" fillId="35" borderId="0" applyNumberFormat="0" applyBorder="0" applyAlignment="0" applyProtection="0"/>
    <xf numFmtId="0" fontId="81" fillId="60" borderId="42" applyNumberFormat="0" applyAlignment="0" applyProtection="0"/>
    <xf numFmtId="0" fontId="83" fillId="0" borderId="43" applyNumberFormat="0" applyFill="0" applyAlignment="0" applyProtection="0"/>
    <xf numFmtId="0" fontId="1" fillId="38" borderId="0" applyNumberFormat="0" applyBorder="0" applyAlignment="0" applyProtection="0"/>
    <xf numFmtId="0" fontId="1" fillId="39" borderId="0" applyNumberFormat="0" applyBorder="0" applyAlignment="0" applyProtection="0"/>
    <xf numFmtId="0" fontId="83" fillId="0" borderId="43" applyNumberFormat="0" applyFill="0" applyAlignment="0" applyProtection="0"/>
    <xf numFmtId="0" fontId="47" fillId="49" borderId="41"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81" fillId="60" borderId="42" applyNumberFormat="0" applyAlignment="0" applyProtection="0"/>
    <xf numFmtId="0" fontId="47"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71" fillId="60" borderId="35" applyNumberFormat="0" applyAlignment="0" applyProtection="0"/>
    <xf numFmtId="165" fontId="1" fillId="0" borderId="0" applyFont="0" applyFill="0" applyBorder="0" applyAlignment="0" applyProtection="0"/>
    <xf numFmtId="0" fontId="78" fillId="53" borderId="35" applyNumberFormat="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71" fillId="60" borderId="35" applyNumberFormat="0" applyAlignment="0" applyProtection="0"/>
    <xf numFmtId="0" fontId="83" fillId="0" borderId="43" applyNumberFormat="0" applyFill="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1" fillId="0" borderId="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3" fillId="0" borderId="43" applyNumberFormat="0" applyFill="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47" fillId="49" borderId="41" applyNumberFormat="0" applyFont="0" applyAlignment="0" applyProtection="0"/>
    <xf numFmtId="0" fontId="83" fillId="0" borderId="43"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81" fillId="60" borderId="42" applyNumberFormat="0" applyAlignment="0" applyProtection="0"/>
    <xf numFmtId="0" fontId="1" fillId="0" borderId="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47" fillId="49" borderId="41" applyNumberFormat="0" applyFont="0" applyAlignment="0" applyProtection="0"/>
    <xf numFmtId="0" fontId="1" fillId="0" borderId="0"/>
    <xf numFmtId="0" fontId="81" fillId="60" borderId="42" applyNumberFormat="0" applyAlignment="0" applyProtection="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71" fillId="60"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71" fillId="60"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47" fillId="49" borderId="41" applyNumberFormat="0" applyFont="0" applyAlignment="0" applyProtection="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47" fillId="49" borderId="41" applyNumberFormat="0" applyFont="0" applyAlignment="0" applyProtection="0"/>
    <xf numFmtId="165" fontId="1" fillId="0" borderId="0" applyFont="0" applyFill="0" applyBorder="0" applyAlignment="0" applyProtection="0"/>
    <xf numFmtId="0" fontId="1" fillId="0" borderId="0"/>
    <xf numFmtId="0" fontId="47" fillId="49" borderId="41" applyNumberFormat="0" applyFon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7" fillId="49" borderId="41" applyNumberFormat="0" applyFont="0" applyAlignment="0" applyProtection="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7" fillId="49" borderId="41"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78" fillId="53"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47" fillId="49" borderId="41" applyNumberFormat="0" applyFont="0" applyAlignment="0" applyProtection="0"/>
    <xf numFmtId="0" fontId="71" fillId="60"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1" fillId="0" borderId="0"/>
    <xf numFmtId="165" fontId="1" fillId="0" borderId="0" applyFont="0" applyFill="0" applyBorder="0" applyAlignment="0" applyProtection="0"/>
    <xf numFmtId="0" fontId="71"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165" fontId="1" fillId="0" borderId="0" applyFont="0" applyFill="0" applyBorder="0" applyAlignment="0" applyProtection="0"/>
    <xf numFmtId="0" fontId="47"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78" fillId="53"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78" fillId="53" borderId="35" applyNumberFormat="0" applyAlignment="0" applyProtection="0"/>
    <xf numFmtId="165" fontId="1" fillId="0" borderId="0" applyFont="0" applyFill="0" applyBorder="0" applyAlignment="0" applyProtection="0"/>
    <xf numFmtId="0" fontId="1" fillId="0" borderId="0"/>
    <xf numFmtId="0" fontId="78" fillId="53" borderId="35"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47" fillId="49" borderId="41" applyNumberFormat="0" applyFont="0" applyAlignment="0" applyProtection="0"/>
    <xf numFmtId="0" fontId="83" fillId="0" borderId="43" applyNumberFormat="0" applyFill="0" applyAlignment="0" applyProtection="0"/>
    <xf numFmtId="0" fontId="1" fillId="0" borderId="0"/>
    <xf numFmtId="0" fontId="1" fillId="0" borderId="0"/>
    <xf numFmtId="0" fontId="1" fillId="0" borderId="0"/>
    <xf numFmtId="0" fontId="71"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47" fillId="49" borderId="41" applyNumberFormat="0" applyFont="0" applyAlignment="0" applyProtection="0"/>
    <xf numFmtId="0" fontId="78" fillId="53" borderId="35" applyNumberFormat="0" applyAlignment="0" applyProtection="0"/>
    <xf numFmtId="0" fontId="1" fillId="0" borderId="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47"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78" fillId="53"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47" fillId="49" borderId="41" applyNumberFormat="0" applyFont="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71"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47"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71" fillId="60"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1" fillId="0" borderId="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0" fontId="1" fillId="0" borderId="0"/>
    <xf numFmtId="0" fontId="1" fillId="0" borderId="0"/>
    <xf numFmtId="0" fontId="1" fillId="0" borderId="0"/>
    <xf numFmtId="0" fontId="1" fillId="0" borderId="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165" fontId="1" fillId="0" borderId="0" applyFont="0" applyFill="0" applyBorder="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165" fontId="1" fillId="0" borderId="0" applyFont="0" applyFill="0" applyBorder="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1" fillId="0" borderId="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3" fillId="0" borderId="43" applyNumberFormat="0" applyFill="0" applyAlignment="0" applyProtection="0"/>
    <xf numFmtId="0" fontId="78" fillId="53" borderId="35" applyNumberFormat="0" applyAlignment="0" applyProtection="0"/>
    <xf numFmtId="165" fontId="1" fillId="0" borderId="0" applyFont="0" applyFill="0" applyBorder="0" applyAlignment="0" applyProtection="0"/>
    <xf numFmtId="0" fontId="47"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1" fillId="60" borderId="42" applyNumberFormat="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0" fontId="1" fillId="0" borderId="0"/>
    <xf numFmtId="0" fontId="1" fillId="0" borderId="0"/>
    <xf numFmtId="0" fontId="83" fillId="0" borderId="43" applyNumberFormat="0" applyFill="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47" fillId="49" borderId="41"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81" fillId="60" borderId="42" applyNumberFormat="0" applyAlignment="0" applyProtection="0"/>
    <xf numFmtId="0" fontId="1" fillId="30" borderId="0" applyNumberFormat="0" applyBorder="0" applyAlignment="0" applyProtection="0"/>
    <xf numFmtId="0" fontId="1" fillId="31" borderId="0" applyNumberFormat="0" applyBorder="0" applyAlignment="0" applyProtection="0"/>
    <xf numFmtId="0" fontId="71" fillId="60" borderId="35" applyNumberFormat="0" applyAlignment="0" applyProtection="0"/>
    <xf numFmtId="0" fontId="83" fillId="0" borderId="43" applyNumberFormat="0" applyFill="0" applyAlignment="0" applyProtection="0"/>
    <xf numFmtId="0" fontId="1" fillId="34" borderId="0" applyNumberFormat="0" applyBorder="0" applyAlignment="0" applyProtection="0"/>
    <xf numFmtId="0" fontId="1" fillId="35" borderId="0" applyNumberFormat="0" applyBorder="0" applyAlignment="0" applyProtection="0"/>
    <xf numFmtId="0" fontId="81" fillId="60" borderId="42" applyNumberFormat="0" applyAlignment="0" applyProtection="0"/>
    <xf numFmtId="0" fontId="83" fillId="0" borderId="43" applyNumberFormat="0" applyFill="0" applyAlignment="0" applyProtection="0"/>
    <xf numFmtId="0" fontId="1" fillId="38" borderId="0" applyNumberFormat="0" applyBorder="0" applyAlignment="0" applyProtection="0"/>
    <xf numFmtId="0" fontId="1" fillId="39" borderId="0" applyNumberFormat="0" applyBorder="0" applyAlignment="0" applyProtection="0"/>
    <xf numFmtId="0" fontId="83" fillId="0" borderId="43" applyNumberFormat="0" applyFill="0" applyAlignment="0" applyProtection="0"/>
    <xf numFmtId="0" fontId="47" fillId="49" borderId="41"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71" fillId="60" borderId="35" applyNumberFormat="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3" fillId="0" borderId="43" applyNumberFormat="0" applyFill="0" applyAlignment="0" applyProtection="0"/>
    <xf numFmtId="0" fontId="47" fillId="49" borderId="41" applyNumberFormat="0" applyFont="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47" fillId="49" borderId="41" applyNumberFormat="0" applyFont="0" applyAlignment="0" applyProtection="0"/>
    <xf numFmtId="0" fontId="1" fillId="0" borderId="0"/>
    <xf numFmtId="0" fontId="1" fillId="0" borderId="0"/>
    <xf numFmtId="0" fontId="1" fillId="0" borderId="0"/>
    <xf numFmtId="0" fontId="1" fillId="0" borderId="0"/>
    <xf numFmtId="0" fontId="1" fillId="0" borderId="0"/>
    <xf numFmtId="0" fontId="47" fillId="49" borderId="41" applyNumberFormat="0" applyFont="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cellStyleXfs>
  <cellXfs count="404">
    <xf numFmtId="0" fontId="0" fillId="0" borderId="0" xfId="0"/>
    <xf numFmtId="0" fontId="7" fillId="0" borderId="0" xfId="0" applyFont="1"/>
    <xf numFmtId="0" fontId="0" fillId="4" borderId="0" xfId="0" applyFill="1"/>
    <xf numFmtId="0" fontId="3" fillId="0" borderId="0" xfId="0" applyFont="1"/>
    <xf numFmtId="0" fontId="15" fillId="0" borderId="0" xfId="0" applyFont="1"/>
    <xf numFmtId="0" fontId="15" fillId="0" borderId="0" xfId="0" applyFont="1" applyAlignment="1">
      <alignment horizontal="center" vertical="center"/>
    </xf>
    <xf numFmtId="0" fontId="15" fillId="0" borderId="0" xfId="0" applyFont="1" applyAlignment="1">
      <alignment vertical="center" wrapText="1"/>
    </xf>
    <xf numFmtId="0" fontId="14" fillId="0" borderId="0" xfId="0" applyFont="1"/>
    <xf numFmtId="0" fontId="15" fillId="0" borderId="0" xfId="0" applyFont="1" applyAlignment="1">
      <alignment horizontal="center" vertical="center" wrapText="1"/>
    </xf>
    <xf numFmtId="0" fontId="22" fillId="0" borderId="0" xfId="0" applyFont="1" applyAlignment="1">
      <alignment horizontal="center" vertical="center" wrapText="1"/>
    </xf>
    <xf numFmtId="0" fontId="23" fillId="0" borderId="0" xfId="0" applyFont="1" applyAlignment="1">
      <alignment horizontal="left" vertical="center"/>
    </xf>
    <xf numFmtId="0" fontId="24" fillId="0" borderId="0" xfId="0" applyFont="1" applyAlignment="1">
      <alignment horizontal="center" vertical="center" wrapText="1"/>
    </xf>
    <xf numFmtId="0" fontId="25" fillId="0" borderId="0" xfId="0" applyFont="1" applyAlignment="1">
      <alignment horizontal="center" vertical="center"/>
    </xf>
    <xf numFmtId="0" fontId="24" fillId="0" borderId="14" xfId="0" applyFont="1" applyBorder="1" applyAlignment="1">
      <alignment horizontal="center" vertical="center" wrapText="1"/>
    </xf>
    <xf numFmtId="0" fontId="26" fillId="0" borderId="0" xfId="0" applyFont="1" applyAlignment="1">
      <alignment vertical="center" wrapText="1"/>
    </xf>
    <xf numFmtId="0" fontId="26" fillId="6" borderId="0" xfId="0" applyFont="1" applyFill="1" applyAlignment="1">
      <alignment horizontal="center" vertical="center" wrapText="1"/>
    </xf>
    <xf numFmtId="0" fontId="27" fillId="0" borderId="15" xfId="0" applyFont="1" applyBorder="1" applyAlignment="1">
      <alignment horizontal="center" vertical="center" wrapText="1"/>
    </xf>
    <xf numFmtId="0" fontId="27" fillId="0" borderId="0" xfId="0" applyFont="1" applyAlignment="1">
      <alignment horizontal="center" vertical="center" wrapText="1"/>
    </xf>
    <xf numFmtId="0" fontId="26" fillId="0" borderId="0" xfId="0" applyFont="1" applyAlignment="1">
      <alignment horizontal="center" vertical="center" wrapText="1"/>
    </xf>
    <xf numFmtId="0" fontId="26" fillId="7" borderId="16" xfId="0" applyFont="1" applyFill="1" applyBorder="1" applyAlignment="1">
      <alignment horizontal="center" vertical="center" wrapText="1"/>
    </xf>
    <xf numFmtId="0" fontId="28" fillId="0" borderId="0" xfId="0" applyFont="1" applyAlignment="1">
      <alignment horizontal="center" vertical="center" wrapText="1"/>
    </xf>
    <xf numFmtId="0" fontId="29" fillId="0" borderId="17" xfId="2" quotePrefix="1" applyFont="1" applyFill="1" applyBorder="1" applyAlignment="1">
      <alignment horizontal="center" vertical="center" wrapText="1"/>
    </xf>
    <xf numFmtId="0" fontId="29" fillId="0" borderId="17" xfId="2" applyFont="1" applyFill="1" applyBorder="1" applyAlignment="1">
      <alignment horizontal="center" vertical="center" wrapText="1"/>
    </xf>
    <xf numFmtId="0" fontId="29" fillId="0" borderId="18" xfId="2" quotePrefix="1" applyFont="1" applyFill="1" applyBorder="1" applyAlignment="1">
      <alignment horizontal="center" vertical="center" wrapText="1"/>
    </xf>
    <xf numFmtId="0" fontId="29" fillId="0" borderId="0" xfId="2" quotePrefix="1" applyFont="1" applyFill="1" applyBorder="1" applyAlignment="1">
      <alignment horizontal="center" vertical="center" wrapText="1"/>
    </xf>
    <xf numFmtId="0" fontId="26" fillId="7" borderId="0" xfId="0" applyFont="1" applyFill="1" applyAlignment="1">
      <alignment horizontal="center" vertical="center" wrapText="1"/>
    </xf>
    <xf numFmtId="0" fontId="28" fillId="7" borderId="0" xfId="0" applyFont="1" applyFill="1" applyAlignment="1">
      <alignment horizontal="center" vertical="center" wrapText="1"/>
    </xf>
    <xf numFmtId="0" fontId="24" fillId="7" borderId="0" xfId="0" applyFont="1" applyFill="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7" fillId="0" borderId="0" xfId="0" quotePrefix="1" applyFont="1" applyAlignment="1">
      <alignment horizontal="center" vertical="center" wrapText="1"/>
    </xf>
    <xf numFmtId="0" fontId="32" fillId="0" borderId="0" xfId="2" applyFont="1" applyFill="1" applyBorder="1" applyAlignment="1">
      <alignment horizontal="center" vertical="center" wrapText="1"/>
    </xf>
    <xf numFmtId="0" fontId="27" fillId="0" borderId="0" xfId="0" applyFont="1" applyAlignment="1" applyProtection="1">
      <alignment horizontal="center" vertical="center" wrapText="1"/>
      <protection locked="0"/>
    </xf>
    <xf numFmtId="0" fontId="30" fillId="0" borderId="0" xfId="0" quotePrefix="1" applyFont="1" applyAlignment="1">
      <alignment horizontal="center" vertical="center" wrapText="1"/>
    </xf>
    <xf numFmtId="0" fontId="30" fillId="8" borderId="0" xfId="0" applyFont="1" applyFill="1" applyAlignment="1">
      <alignment horizontal="center" vertical="center" wrapText="1"/>
    </xf>
    <xf numFmtId="0" fontId="33" fillId="8" borderId="0" xfId="0" quotePrefix="1" applyFont="1" applyFill="1" applyAlignment="1">
      <alignment horizontal="center" vertical="center" wrapText="1"/>
    </xf>
    <xf numFmtId="0" fontId="28" fillId="8" borderId="0" xfId="0" applyFont="1" applyFill="1" applyAlignment="1">
      <alignment horizontal="center" vertical="center" wrapText="1"/>
    </xf>
    <xf numFmtId="0" fontId="34" fillId="8" borderId="0" xfId="0" applyFont="1" applyFill="1" applyAlignment="1">
      <alignment horizontal="center" vertical="center" wrapText="1"/>
    </xf>
    <xf numFmtId="166" fontId="27" fillId="0" borderId="0" xfId="0" applyNumberFormat="1" applyFont="1" applyAlignment="1">
      <alignment horizontal="center" vertical="center" wrapText="1"/>
    </xf>
    <xf numFmtId="0" fontId="35" fillId="0" borderId="0" xfId="0" applyFont="1" applyAlignment="1">
      <alignment horizontal="center" vertical="center" wrapText="1"/>
    </xf>
    <xf numFmtId="167" fontId="27" fillId="0" borderId="0" xfId="1" applyNumberFormat="1" applyFont="1" applyFill="1" applyBorder="1" applyAlignment="1">
      <alignment horizontal="center" vertical="center" wrapText="1"/>
    </xf>
    <xf numFmtId="9" fontId="27" fillId="0" borderId="0" xfId="1" applyFont="1" applyFill="1" applyBorder="1" applyAlignment="1">
      <alignment horizontal="center" vertical="center" wrapText="1"/>
    </xf>
    <xf numFmtId="3" fontId="27" fillId="0" borderId="0" xfId="0" quotePrefix="1" applyNumberFormat="1" applyFont="1" applyAlignment="1">
      <alignment horizontal="center" vertical="center" wrapText="1"/>
    </xf>
    <xf numFmtId="167" fontId="27" fillId="0" borderId="0" xfId="0" quotePrefix="1" applyNumberFormat="1" applyFont="1" applyAlignment="1">
      <alignment horizontal="center" vertical="center" wrapText="1"/>
    </xf>
    <xf numFmtId="10" fontId="27" fillId="0" borderId="0" xfId="0" quotePrefix="1" applyNumberFormat="1" applyFont="1" applyAlignment="1">
      <alignment horizontal="center" vertical="center" wrapText="1"/>
    </xf>
    <xf numFmtId="0" fontId="27" fillId="0" borderId="0" xfId="0" quotePrefix="1" applyFont="1" applyAlignment="1">
      <alignment horizontal="right" vertical="center" wrapText="1"/>
    </xf>
    <xf numFmtId="166" fontId="27" fillId="0" borderId="0" xfId="0" quotePrefix="1" applyNumberFormat="1" applyFont="1" applyAlignment="1">
      <alignment horizontal="center" vertical="center" wrapText="1"/>
    </xf>
    <xf numFmtId="167" fontId="27" fillId="0" borderId="0" xfId="1" quotePrefix="1" applyNumberFormat="1" applyFont="1" applyFill="1" applyBorder="1" applyAlignment="1">
      <alignment horizontal="center" vertical="center" wrapText="1"/>
    </xf>
    <xf numFmtId="0" fontId="31" fillId="0" borderId="0" xfId="0" applyFont="1" applyAlignment="1">
      <alignment horizontal="right" vertical="center" wrapText="1"/>
    </xf>
    <xf numFmtId="9" fontId="27" fillId="0" borderId="0" xfId="1" quotePrefix="1" applyFont="1" applyFill="1" applyBorder="1" applyAlignment="1">
      <alignment horizontal="center" vertical="center" wrapText="1"/>
    </xf>
    <xf numFmtId="0" fontId="30" fillId="8" borderId="0" xfId="0" quotePrefix="1" applyFont="1" applyFill="1" applyAlignment="1">
      <alignment horizontal="center" vertical="center" wrapText="1"/>
    </xf>
    <xf numFmtId="0" fontId="36" fillId="8" borderId="0" xfId="0" applyFont="1" applyFill="1" applyAlignment="1">
      <alignment horizontal="center" vertical="center" wrapText="1"/>
    </xf>
    <xf numFmtId="0" fontId="34" fillId="0" borderId="0" xfId="0" applyFont="1" applyAlignment="1">
      <alignment horizontal="center" vertical="center" wrapText="1"/>
    </xf>
    <xf numFmtId="0" fontId="24" fillId="0" borderId="0" xfId="0" quotePrefix="1" applyFont="1" applyAlignment="1">
      <alignment horizontal="center" vertical="center" wrapText="1"/>
    </xf>
    <xf numFmtId="0" fontId="33" fillId="8" borderId="0" xfId="0" applyFont="1" applyFill="1" applyAlignment="1">
      <alignment horizontal="center" vertical="center" wrapText="1"/>
    </xf>
    <xf numFmtId="167" fontId="24" fillId="0" borderId="0" xfId="1" quotePrefix="1" applyNumberFormat="1" applyFont="1" applyFill="1" applyBorder="1" applyAlignment="1">
      <alignment horizontal="center" vertical="center" wrapText="1"/>
    </xf>
    <xf numFmtId="0" fontId="31" fillId="0" borderId="0" xfId="0" quotePrefix="1" applyFont="1" applyAlignment="1">
      <alignment horizontal="right" vertical="center" wrapText="1"/>
    </xf>
    <xf numFmtId="0" fontId="24" fillId="0" borderId="0" xfId="0" applyFont="1" applyAlignment="1">
      <alignment horizontal="center"/>
    </xf>
    <xf numFmtId="0" fontId="24" fillId="0" borderId="0" xfId="0" applyFont="1"/>
    <xf numFmtId="0" fontId="29" fillId="0" borderId="0" xfId="2" applyFont="1" applyFill="1" applyBorder="1" applyAlignment="1">
      <alignment horizontal="center"/>
    </xf>
    <xf numFmtId="0" fontId="27" fillId="0" borderId="15" xfId="0" applyFont="1" applyBorder="1" applyAlignment="1" applyProtection="1">
      <alignment horizontal="center" vertical="center" wrapText="1"/>
      <protection locked="0"/>
    </xf>
    <xf numFmtId="0" fontId="29" fillId="0" borderId="17" xfId="2" applyFont="1" applyFill="1" applyBorder="1" applyAlignment="1" applyProtection="1">
      <alignment horizontal="center" vertical="center" wrapText="1"/>
    </xf>
    <xf numFmtId="0" fontId="29" fillId="0" borderId="0" xfId="2" quotePrefix="1" applyFont="1" applyFill="1" applyBorder="1" applyAlignment="1" applyProtection="1">
      <alignment horizontal="center" vertical="center" wrapText="1"/>
    </xf>
    <xf numFmtId="0" fontId="27" fillId="0" borderId="0" xfId="0" applyFont="1" applyAlignment="1">
      <alignment horizontal="right" vertical="center" wrapText="1"/>
    </xf>
    <xf numFmtId="167" fontId="27" fillId="0" borderId="0" xfId="1" applyNumberFormat="1" applyFont="1" applyFill="1" applyBorder="1" applyAlignment="1" applyProtection="1">
      <alignment horizontal="center" vertical="center" wrapText="1"/>
    </xf>
    <xf numFmtId="167" fontId="27" fillId="0" borderId="0" xfId="0" applyNumberFormat="1" applyFont="1" applyAlignment="1">
      <alignment horizontal="center" vertical="center" wrapText="1"/>
    </xf>
    <xf numFmtId="0" fontId="41" fillId="0" borderId="0" xfId="0" applyFont="1" applyAlignment="1">
      <alignment horizontal="center" vertical="center" wrapText="1"/>
    </xf>
    <xf numFmtId="167" fontId="24" fillId="0" borderId="0" xfId="1" applyNumberFormat="1" applyFont="1" applyFill="1" applyBorder="1" applyAlignment="1" applyProtection="1">
      <alignment horizontal="center" vertical="center" wrapText="1"/>
    </xf>
    <xf numFmtId="167" fontId="27" fillId="0" borderId="0" xfId="1" applyNumberFormat="1" applyFont="1" applyFill="1" applyBorder="1" applyAlignment="1" applyProtection="1">
      <alignment horizontal="center" vertical="center" wrapText="1"/>
      <protection locked="0"/>
    </xf>
    <xf numFmtId="9" fontId="27" fillId="0" borderId="0" xfId="1" applyFont="1" applyFill="1" applyBorder="1" applyAlignment="1" applyProtection="1">
      <alignment horizontal="center" vertical="center" wrapText="1"/>
    </xf>
    <xf numFmtId="9" fontId="31" fillId="0" borderId="0" xfId="1" applyFont="1" applyFill="1" applyBorder="1" applyAlignment="1" applyProtection="1">
      <alignment horizontal="center" vertical="center" wrapText="1"/>
    </xf>
    <xf numFmtId="0" fontId="30" fillId="9" borderId="0" xfId="0" applyFont="1" applyFill="1" applyAlignment="1">
      <alignment horizontal="center" vertical="center" wrapText="1"/>
    </xf>
    <xf numFmtId="0" fontId="42" fillId="9" borderId="0" xfId="0" quotePrefix="1" applyFont="1" applyFill="1" applyAlignment="1">
      <alignment horizontal="center" vertical="center" wrapText="1"/>
    </xf>
    <xf numFmtId="0" fontId="34" fillId="9" borderId="0" xfId="0" applyFont="1" applyFill="1" applyAlignment="1">
      <alignment horizontal="center" vertical="center" wrapText="1"/>
    </xf>
    <xf numFmtId="0" fontId="33" fillId="0" borderId="0" xfId="0" quotePrefix="1" applyFont="1" applyAlignment="1">
      <alignment horizontal="center" vertical="center" wrapText="1"/>
    </xf>
    <xf numFmtId="3" fontId="27" fillId="0" borderId="0" xfId="0" applyNumberFormat="1" applyFont="1" applyAlignment="1">
      <alignment horizontal="center" vertical="center" wrapText="1"/>
    </xf>
    <xf numFmtId="167" fontId="27" fillId="0" borderId="0" xfId="1" quotePrefix="1" applyNumberFormat="1" applyFont="1" applyFill="1" applyBorder="1" applyAlignment="1" applyProtection="1">
      <alignment horizontal="center" vertical="center" wrapText="1"/>
    </xf>
    <xf numFmtId="0" fontId="24" fillId="0" borderId="0" xfId="0" quotePrefix="1" applyFont="1" applyAlignment="1">
      <alignment horizontal="center"/>
    </xf>
    <xf numFmtId="166" fontId="27" fillId="0" borderId="0" xfId="0" applyNumberFormat="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7" fillId="10" borderId="0" xfId="0" applyFont="1" applyFill="1" applyAlignment="1">
      <alignment horizontal="center" vertical="center" wrapText="1"/>
    </xf>
    <xf numFmtId="3" fontId="24" fillId="0" borderId="0" xfId="0" quotePrefix="1" applyNumberFormat="1" applyFont="1" applyAlignment="1">
      <alignment horizontal="center" vertical="center" wrapText="1"/>
    </xf>
    <xf numFmtId="167" fontId="33" fillId="8" borderId="0" xfId="1" applyNumberFormat="1" applyFont="1" applyFill="1" applyBorder="1" applyAlignment="1">
      <alignment horizontal="center" vertical="center" wrapText="1"/>
    </xf>
    <xf numFmtId="167" fontId="30" fillId="8" borderId="0" xfId="1" applyNumberFormat="1" applyFont="1" applyFill="1" applyBorder="1" applyAlignment="1">
      <alignment horizontal="center" vertical="center" wrapText="1"/>
    </xf>
    <xf numFmtId="0" fontId="26" fillId="7" borderId="19" xfId="0" applyFont="1" applyFill="1" applyBorder="1" applyAlignment="1">
      <alignment horizontal="center" vertical="center" wrapText="1"/>
    </xf>
    <xf numFmtId="0" fontId="29" fillId="0" borderId="19" xfId="2" applyFont="1" applyFill="1" applyBorder="1" applyAlignment="1">
      <alignment horizontal="center" vertical="center" wrapText="1"/>
    </xf>
    <xf numFmtId="0" fontId="44" fillId="7" borderId="0" xfId="0" applyFont="1" applyFill="1" applyAlignment="1">
      <alignment horizontal="center" vertical="center" wrapText="1"/>
    </xf>
    <xf numFmtId="0" fontId="27" fillId="0" borderId="0" xfId="0" quotePrefix="1" applyFont="1" applyAlignment="1" applyProtection="1">
      <alignment horizontal="center" vertical="center" wrapText="1"/>
      <protection locked="0"/>
    </xf>
    <xf numFmtId="0" fontId="28" fillId="0" borderId="0" xfId="0" quotePrefix="1" applyFont="1" applyAlignment="1">
      <alignment horizontal="center" vertical="center" wrapText="1"/>
    </xf>
    <xf numFmtId="0" fontId="27" fillId="11" borderId="0" xfId="0" quotePrefix="1" applyFont="1" applyFill="1" applyAlignment="1">
      <alignment horizontal="center" vertical="center" wrapText="1"/>
    </xf>
    <xf numFmtId="0" fontId="30" fillId="0" borderId="0" xfId="0" quotePrefix="1" applyFont="1" applyAlignment="1">
      <alignment horizontal="left" vertical="center" wrapText="1"/>
    </xf>
    <xf numFmtId="0" fontId="30" fillId="0" borderId="0" xfId="0" applyFont="1" applyAlignment="1">
      <alignment horizontal="left" vertical="center" wrapText="1"/>
    </xf>
    <xf numFmtId="0" fontId="46" fillId="0" borderId="0" xfId="0" applyFont="1" applyAlignment="1">
      <alignment horizontal="center" vertical="center" wrapText="1"/>
    </xf>
    <xf numFmtId="0" fontId="31" fillId="0" borderId="0" xfId="0" applyFont="1" applyAlignment="1" applyProtection="1">
      <alignment horizontal="center" vertical="center" wrapText="1"/>
      <protection locked="0"/>
    </xf>
    <xf numFmtId="14" fontId="46" fillId="0" borderId="0" xfId="0" applyNumberFormat="1" applyFont="1" applyAlignment="1">
      <alignment horizontal="center" vertical="center" wrapText="1"/>
    </xf>
    <xf numFmtId="0" fontId="27" fillId="0" borderId="21" xfId="0" applyFont="1" applyBorder="1" applyAlignment="1">
      <alignment horizontal="center" vertical="center" wrapText="1"/>
    </xf>
    <xf numFmtId="0" fontId="27" fillId="0" borderId="20" xfId="0" applyFont="1" applyBorder="1" applyAlignment="1">
      <alignment horizontal="center" vertical="center" wrapText="1"/>
    </xf>
    <xf numFmtId="0" fontId="29" fillId="0" borderId="24" xfId="2" quotePrefix="1" applyFont="1" applyFill="1" applyBorder="1" applyAlignment="1">
      <alignment horizontal="center" vertical="center" wrapText="1"/>
    </xf>
    <xf numFmtId="0" fontId="27" fillId="0" borderId="24" xfId="0" applyFont="1" applyBorder="1" applyAlignment="1">
      <alignment horizontal="center" vertical="center" wrapText="1"/>
    </xf>
    <xf numFmtId="166" fontId="27" fillId="0" borderId="0" xfId="0" quotePrefix="1" applyNumberFormat="1" applyFont="1" applyAlignment="1" applyProtection="1">
      <alignment horizontal="center" vertical="center" wrapText="1"/>
      <protection locked="0"/>
    </xf>
    <xf numFmtId="3" fontId="27" fillId="0" borderId="0" xfId="0" quotePrefix="1" applyNumberFormat="1" applyFont="1" applyAlignment="1" applyProtection="1">
      <alignment horizontal="center" vertical="center" wrapText="1"/>
      <protection locked="0"/>
    </xf>
    <xf numFmtId="0" fontId="31" fillId="0" borderId="0" xfId="0" applyFont="1" applyAlignment="1" applyProtection="1">
      <alignment horizontal="right" vertical="center" wrapText="1"/>
      <protection locked="0"/>
    </xf>
    <xf numFmtId="166" fontId="35" fillId="0" borderId="0" xfId="0" applyNumberFormat="1" applyFont="1" applyAlignment="1" applyProtection="1">
      <alignment horizontal="center" vertical="center" wrapText="1"/>
      <protection locked="0"/>
    </xf>
    <xf numFmtId="1" fontId="27" fillId="0" borderId="0" xfId="0" applyNumberFormat="1" applyFont="1" applyAlignment="1" applyProtection="1">
      <alignment horizontal="center" vertical="center" wrapText="1"/>
      <protection locked="0"/>
    </xf>
    <xf numFmtId="3" fontId="27" fillId="0" borderId="0" xfId="0" applyNumberFormat="1" applyFont="1" applyAlignment="1" applyProtection="1">
      <alignment horizontal="center" vertical="center" wrapText="1"/>
      <protection locked="0"/>
    </xf>
    <xf numFmtId="0" fontId="24" fillId="0" borderId="0" xfId="0" quotePrefix="1" applyFont="1" applyAlignment="1" applyProtection="1">
      <alignment horizontal="center" vertical="center" wrapText="1"/>
      <protection locked="0"/>
    </xf>
    <xf numFmtId="9" fontId="31" fillId="0" borderId="0" xfId="1" applyFont="1" applyFill="1" applyBorder="1" applyAlignment="1" applyProtection="1">
      <alignment horizontal="center" vertical="center" wrapText="1"/>
      <protection locked="0"/>
    </xf>
    <xf numFmtId="0" fontId="42" fillId="9" borderId="0" xfId="0" applyFont="1" applyFill="1" applyAlignment="1">
      <alignment horizontal="center" vertical="center" wrapText="1"/>
    </xf>
    <xf numFmtId="0" fontId="33" fillId="9" borderId="0" xfId="0" applyFont="1" applyFill="1" applyAlignment="1">
      <alignment horizontal="center" vertical="center" wrapText="1"/>
    </xf>
    <xf numFmtId="167" fontId="35" fillId="0" borderId="0" xfId="1" applyNumberFormat="1" applyFont="1" applyFill="1" applyBorder="1" applyAlignment="1" applyProtection="1">
      <alignment horizontal="center" vertical="center" wrapText="1"/>
      <protection locked="0"/>
    </xf>
    <xf numFmtId="167" fontId="24" fillId="0" borderId="0" xfId="0" applyNumberFormat="1" applyFont="1" applyAlignment="1">
      <alignment horizontal="center" vertical="center" wrapText="1"/>
    </xf>
    <xf numFmtId="3" fontId="27" fillId="0" borderId="0" xfId="0" applyNumberFormat="1" applyFont="1" applyAlignment="1">
      <alignment horizontal="center" vertical="center"/>
    </xf>
    <xf numFmtId="0" fontId="24" fillId="0" borderId="0" xfId="0" applyFont="1" applyAlignment="1">
      <alignment horizontal="center" vertical="center"/>
    </xf>
    <xf numFmtId="0" fontId="27" fillId="0" borderId="15" xfId="0" applyFont="1" applyBorder="1" applyAlignment="1" applyProtection="1">
      <alignment horizontal="center" vertical="center"/>
      <protection locked="0"/>
    </xf>
    <xf numFmtId="0" fontId="26" fillId="0" borderId="0" xfId="0" applyFont="1" applyAlignment="1">
      <alignment vertical="center"/>
    </xf>
    <xf numFmtId="0" fontId="27" fillId="0" borderId="0" xfId="0" applyFont="1" applyAlignment="1">
      <alignment horizontal="center" vertical="center"/>
    </xf>
    <xf numFmtId="0" fontId="26" fillId="0" borderId="0" xfId="0" applyFont="1" applyAlignment="1">
      <alignment horizontal="center" vertical="center"/>
    </xf>
    <xf numFmtId="0" fontId="28" fillId="0" borderId="0" xfId="0" applyFont="1" applyAlignment="1">
      <alignment horizontal="center" vertical="center"/>
    </xf>
    <xf numFmtId="0" fontId="28" fillId="7" borderId="0" xfId="0" applyFont="1" applyFill="1" applyAlignment="1">
      <alignment horizontal="center" vertical="center"/>
    </xf>
    <xf numFmtId="0" fontId="30" fillId="8" borderId="0" xfId="0" applyFont="1" applyFill="1" applyAlignment="1">
      <alignment horizontal="center" vertical="center"/>
    </xf>
    <xf numFmtId="0" fontId="34" fillId="8" borderId="0" xfId="0" applyFont="1" applyFill="1" applyAlignment="1">
      <alignment horizontal="center" vertical="center"/>
    </xf>
    <xf numFmtId="166" fontId="27" fillId="0" borderId="0" xfId="0" applyNumberFormat="1" applyFont="1" applyAlignment="1">
      <alignment horizontal="center" vertical="center"/>
    </xf>
    <xf numFmtId="167" fontId="27" fillId="0" borderId="0" xfId="0" quotePrefix="1" applyNumberFormat="1" applyFont="1" applyAlignment="1">
      <alignment horizontal="center" vertical="center"/>
    </xf>
    <xf numFmtId="167" fontId="27" fillId="0" borderId="0" xfId="1" applyNumberFormat="1" applyFont="1" applyFill="1" applyBorder="1" applyAlignment="1" applyProtection="1">
      <alignment horizontal="center" vertical="center"/>
    </xf>
    <xf numFmtId="0" fontId="35" fillId="0" borderId="0" xfId="0" applyFont="1" applyAlignment="1">
      <alignment horizontal="center" vertical="center"/>
    </xf>
    <xf numFmtId="0" fontId="28" fillId="8" borderId="0" xfId="0" applyFont="1" applyFill="1" applyAlignment="1">
      <alignment horizontal="center" vertical="center"/>
    </xf>
    <xf numFmtId="167" fontId="27" fillId="0" borderId="0" xfId="0" applyNumberFormat="1" applyFont="1" applyAlignment="1">
      <alignment horizontal="center" vertical="center"/>
    </xf>
    <xf numFmtId="167" fontId="24" fillId="0" borderId="0" xfId="1" applyNumberFormat="1" applyFont="1" applyFill="1" applyBorder="1" applyAlignment="1" applyProtection="1">
      <alignment horizontal="center" vertical="center"/>
    </xf>
    <xf numFmtId="0" fontId="30" fillId="9" borderId="0" xfId="0" applyFont="1" applyFill="1" applyAlignment="1">
      <alignment horizontal="center" vertical="center"/>
    </xf>
    <xf numFmtId="0" fontId="34" fillId="9" borderId="0" xfId="0" applyFont="1" applyFill="1" applyAlignment="1">
      <alignment horizontal="center" vertical="center"/>
    </xf>
    <xf numFmtId="0" fontId="30" fillId="0" borderId="0" xfId="0" applyFont="1" applyAlignment="1">
      <alignment horizontal="center" vertical="center"/>
    </xf>
    <xf numFmtId="0" fontId="34" fillId="0" borderId="0" xfId="0" applyFont="1" applyAlignment="1">
      <alignment horizontal="center" vertical="center"/>
    </xf>
    <xf numFmtId="0" fontId="27" fillId="0" borderId="0" xfId="0" quotePrefix="1" applyFont="1" applyAlignment="1">
      <alignment horizontal="center" vertical="center"/>
    </xf>
    <xf numFmtId="9" fontId="27" fillId="0" borderId="0" xfId="1" applyFont="1" applyFill="1" applyBorder="1" applyAlignment="1" applyProtection="1">
      <alignment horizontal="center" vertical="center"/>
    </xf>
    <xf numFmtId="166" fontId="27" fillId="0" borderId="0" xfId="0" quotePrefix="1" applyNumberFormat="1" applyFont="1" applyAlignment="1">
      <alignment horizontal="center" vertical="center"/>
    </xf>
    <xf numFmtId="3" fontId="27" fillId="0" borderId="0" xfId="0" quotePrefix="1" applyNumberFormat="1" applyFont="1" applyAlignment="1">
      <alignment horizontal="center" vertical="center"/>
    </xf>
    <xf numFmtId="167" fontId="27" fillId="0" borderId="0" xfId="1" quotePrefix="1" applyNumberFormat="1" applyFont="1" applyFill="1" applyBorder="1" applyAlignment="1" applyProtection="1">
      <alignment horizontal="center" vertical="center"/>
    </xf>
    <xf numFmtId="10" fontId="27" fillId="0" borderId="0" xfId="0" quotePrefix="1" applyNumberFormat="1" applyFont="1" applyAlignment="1">
      <alignment horizontal="center" vertical="center"/>
    </xf>
    <xf numFmtId="167" fontId="35" fillId="0" borderId="0" xfId="1" applyNumberFormat="1" applyFont="1" applyFill="1" applyBorder="1" applyAlignment="1" applyProtection="1">
      <alignment horizontal="center" vertical="center"/>
    </xf>
    <xf numFmtId="0" fontId="33" fillId="8" borderId="0" xfId="0" quotePrefix="1" applyFont="1" applyFill="1" applyAlignment="1">
      <alignment horizontal="center" vertical="center"/>
    </xf>
    <xf numFmtId="0" fontId="27" fillId="0" borderId="0" xfId="0" applyFont="1" applyAlignment="1" applyProtection="1">
      <alignment horizontal="center" vertical="center"/>
      <protection locked="0"/>
    </xf>
    <xf numFmtId="167" fontId="27" fillId="0" borderId="0" xfId="1" applyNumberFormat="1" applyFont="1" applyFill="1" applyBorder="1" applyAlignment="1">
      <alignment horizontal="center" vertical="center"/>
    </xf>
    <xf numFmtId="0" fontId="33" fillId="8" borderId="0" xfId="0" applyFont="1" applyFill="1" applyAlignment="1">
      <alignment horizontal="center" vertical="center"/>
    </xf>
    <xf numFmtId="166" fontId="27" fillId="0" borderId="0" xfId="0" applyNumberFormat="1" applyFont="1" applyAlignment="1" applyProtection="1">
      <alignment horizontal="center" vertical="center"/>
      <protection locked="0"/>
    </xf>
    <xf numFmtId="0" fontId="24" fillId="0" borderId="0" xfId="0" applyFont="1" applyAlignment="1" applyProtection="1">
      <alignment horizontal="center" vertical="center"/>
      <protection locked="0"/>
    </xf>
    <xf numFmtId="0" fontId="24" fillId="0" borderId="14" xfId="0" applyFont="1" applyBorder="1" applyAlignment="1">
      <alignment horizontal="center" vertical="center"/>
    </xf>
    <xf numFmtId="0" fontId="27" fillId="0" borderId="15" xfId="0" applyFont="1" applyBorder="1" applyAlignment="1">
      <alignment horizontal="center" vertical="center"/>
    </xf>
    <xf numFmtId="169" fontId="27" fillId="0" borderId="0" xfId="0" applyNumberFormat="1" applyFont="1" applyAlignment="1">
      <alignment horizontal="center" vertical="center"/>
    </xf>
    <xf numFmtId="0" fontId="26" fillId="7" borderId="0" xfId="0" applyFont="1" applyFill="1" applyAlignment="1">
      <alignment horizontal="center" vertical="center"/>
    </xf>
    <xf numFmtId="0" fontId="30" fillId="8" borderId="0" xfId="0" quotePrefix="1" applyFont="1" applyFill="1" applyAlignment="1">
      <alignment horizontal="center" vertical="center"/>
    </xf>
    <xf numFmtId="168" fontId="27" fillId="0" borderId="0" xfId="0" applyNumberFormat="1" applyFont="1" applyAlignment="1">
      <alignment horizontal="center" vertical="center"/>
    </xf>
    <xf numFmtId="0" fontId="29" fillId="0" borderId="0" xfId="2" applyFont="1" applyFill="1" applyBorder="1" applyAlignment="1">
      <alignment horizontal="center" vertical="center"/>
    </xf>
    <xf numFmtId="0" fontId="26" fillId="7" borderId="0" xfId="0" applyFont="1" applyFill="1" applyAlignment="1">
      <alignment horizontal="left" vertical="center"/>
    </xf>
    <xf numFmtId="164" fontId="23" fillId="12" borderId="0" xfId="13" applyFont="1" applyFill="1" applyAlignment="1">
      <alignment horizontal="left" vertical="center"/>
    </xf>
    <xf numFmtId="164" fontId="24" fillId="12" borderId="0" xfId="13" applyFont="1" applyFill="1" applyAlignment="1">
      <alignment horizontal="center" vertical="center"/>
    </xf>
    <xf numFmtId="164" fontId="26" fillId="13" borderId="0" xfId="13" applyFont="1" applyFill="1" applyAlignment="1">
      <alignment horizontal="center" vertical="center"/>
    </xf>
    <xf numFmtId="164" fontId="27" fillId="12" borderId="0" xfId="13" applyFont="1" applyFill="1" applyAlignment="1">
      <alignment horizontal="center" vertical="center"/>
    </xf>
    <xf numFmtId="164" fontId="26" fillId="13" borderId="0" xfId="13" applyFont="1" applyFill="1" applyBorder="1" applyAlignment="1">
      <alignment horizontal="center" vertical="center"/>
    </xf>
    <xf numFmtId="164" fontId="29" fillId="12" borderId="0" xfId="13" applyFont="1" applyFill="1" applyBorder="1" applyAlignment="1" applyProtection="1">
      <alignment horizontal="center" vertical="center"/>
    </xf>
    <xf numFmtId="164" fontId="29" fillId="12" borderId="0" xfId="13" quotePrefix="1" applyFont="1" applyFill="1" applyBorder="1" applyAlignment="1" applyProtection="1">
      <alignment horizontal="right" vertical="center"/>
    </xf>
    <xf numFmtId="164" fontId="29" fillId="12" borderId="0" xfId="13" quotePrefix="1" applyFont="1" applyFill="1" applyBorder="1" applyAlignment="1" applyProtection="1">
      <alignment horizontal="center" vertical="center"/>
    </xf>
    <xf numFmtId="164" fontId="33" fillId="13" borderId="0" xfId="13" quotePrefix="1" applyFont="1" applyFill="1" applyAlignment="1">
      <alignment horizontal="center" vertical="center"/>
    </xf>
    <xf numFmtId="164" fontId="31" fillId="12" borderId="0" xfId="13" applyFont="1" applyFill="1" applyAlignment="1">
      <alignment horizontal="right" vertical="center"/>
    </xf>
    <xf numFmtId="164" fontId="31" fillId="12" borderId="0" xfId="13" applyFont="1" applyFill="1" applyAlignment="1">
      <alignment horizontal="center" vertical="center"/>
    </xf>
    <xf numFmtId="164" fontId="27" fillId="12" borderId="0" xfId="13" quotePrefix="1" applyFont="1" applyFill="1" applyAlignment="1">
      <alignment horizontal="center" vertical="center"/>
    </xf>
    <xf numFmtId="164" fontId="33" fillId="13" borderId="0" xfId="13" applyFont="1" applyFill="1" applyAlignment="1">
      <alignment horizontal="center" vertical="center"/>
    </xf>
    <xf numFmtId="164" fontId="24" fillId="12" borderId="0" xfId="13" quotePrefix="1" applyFont="1" applyFill="1" applyAlignment="1">
      <alignment horizontal="center" vertical="center"/>
    </xf>
    <xf numFmtId="164" fontId="31" fillId="12" borderId="0" xfId="13" applyFont="1" applyFill="1" applyBorder="1" applyAlignment="1" applyProtection="1">
      <alignment horizontal="center" vertical="center"/>
    </xf>
    <xf numFmtId="164" fontId="42" fillId="13" borderId="0" xfId="13" quotePrefix="1" applyFont="1" applyFill="1" applyAlignment="1">
      <alignment horizontal="center" vertical="center"/>
    </xf>
    <xf numFmtId="164" fontId="33" fillId="12" borderId="0" xfId="13" quotePrefix="1" applyFont="1" applyFill="1" applyAlignment="1">
      <alignment horizontal="center" vertical="center"/>
    </xf>
    <xf numFmtId="164" fontId="27" fillId="12" borderId="0" xfId="13" quotePrefix="1" applyFont="1" applyFill="1" applyAlignment="1">
      <alignment horizontal="right" vertical="center"/>
    </xf>
    <xf numFmtId="164" fontId="30" fillId="13" borderId="0" xfId="13" applyFont="1" applyFill="1" applyAlignment="1">
      <alignment horizontal="center" vertical="center"/>
    </xf>
    <xf numFmtId="164" fontId="30" fillId="13" borderId="0" xfId="13" quotePrefix="1" applyFont="1" applyFill="1" applyAlignment="1">
      <alignment horizontal="center" vertical="center"/>
    </xf>
    <xf numFmtId="164" fontId="24" fillId="12" borderId="0" xfId="13" applyFont="1" applyFill="1" applyAlignment="1"/>
    <xf numFmtId="164" fontId="24" fillId="12" borderId="0" xfId="13" quotePrefix="1" applyFont="1" applyFill="1" applyAlignment="1">
      <alignment horizontal="center"/>
    </xf>
    <xf numFmtId="165" fontId="0" fillId="0" borderId="0" xfId="14" applyFont="1" applyAlignment="1"/>
    <xf numFmtId="170" fontId="0" fillId="0" borderId="0" xfId="14" applyNumberFormat="1" applyFont="1" applyAlignment="1"/>
    <xf numFmtId="171" fontId="0" fillId="0" borderId="0" xfId="1" applyNumberFormat="1" applyFont="1" applyAlignment="1"/>
    <xf numFmtId="14" fontId="0" fillId="0" borderId="0" xfId="0" applyNumberFormat="1"/>
    <xf numFmtId="0" fontId="0" fillId="0" borderId="0" xfId="0" applyAlignment="1">
      <alignment wrapText="1"/>
    </xf>
    <xf numFmtId="165" fontId="26" fillId="7" borderId="0" xfId="14" applyFont="1" applyFill="1" applyAlignment="1">
      <alignment horizontal="center" vertical="center"/>
    </xf>
    <xf numFmtId="165" fontId="0" fillId="0" borderId="0" xfId="14" applyFont="1"/>
    <xf numFmtId="165" fontId="30" fillId="8" borderId="0" xfId="14" applyFont="1" applyFill="1" applyAlignment="1">
      <alignment horizontal="center" vertical="center"/>
    </xf>
    <xf numFmtId="0" fontId="26" fillId="7" borderId="20" xfId="0" applyFont="1" applyFill="1" applyBorder="1" applyAlignment="1">
      <alignment horizontal="center" vertical="center" wrapText="1"/>
    </xf>
    <xf numFmtId="0" fontId="26" fillId="7" borderId="21" xfId="0" applyFont="1" applyFill="1" applyBorder="1" applyAlignment="1">
      <alignment horizontal="center" vertical="center" wrapText="1"/>
    </xf>
    <xf numFmtId="0" fontId="29" fillId="0" borderId="20" xfId="2" quotePrefix="1" applyFont="1" applyFill="1" applyBorder="1" applyAlignment="1">
      <alignment horizontal="center" vertical="center" wrapText="1"/>
    </xf>
    <xf numFmtId="0" fontId="29" fillId="0" borderId="21" xfId="2" quotePrefix="1" applyFont="1" applyFill="1" applyBorder="1" applyAlignment="1">
      <alignment horizontal="center" vertical="center" wrapText="1"/>
    </xf>
    <xf numFmtId="0" fontId="29" fillId="0" borderId="20" xfId="2" quotePrefix="1" applyFont="1" applyFill="1" applyBorder="1" applyAlignment="1">
      <alignment horizontal="center"/>
    </xf>
    <xf numFmtId="0" fontId="29" fillId="0" borderId="21" xfId="2" quotePrefix="1" applyFont="1" applyFill="1" applyBorder="1" applyAlignment="1">
      <alignment horizontal="center"/>
    </xf>
    <xf numFmtId="0" fontId="29" fillId="0" borderId="22" xfId="2" quotePrefix="1" applyFont="1" applyFill="1" applyBorder="1" applyAlignment="1">
      <alignment horizontal="center" vertical="center" wrapText="1"/>
    </xf>
    <xf numFmtId="0" fontId="29" fillId="0" borderId="23" xfId="2" quotePrefix="1" applyFont="1" applyFill="1" applyBorder="1" applyAlignment="1">
      <alignment horizontal="center" vertical="center" wrapText="1"/>
    </xf>
    <xf numFmtId="0" fontId="88" fillId="0" borderId="0" xfId="0" applyFont="1" applyAlignment="1">
      <alignment horizontal="center" vertical="center"/>
    </xf>
    <xf numFmtId="0" fontId="19" fillId="63" borderId="13" xfId="0" quotePrefix="1" applyFont="1" applyFill="1" applyBorder="1" applyAlignment="1">
      <alignment horizontal="left" vertical="center"/>
    </xf>
    <xf numFmtId="0" fontId="19" fillId="63" borderId="10" xfId="0" quotePrefix="1" applyFont="1" applyFill="1" applyBorder="1" applyAlignment="1">
      <alignment horizontal="left" vertical="center"/>
    </xf>
    <xf numFmtId="0" fontId="0" fillId="0" borderId="0" xfId="0" applyAlignment="1">
      <alignment vertical="center" wrapText="1"/>
    </xf>
    <xf numFmtId="0" fontId="5" fillId="0" borderId="0" xfId="0" applyFont="1" applyAlignment="1">
      <alignment horizontal="left" vertical="center"/>
    </xf>
    <xf numFmtId="0" fontId="17" fillId="64" borderId="46" xfId="0" applyFont="1" applyFill="1" applyBorder="1" applyAlignment="1">
      <alignment horizontal="center" vertical="center" wrapText="1"/>
    </xf>
    <xf numFmtId="0" fontId="94" fillId="0" borderId="45" xfId="2" quotePrefix="1" applyFont="1" applyFill="1" applyBorder="1" applyAlignment="1">
      <alignment horizontal="center" vertical="center" wrapText="1"/>
    </xf>
    <xf numFmtId="0" fontId="29" fillId="0" borderId="18" xfId="2" quotePrefix="1" applyFont="1" applyFill="1" applyBorder="1" applyAlignment="1" applyProtection="1">
      <alignment horizontal="center" vertical="center" wrapText="1"/>
    </xf>
    <xf numFmtId="0" fontId="29" fillId="0" borderId="17" xfId="2" quotePrefix="1" applyFont="1" applyFill="1" applyBorder="1" applyAlignment="1" applyProtection="1">
      <alignment horizontal="center" vertical="center" wrapText="1"/>
    </xf>
    <xf numFmtId="0" fontId="90" fillId="63" borderId="0" xfId="0" applyFont="1" applyFill="1" applyAlignment="1">
      <alignment horizontal="center" vertical="center" wrapText="1"/>
    </xf>
    <xf numFmtId="0" fontId="17" fillId="64" borderId="0" xfId="0" applyFont="1" applyFill="1"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20" fillId="0" borderId="0" xfId="0" applyFont="1" applyAlignment="1">
      <alignment horizontal="center" vertical="center" wrapText="1"/>
    </xf>
    <xf numFmtId="0" fontId="17" fillId="2" borderId="0" xfId="0" applyFont="1" applyFill="1" applyAlignment="1">
      <alignment horizontal="center" vertical="center" wrapText="1"/>
    </xf>
    <xf numFmtId="0" fontId="90" fillId="0" borderId="0" xfId="0" applyFont="1" applyAlignment="1">
      <alignment horizontal="center" vertical="center" wrapText="1"/>
    </xf>
    <xf numFmtId="0" fontId="91" fillId="0" borderId="0" xfId="0" applyFont="1" applyAlignment="1">
      <alignment horizontal="center" vertical="center" wrapText="1"/>
    </xf>
    <xf numFmtId="0" fontId="20" fillId="0" borderId="0" xfId="0" quotePrefix="1" applyFont="1" applyAlignment="1">
      <alignment horizontal="center" vertical="center" wrapText="1"/>
    </xf>
    <xf numFmtId="0" fontId="90" fillId="0" borderId="0" xfId="0" quotePrefix="1" applyFont="1" applyAlignment="1">
      <alignment horizontal="center" vertical="center" wrapText="1"/>
    </xf>
    <xf numFmtId="0" fontId="19"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2" fillId="2" borderId="0" xfId="0" applyFont="1" applyFill="1" applyAlignment="1">
      <alignment horizontal="center" vertical="center" wrapText="1"/>
    </xf>
    <xf numFmtId="0" fontId="20" fillId="0" borderId="0" xfId="0" applyFont="1" applyAlignment="1" applyProtection="1">
      <alignment horizontal="center" vertical="center" wrapText="1"/>
      <protection locked="0"/>
    </xf>
    <xf numFmtId="0" fontId="20" fillId="0" borderId="0" xfId="0" quotePrefix="1" applyFont="1" applyAlignment="1" applyProtection="1">
      <alignment horizontal="center" vertical="center" wrapText="1"/>
      <protection locked="0"/>
    </xf>
    <xf numFmtId="0" fontId="0" fillId="0" borderId="0" xfId="0" applyProtection="1">
      <protection locked="0"/>
    </xf>
    <xf numFmtId="0" fontId="19" fillId="0" borderId="0" xfId="0" quotePrefix="1" applyFont="1" applyAlignment="1" applyProtection="1">
      <alignment horizontal="center" vertical="center" wrapText="1"/>
      <protection locked="0"/>
    </xf>
    <xf numFmtId="0" fontId="90" fillId="0" borderId="0" xfId="0" quotePrefix="1" applyFont="1" applyAlignment="1" applyProtection="1">
      <alignment horizontal="center" vertical="center" wrapText="1"/>
      <protection locked="0"/>
    </xf>
    <xf numFmtId="0" fontId="94" fillId="0" borderId="44" xfId="2" quotePrefix="1" applyFont="1" applyFill="1" applyBorder="1" applyAlignment="1">
      <alignment horizontal="center" vertical="center" wrapText="1"/>
    </xf>
    <xf numFmtId="0" fontId="17" fillId="0" borderId="0" xfId="0" applyFont="1" applyAlignment="1">
      <alignment vertical="center" wrapText="1"/>
    </xf>
    <xf numFmtId="0" fontId="17" fillId="0" borderId="0" xfId="0" applyFont="1" applyAlignment="1">
      <alignment horizontal="center" vertical="center" wrapText="1"/>
    </xf>
    <xf numFmtId="0" fontId="89" fillId="0" borderId="0" xfId="0" applyFont="1" applyAlignment="1">
      <alignment horizontal="center" vertical="center" wrapText="1"/>
    </xf>
    <xf numFmtId="0" fontId="89" fillId="2" borderId="0" xfId="0" applyFont="1" applyFill="1" applyAlignment="1">
      <alignment horizontal="center" vertical="center" wrapText="1"/>
    </xf>
    <xf numFmtId="0" fontId="0" fillId="2" borderId="0" xfId="0" applyFill="1" applyAlignment="1">
      <alignment horizontal="center" vertical="center" wrapText="1"/>
    </xf>
    <xf numFmtId="0" fontId="20" fillId="4" borderId="0" xfId="0" applyFont="1" applyFill="1" applyAlignment="1">
      <alignment horizontal="center" vertical="center" wrapText="1"/>
    </xf>
    <xf numFmtId="3" fontId="20" fillId="0" borderId="0" xfId="0" quotePrefix="1" applyNumberFormat="1" applyFont="1" applyAlignment="1">
      <alignment horizontal="center" vertical="center" wrapText="1"/>
    </xf>
    <xf numFmtId="10" fontId="20" fillId="0" borderId="0" xfId="0" quotePrefix="1" applyNumberFormat="1" applyFont="1" applyAlignment="1">
      <alignment horizontal="center" vertical="center" wrapText="1"/>
    </xf>
    <xf numFmtId="0" fontId="20" fillId="0" borderId="0" xfId="0" quotePrefix="1" applyFont="1" applyAlignment="1">
      <alignment horizontal="right" vertical="center" wrapText="1"/>
    </xf>
    <xf numFmtId="9" fontId="20" fillId="0" borderId="0" xfId="1" quotePrefix="1" applyFont="1" applyFill="1" applyBorder="1" applyAlignment="1">
      <alignment horizontal="center" vertical="center" wrapText="1"/>
    </xf>
    <xf numFmtId="0" fontId="91" fillId="0" borderId="0" xfId="0" applyFont="1" applyAlignment="1">
      <alignment horizontal="right" vertical="center" wrapText="1"/>
    </xf>
    <xf numFmtId="0" fontId="92" fillId="0" borderId="0" xfId="0" applyFont="1" applyAlignment="1">
      <alignment horizontal="center" vertical="center" wrapText="1"/>
    </xf>
    <xf numFmtId="0" fontId="3" fillId="0" borderId="0" xfId="0" applyFont="1" applyAlignment="1">
      <alignment horizontal="center" vertical="center" wrapText="1"/>
    </xf>
    <xf numFmtId="9" fontId="20" fillId="0" borderId="0" xfId="1" applyFont="1" applyFill="1" applyBorder="1" applyAlignment="1">
      <alignment horizontal="center" vertical="center" wrapText="1"/>
    </xf>
    <xf numFmtId="3" fontId="0" fillId="0" borderId="0" xfId="0" quotePrefix="1" applyNumberFormat="1" applyAlignment="1">
      <alignment horizontal="center" vertical="center" wrapText="1"/>
    </xf>
    <xf numFmtId="9" fontId="20" fillId="0" borderId="0" xfId="1" applyFont="1" applyFill="1" applyBorder="1" applyAlignment="1" applyProtection="1">
      <alignment horizontal="center" vertical="center" wrapText="1"/>
    </xf>
    <xf numFmtId="167" fontId="20" fillId="0" borderId="0" xfId="1" applyNumberFormat="1" applyFont="1" applyFill="1" applyBorder="1" applyAlignment="1" applyProtection="1">
      <alignment horizontal="center" vertical="center" wrapText="1"/>
    </xf>
    <xf numFmtId="167" fontId="20" fillId="0" borderId="0" xfId="1" applyNumberFormat="1" applyFont="1" applyFill="1" applyBorder="1" applyAlignment="1">
      <alignment horizontal="center" vertical="center" wrapText="1"/>
    </xf>
    <xf numFmtId="166" fontId="20" fillId="0" borderId="0" xfId="0" applyNumberFormat="1" applyFont="1" applyAlignment="1">
      <alignment horizontal="center" vertical="center" wrapText="1"/>
    </xf>
    <xf numFmtId="3" fontId="20" fillId="0" borderId="0" xfId="0" applyNumberFormat="1" applyFont="1" applyAlignment="1">
      <alignment horizontal="center" vertical="center" wrapText="1"/>
    </xf>
    <xf numFmtId="166" fontId="20" fillId="0" borderId="0" xfId="0" quotePrefix="1" applyNumberFormat="1" applyFont="1" applyAlignment="1">
      <alignment horizontal="center" vertical="center" wrapText="1"/>
    </xf>
    <xf numFmtId="167" fontId="20" fillId="0" borderId="0" xfId="0" quotePrefix="1" applyNumberFormat="1" applyFont="1" applyAlignment="1">
      <alignment horizontal="center" vertical="center" wrapText="1"/>
    </xf>
    <xf numFmtId="167" fontId="20" fillId="0" borderId="0" xfId="1" quotePrefix="1" applyNumberFormat="1" applyFont="1" applyFill="1" applyBorder="1" applyAlignment="1">
      <alignment horizontal="center" vertical="center" wrapText="1"/>
    </xf>
    <xf numFmtId="166" fontId="20" fillId="0" borderId="0" xfId="0" quotePrefix="1" applyNumberFormat="1" applyFont="1" applyAlignment="1" applyProtection="1">
      <alignment horizontal="center" vertical="center" wrapText="1"/>
      <protection locked="0"/>
    </xf>
    <xf numFmtId="3" fontId="20" fillId="0" borderId="0" xfId="0" quotePrefix="1" applyNumberFormat="1" applyFont="1" applyAlignment="1" applyProtection="1">
      <alignment horizontal="center" vertical="center" wrapText="1"/>
      <protection locked="0"/>
    </xf>
    <xf numFmtId="0" fontId="91" fillId="0" borderId="0" xfId="0" applyFont="1" applyAlignment="1" applyProtection="1">
      <alignment horizontal="right" vertical="center" wrapText="1"/>
      <protection locked="0"/>
    </xf>
    <xf numFmtId="0" fontId="19" fillId="63" borderId="0" xfId="0" quotePrefix="1" applyFont="1" applyFill="1" applyAlignment="1">
      <alignment horizontal="center" vertical="center" wrapText="1"/>
    </xf>
    <xf numFmtId="0" fontId="3" fillId="63" borderId="0" xfId="0" applyFont="1" applyFill="1" applyAlignment="1">
      <alignment horizontal="center" vertical="center" wrapText="1"/>
    </xf>
    <xf numFmtId="0" fontId="89" fillId="63" borderId="0" xfId="0" applyFont="1" applyFill="1" applyAlignment="1">
      <alignment horizontal="center" vertical="center" wrapText="1"/>
    </xf>
    <xf numFmtId="167" fontId="19" fillId="63" borderId="0" xfId="1" applyNumberFormat="1" applyFont="1" applyFill="1" applyBorder="1" applyAlignment="1">
      <alignment horizontal="center" vertical="center" wrapText="1"/>
    </xf>
    <xf numFmtId="167" fontId="90" fillId="63" borderId="0" xfId="1" applyNumberFormat="1" applyFont="1" applyFill="1" applyBorder="1" applyAlignment="1">
      <alignment horizontal="center" vertical="center" wrapText="1"/>
    </xf>
    <xf numFmtId="0" fontId="19" fillId="63" borderId="0" xfId="0" applyFont="1" applyFill="1" applyAlignment="1">
      <alignment horizontal="center" vertical="center" wrapText="1"/>
    </xf>
    <xf numFmtId="0" fontId="20" fillId="0" borderId="47" xfId="0" applyFont="1" applyBorder="1" applyAlignment="1">
      <alignment horizontal="center" vertical="center" wrapText="1"/>
    </xf>
    <xf numFmtId="0" fontId="17" fillId="3" borderId="48" xfId="0" applyFont="1" applyFill="1" applyBorder="1" applyAlignment="1">
      <alignment horizontal="center" vertical="center" wrapText="1"/>
    </xf>
    <xf numFmtId="174" fontId="27" fillId="0" borderId="0" xfId="0" applyNumberFormat="1" applyFont="1" applyAlignment="1">
      <alignment horizontal="center" vertical="center"/>
    </xf>
    <xf numFmtId="174" fontId="30" fillId="0" borderId="0" xfId="0" applyNumberFormat="1" applyFont="1" applyAlignment="1">
      <alignment horizontal="center" vertical="center"/>
    </xf>
    <xf numFmtId="0" fontId="20" fillId="0" borderId="0" xfId="0" applyFont="1" applyAlignment="1" applyProtection="1">
      <alignment horizontal="left" vertical="center" wrapText="1"/>
      <protection locked="0"/>
    </xf>
    <xf numFmtId="0" fontId="0" fillId="0" borderId="0" xfId="0" applyAlignment="1" applyProtection="1">
      <alignment horizontal="left"/>
      <protection locked="0"/>
    </xf>
    <xf numFmtId="2" fontId="27" fillId="0" borderId="0" xfId="0" applyNumberFormat="1" applyFont="1" applyAlignment="1">
      <alignment horizontal="center" vertical="center"/>
    </xf>
    <xf numFmtId="2" fontId="27" fillId="0" borderId="0" xfId="0" applyNumberFormat="1" applyFont="1" applyAlignment="1" applyProtection="1">
      <alignment horizontal="center" vertical="center"/>
      <protection locked="0"/>
    </xf>
    <xf numFmtId="175" fontId="27" fillId="0" borderId="0" xfId="0" applyNumberFormat="1" applyFont="1" applyAlignment="1">
      <alignment horizontal="center" vertical="center"/>
    </xf>
    <xf numFmtId="175" fontId="30" fillId="0" borderId="0" xfId="0" applyNumberFormat="1" applyFont="1" applyAlignment="1">
      <alignment horizontal="center" vertical="center"/>
    </xf>
    <xf numFmtId="175" fontId="27" fillId="0" borderId="0" xfId="14" applyNumberFormat="1" applyFont="1" applyAlignment="1">
      <alignment horizontal="center" vertical="center"/>
    </xf>
    <xf numFmtId="0" fontId="20" fillId="0" borderId="0" xfId="0" applyFont="1" applyAlignment="1">
      <alignment horizontal="left" vertical="center" wrapText="1"/>
    </xf>
    <xf numFmtId="0" fontId="20" fillId="0" borderId="0" xfId="0" quotePrefix="1" applyFont="1" applyAlignment="1" applyProtection="1">
      <alignment horizontal="left" vertical="center" wrapText="1"/>
      <protection locked="0"/>
    </xf>
    <xf numFmtId="10" fontId="24" fillId="0" borderId="0" xfId="1" applyNumberFormat="1" applyFont="1" applyFill="1" applyBorder="1" applyAlignment="1" applyProtection="1">
      <alignment horizontal="center" vertical="center"/>
    </xf>
    <xf numFmtId="0" fontId="4" fillId="0" borderId="0" xfId="2" applyFont="1" applyAlignment="1"/>
    <xf numFmtId="0" fontId="14" fillId="0" borderId="7" xfId="0" applyFont="1" applyBorder="1" applyAlignment="1">
      <alignment horizontal="left" vertical="center" indent="1"/>
    </xf>
    <xf numFmtId="0" fontId="8" fillId="0" borderId="0" xfId="0" applyFont="1"/>
    <xf numFmtId="164" fontId="41" fillId="65" borderId="0" xfId="13" applyFont="1" applyFill="1" applyAlignment="1">
      <alignment horizontal="center" vertical="center"/>
    </xf>
    <xf numFmtId="0" fontId="14" fillId="0" borderId="0" xfId="0" applyFont="1" applyAlignment="1">
      <alignment horizontal="left" vertical="center" indent="1"/>
    </xf>
    <xf numFmtId="0" fontId="13" fillId="0" borderId="0" xfId="0" applyFont="1" applyAlignment="1">
      <alignment horizontal="left" wrapText="1"/>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5" xfId="0" applyFont="1" applyBorder="1"/>
    <xf numFmtId="0" fontId="8" fillId="0" borderId="0" xfId="0" applyFont="1" applyAlignment="1">
      <alignment horizontal="center"/>
    </xf>
    <xf numFmtId="0" fontId="5" fillId="0" borderId="0" xfId="0" applyFont="1" applyAlignment="1">
      <alignment horizontal="center" vertical="center"/>
    </xf>
    <xf numFmtId="17" fontId="11" fillId="0" borderId="0" xfId="0" applyNumberFormat="1" applyFont="1" applyAlignment="1">
      <alignment horizontal="center"/>
    </xf>
    <xf numFmtId="0" fontId="9" fillId="0" borderId="0" xfId="0" applyFont="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xf>
    <xf numFmtId="0" fontId="12" fillId="0" borderId="0" xfId="0" applyFont="1"/>
    <xf numFmtId="0" fontId="7" fillId="0" borderId="6" xfId="0" applyFont="1" applyBorder="1"/>
    <xf numFmtId="0" fontId="7" fillId="0" borderId="7" xfId="0" applyFont="1" applyBorder="1"/>
    <xf numFmtId="0" fontId="7" fillId="0" borderId="8" xfId="0" applyFont="1" applyBorder="1"/>
    <xf numFmtId="0" fontId="0" fillId="0" borderId="4" xfId="0" applyBorder="1"/>
    <xf numFmtId="0" fontId="0" fillId="0" borderId="5" xfId="0" applyBorder="1"/>
    <xf numFmtId="0" fontId="0" fillId="0" borderId="7" xfId="0" applyBorder="1"/>
    <xf numFmtId="0" fontId="7" fillId="0" borderId="0" xfId="0" quotePrefix="1" applyFont="1" applyAlignment="1">
      <alignment horizontal="right"/>
    </xf>
    <xf numFmtId="0" fontId="11" fillId="0" borderId="7" xfId="0" applyFont="1" applyBorder="1" applyAlignment="1">
      <alignment horizontal="center"/>
    </xf>
    <xf numFmtId="0" fontId="9" fillId="0" borderId="0" xfId="0" applyFont="1" applyAlignment="1">
      <alignment horizontal="left" vertical="center"/>
    </xf>
    <xf numFmtId="0" fontId="16" fillId="0" borderId="0" xfId="0" applyFont="1" applyAlignment="1">
      <alignment horizontal="left"/>
    </xf>
    <xf numFmtId="0" fontId="14" fillId="0" borderId="9" xfId="0" applyFont="1" applyBorder="1" applyAlignment="1">
      <alignment horizontal="center" vertical="center" wrapText="1"/>
    </xf>
    <xf numFmtId="0" fontId="17" fillId="2" borderId="1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8" fillId="5" borderId="10" xfId="0" quotePrefix="1" applyFont="1" applyFill="1" applyBorder="1" applyAlignment="1">
      <alignment horizontal="left" vertical="center"/>
    </xf>
    <xf numFmtId="0" fontId="18" fillId="5" borderId="12" xfId="0" quotePrefix="1" applyFont="1" applyFill="1" applyBorder="1" applyAlignment="1">
      <alignment horizontal="center" vertical="center" wrapText="1"/>
    </xf>
    <xf numFmtId="0" fontId="18" fillId="5" borderId="11" xfId="0" quotePrefix="1" applyFont="1" applyFill="1" applyBorder="1" applyAlignment="1">
      <alignment horizontal="center" vertical="center" wrapText="1"/>
    </xf>
    <xf numFmtId="0" fontId="15" fillId="0" borderId="13" xfId="0" applyFont="1" applyBorder="1" applyAlignment="1">
      <alignment horizontal="center" vertical="center" wrapText="1"/>
    </xf>
    <xf numFmtId="0" fontId="2" fillId="2" borderId="10" xfId="0" applyFont="1" applyFill="1" applyBorder="1" applyAlignment="1">
      <alignment horizontal="center" vertical="center" wrapText="1"/>
    </xf>
    <xf numFmtId="0" fontId="0" fillId="0" borderId="13" xfId="0" applyBorder="1" applyAlignment="1">
      <alignment vertical="center" wrapText="1"/>
    </xf>
    <xf numFmtId="0" fontId="15" fillId="0" borderId="13" xfId="0" applyFont="1" applyBorder="1" applyAlignment="1">
      <alignment horizontal="center" vertical="center"/>
    </xf>
    <xf numFmtId="0" fontId="20"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0" fillId="0" borderId="0" xfId="0" applyAlignment="1">
      <alignment horizontal="left" wrapText="1"/>
    </xf>
    <xf numFmtId="0" fontId="0" fillId="0" borderId="0" xfId="0" applyAlignment="1">
      <alignment horizontal="left"/>
    </xf>
    <xf numFmtId="0" fontId="5" fillId="0" borderId="0" xfId="0" applyFont="1" applyAlignment="1">
      <alignment horizontal="left"/>
    </xf>
    <xf numFmtId="164" fontId="27" fillId="0" borderId="0" xfId="13" quotePrefix="1" applyFont="1" applyFill="1" applyAlignment="1">
      <alignment horizontal="center" vertical="center"/>
    </xf>
    <xf numFmtId="167" fontId="41" fillId="65" borderId="0" xfId="1" applyNumberFormat="1" applyFont="1" applyFill="1" applyBorder="1" applyAlignment="1" applyProtection="1">
      <alignment horizontal="center" vertical="center"/>
    </xf>
    <xf numFmtId="0" fontId="41" fillId="65" borderId="0" xfId="0" applyFont="1" applyFill="1" applyAlignment="1">
      <alignment horizontal="center" vertical="center" wrapText="1"/>
    </xf>
    <xf numFmtId="0" fontId="6" fillId="0" borderId="0" xfId="2" applyFill="1" applyAlignment="1">
      <alignment horizontal="center" vertical="center" wrapText="1"/>
    </xf>
    <xf numFmtId="176" fontId="27" fillId="0" borderId="0" xfId="13" quotePrefix="1" applyNumberFormat="1" applyFont="1" applyAlignment="1">
      <alignment horizontal="center" vertical="center"/>
    </xf>
    <xf numFmtId="176" fontId="27" fillId="0" borderId="0" xfId="0" quotePrefix="1" applyNumberFormat="1" applyFont="1" applyAlignment="1">
      <alignment horizontal="center" vertical="center"/>
    </xf>
    <xf numFmtId="174" fontId="27" fillId="0" borderId="0" xfId="13" applyNumberFormat="1" applyFont="1" applyFill="1" applyBorder="1" applyAlignment="1">
      <alignment horizontal="center" vertical="center"/>
    </xf>
    <xf numFmtId="176" fontId="27" fillId="0" borderId="0" xfId="13" applyNumberFormat="1" applyFont="1" applyAlignment="1">
      <alignment horizontal="center" vertical="center"/>
    </xf>
    <xf numFmtId="176" fontId="27" fillId="0" borderId="0" xfId="13" applyNumberFormat="1" applyFont="1" applyFill="1" applyAlignment="1">
      <alignment horizontal="center" vertical="center"/>
    </xf>
    <xf numFmtId="176" fontId="27" fillId="0" borderId="0" xfId="0" applyNumberFormat="1" applyFont="1" applyAlignment="1">
      <alignment horizontal="center" vertical="center"/>
    </xf>
    <xf numFmtId="178" fontId="27" fillId="0" borderId="0" xfId="0" applyNumberFormat="1" applyFont="1" applyAlignment="1">
      <alignment horizontal="center" vertical="center"/>
    </xf>
    <xf numFmtId="174" fontId="27" fillId="0" borderId="0" xfId="13" applyNumberFormat="1" applyFont="1" applyFill="1" applyAlignment="1">
      <alignment horizontal="center" vertical="center"/>
    </xf>
    <xf numFmtId="174" fontId="27" fillId="0" borderId="0" xfId="13" quotePrefix="1" applyNumberFormat="1" applyFont="1" applyFill="1" applyAlignment="1">
      <alignment horizontal="center" vertical="center"/>
    </xf>
    <xf numFmtId="168" fontId="27" fillId="0" borderId="0" xfId="1" applyNumberFormat="1" applyFont="1" applyFill="1" applyBorder="1" applyAlignment="1" applyProtection="1">
      <alignment horizontal="center" vertical="center"/>
      <protection locked="0"/>
    </xf>
    <xf numFmtId="179" fontId="27" fillId="0" borderId="0" xfId="0" applyNumberFormat="1" applyFont="1" applyAlignment="1">
      <alignment horizontal="center" vertical="center"/>
    </xf>
    <xf numFmtId="1" fontId="27" fillId="0" borderId="0" xfId="0" applyNumberFormat="1" applyFont="1" applyAlignment="1">
      <alignment horizontal="center" vertical="center"/>
    </xf>
    <xf numFmtId="167" fontId="27" fillId="0" borderId="0" xfId="1" applyNumberFormat="1" applyFont="1" applyFill="1" applyBorder="1" applyAlignment="1" applyProtection="1">
      <alignment horizontal="center" vertical="center"/>
      <protection locked="0"/>
    </xf>
    <xf numFmtId="167" fontId="27" fillId="0" borderId="0" xfId="13" applyNumberFormat="1" applyFont="1" applyFill="1" applyAlignment="1">
      <alignment horizontal="center" vertical="center"/>
    </xf>
    <xf numFmtId="3" fontId="27" fillId="0" borderId="0" xfId="14" quotePrefix="1" applyNumberFormat="1" applyFont="1" applyAlignment="1">
      <alignment horizontal="center" vertical="center"/>
    </xf>
    <xf numFmtId="0" fontId="20" fillId="0" borderId="0" xfId="0" applyFont="1"/>
    <xf numFmtId="0" fontId="59" fillId="0" borderId="0" xfId="0" applyFont="1"/>
    <xf numFmtId="165" fontId="59" fillId="0" borderId="0" xfId="14" applyFont="1"/>
    <xf numFmtId="0" fontId="6" fillId="0" borderId="0" xfId="2" applyAlignment="1">
      <alignment horizontal="center" vertical="center"/>
    </xf>
    <xf numFmtId="0" fontId="19" fillId="63" borderId="12" xfId="0" quotePrefix="1" applyFont="1" applyFill="1" applyBorder="1" applyAlignment="1">
      <alignment horizontal="left" vertical="center"/>
    </xf>
    <xf numFmtId="0" fontId="19" fillId="63" borderId="11" xfId="0" quotePrefix="1" applyFont="1" applyFill="1" applyBorder="1" applyAlignment="1">
      <alignment horizontal="left" vertical="center"/>
    </xf>
    <xf numFmtId="0" fontId="95" fillId="0" borderId="0" xfId="0" applyFont="1" applyAlignment="1">
      <alignment horizontal="center" vertical="center"/>
    </xf>
    <xf numFmtId="0" fontId="96" fillId="0" borderId="0" xfId="0" applyFont="1" applyAlignment="1">
      <alignment vertical="center" wrapText="1"/>
    </xf>
    <xf numFmtId="0" fontId="97" fillId="0" borderId="0" xfId="0" applyFont="1" applyAlignment="1">
      <alignment horizontal="left" vertical="center" wrapText="1"/>
    </xf>
    <xf numFmtId="0" fontId="98" fillId="0" borderId="0" xfId="0" applyFont="1" applyAlignment="1">
      <alignment wrapText="1"/>
    </xf>
    <xf numFmtId="0" fontId="96" fillId="0" borderId="0" xfId="0" applyFont="1" applyAlignment="1">
      <alignment horizontal="left" vertical="center" wrapText="1"/>
    </xf>
    <xf numFmtId="0" fontId="99" fillId="0" borderId="0" xfId="0" applyFont="1" applyAlignment="1">
      <alignment vertical="center" wrapText="1"/>
    </xf>
    <xf numFmtId="0" fontId="100" fillId="0" borderId="0" xfId="0" applyFont="1" applyAlignment="1">
      <alignment horizontal="left" vertical="center" wrapText="1"/>
    </xf>
    <xf numFmtId="0" fontId="100" fillId="0" borderId="0" xfId="0" applyFont="1" applyAlignment="1">
      <alignment wrapText="1"/>
    </xf>
    <xf numFmtId="0" fontId="98" fillId="0" borderId="0" xfId="0" applyFont="1" applyAlignment="1">
      <alignment vertical="center" wrapText="1"/>
    </xf>
    <xf numFmtId="0" fontId="101" fillId="0" borderId="0" xfId="0" applyFont="1" applyAlignment="1">
      <alignment vertical="center" wrapText="1"/>
    </xf>
    <xf numFmtId="0" fontId="100" fillId="0" borderId="0" xfId="0" applyFont="1" applyAlignment="1">
      <alignment vertical="center" wrapText="1"/>
    </xf>
    <xf numFmtId="0" fontId="32" fillId="0" borderId="0" xfId="2" quotePrefix="1" applyFont="1" applyFill="1" applyBorder="1" applyAlignment="1">
      <alignment horizontal="center" vertical="center" wrapText="1"/>
    </xf>
    <xf numFmtId="9" fontId="24" fillId="0" borderId="0" xfId="1" quotePrefix="1" applyFont="1" applyFill="1" applyBorder="1" applyAlignment="1">
      <alignment horizontal="center" vertical="center" wrapText="1"/>
    </xf>
    <xf numFmtId="0" fontId="29" fillId="0" borderId="0" xfId="2" applyFont="1" applyFill="1" applyBorder="1" applyAlignment="1">
      <alignment horizontal="center" vertical="center" wrapText="1"/>
    </xf>
    <xf numFmtId="0" fontId="31" fillId="0" borderId="0" xfId="0" quotePrefix="1" applyFont="1" applyAlignment="1">
      <alignment horizontal="center" vertical="center" wrapText="1"/>
    </xf>
    <xf numFmtId="9" fontId="27" fillId="0" borderId="0" xfId="0" applyNumberFormat="1" applyFont="1" applyAlignment="1">
      <alignment horizontal="center" vertical="center"/>
    </xf>
    <xf numFmtId="176" fontId="27" fillId="0" borderId="0" xfId="13" quotePrefix="1" applyNumberFormat="1" applyFont="1" applyFill="1" applyAlignment="1">
      <alignment horizontal="center" vertical="center"/>
    </xf>
    <xf numFmtId="166" fontId="35" fillId="0" borderId="0" xfId="0" applyNumberFormat="1" applyFont="1" applyAlignment="1">
      <alignment horizontal="center" vertical="center"/>
    </xf>
    <xf numFmtId="0" fontId="34" fillId="0" borderId="0" xfId="0" quotePrefix="1" applyFont="1" applyAlignment="1">
      <alignment horizontal="center" vertical="center" wrapText="1"/>
    </xf>
    <xf numFmtId="0" fontId="24" fillId="0" borderId="0" xfId="0" quotePrefix="1" applyFont="1" applyAlignment="1">
      <alignment horizontal="right" vertical="center" wrapText="1"/>
    </xf>
    <xf numFmtId="0" fontId="37" fillId="0" borderId="0" xfId="0" quotePrefix="1" applyFont="1" applyAlignment="1">
      <alignment horizontal="right" vertical="center" wrapText="1"/>
    </xf>
    <xf numFmtId="168" fontId="27" fillId="0" borderId="0" xfId="14" applyNumberFormat="1" applyFont="1" applyFill="1" applyAlignment="1">
      <alignment horizontal="center" vertical="center"/>
    </xf>
    <xf numFmtId="168" fontId="27" fillId="0" borderId="0" xfId="14" applyNumberFormat="1" applyFont="1" applyFill="1" applyAlignment="1">
      <alignment horizontal="center" vertical="center" wrapText="1"/>
    </xf>
    <xf numFmtId="167" fontId="34" fillId="0" borderId="0" xfId="0" quotePrefix="1" applyNumberFormat="1" applyFont="1" applyAlignment="1">
      <alignment horizontal="center" vertical="center" wrapText="1"/>
    </xf>
    <xf numFmtId="167" fontId="34" fillId="0" borderId="0" xfId="0" applyNumberFormat="1" applyFont="1" applyAlignment="1">
      <alignment horizontal="center" vertical="center" wrapText="1"/>
    </xf>
    <xf numFmtId="168" fontId="27" fillId="0" borderId="0" xfId="0" applyNumberFormat="1" applyFont="1" applyAlignment="1">
      <alignment horizontal="center" vertical="center" wrapText="1"/>
    </xf>
    <xf numFmtId="168" fontId="45" fillId="0" borderId="0" xfId="0" applyNumberFormat="1" applyFont="1" applyAlignment="1">
      <alignment horizontal="center" vertical="center"/>
    </xf>
    <xf numFmtId="168" fontId="30" fillId="0" borderId="0" xfId="0" applyNumberFormat="1" applyFont="1" applyAlignment="1">
      <alignment horizontal="center" vertical="center" wrapText="1"/>
    </xf>
    <xf numFmtId="176" fontId="27" fillId="0" borderId="0" xfId="14" applyNumberFormat="1" applyFont="1" applyFill="1" applyAlignment="1">
      <alignment horizontal="center" vertical="center"/>
    </xf>
    <xf numFmtId="176" fontId="27" fillId="0" borderId="0" xfId="0" applyNumberFormat="1" applyFont="1" applyAlignment="1">
      <alignment horizontal="center" vertical="center" wrapText="1"/>
    </xf>
    <xf numFmtId="166" fontId="45" fillId="0" borderId="0" xfId="0" applyNumberFormat="1" applyFont="1" applyAlignment="1">
      <alignment horizontal="center" vertical="center"/>
    </xf>
    <xf numFmtId="176" fontId="27" fillId="0" borderId="0" xfId="13" applyNumberFormat="1" applyFont="1" applyFill="1" applyAlignment="1">
      <alignment horizontal="center" vertical="center" wrapText="1"/>
    </xf>
    <xf numFmtId="0" fontId="24" fillId="0" borderId="0" xfId="0" applyFont="1" applyAlignment="1">
      <alignment horizontal="right" vertical="center" wrapText="1"/>
    </xf>
    <xf numFmtId="176" fontId="24" fillId="0" borderId="0" xfId="13" applyNumberFormat="1" applyFont="1" applyFill="1" applyAlignment="1">
      <alignment horizontal="center" vertical="center"/>
    </xf>
    <xf numFmtId="176" fontId="24" fillId="0" borderId="0" xfId="13" applyNumberFormat="1" applyFont="1" applyFill="1" applyAlignment="1">
      <alignment horizontal="center" vertical="center" wrapText="1"/>
    </xf>
    <xf numFmtId="166" fontId="24" fillId="0" borderId="0" xfId="0" applyNumberFormat="1" applyFont="1" applyAlignment="1">
      <alignment horizontal="center" vertical="center"/>
    </xf>
    <xf numFmtId="166" fontId="24" fillId="0" borderId="0" xfId="0" applyNumberFormat="1" applyFont="1" applyAlignment="1">
      <alignment horizontal="center" vertical="center" wrapText="1"/>
    </xf>
    <xf numFmtId="166" fontId="31" fillId="0" borderId="0" xfId="0" quotePrefix="1" applyNumberFormat="1" applyFont="1" applyAlignment="1">
      <alignment horizontal="right" vertical="center"/>
    </xf>
    <xf numFmtId="0" fontId="38" fillId="0" borderId="0" xfId="0" applyFont="1" applyAlignment="1">
      <alignment horizontal="left" vertical="center"/>
    </xf>
    <xf numFmtId="0" fontId="38" fillId="0" borderId="0" xfId="0" applyFont="1" applyAlignment="1">
      <alignment horizontal="center" vertical="center" wrapText="1"/>
    </xf>
    <xf numFmtId="0" fontId="38" fillId="0" borderId="0" xfId="0" applyFont="1" applyAlignment="1">
      <alignment horizontal="center" vertical="center"/>
    </xf>
    <xf numFmtId="0" fontId="39" fillId="0" borderId="0" xfId="0" applyFont="1" applyAlignment="1">
      <alignment horizontal="center" vertical="center" wrapText="1"/>
    </xf>
    <xf numFmtId="0" fontId="40" fillId="0" borderId="0" xfId="0" applyFont="1" applyAlignment="1">
      <alignment horizontal="center" vertical="center" wrapText="1"/>
    </xf>
    <xf numFmtId="0" fontId="31" fillId="0" borderId="0" xfId="0" applyFont="1" applyAlignment="1">
      <alignment horizontal="center" vertical="center"/>
    </xf>
    <xf numFmtId="164" fontId="27" fillId="0" borderId="0" xfId="13" applyFont="1" applyFill="1" applyAlignment="1">
      <alignment horizontal="center" vertical="center"/>
    </xf>
    <xf numFmtId="164" fontId="27" fillId="0" borderId="0" xfId="13" applyFont="1" applyFill="1" applyAlignment="1">
      <alignment horizontal="right" vertical="center"/>
    </xf>
    <xf numFmtId="164" fontId="31" fillId="0" borderId="0" xfId="13" applyFont="1" applyFill="1" applyAlignment="1">
      <alignment horizontal="right" vertical="center"/>
    </xf>
    <xf numFmtId="177" fontId="27" fillId="0" borderId="0" xfId="14" applyNumberFormat="1" applyFont="1" applyFill="1" applyAlignment="1">
      <alignment horizontal="center" vertical="center"/>
    </xf>
    <xf numFmtId="164" fontId="31" fillId="0" borderId="0" xfId="13" applyFont="1" applyFill="1" applyAlignment="1">
      <alignment horizontal="center" vertical="center"/>
    </xf>
    <xf numFmtId="167" fontId="27" fillId="65" borderId="0" xfId="1" applyNumberFormat="1" applyFont="1" applyFill="1" applyBorder="1" applyAlignment="1">
      <alignment horizontal="center" vertical="center" wrapText="1"/>
    </xf>
    <xf numFmtId="167" fontId="41" fillId="65" borderId="0" xfId="1" applyNumberFormat="1" applyFont="1" applyFill="1" applyBorder="1" applyAlignment="1">
      <alignment horizontal="center" vertical="center" wrapText="1"/>
    </xf>
    <xf numFmtId="167" fontId="41" fillId="65" borderId="0" xfId="1" applyNumberFormat="1" applyFont="1" applyFill="1" applyBorder="1" applyAlignment="1" applyProtection="1">
      <alignment horizontal="center" vertical="center" wrapText="1"/>
    </xf>
    <xf numFmtId="167" fontId="27" fillId="65" borderId="0" xfId="1" applyNumberFormat="1" applyFont="1" applyFill="1" applyBorder="1" applyAlignment="1" applyProtection="1">
      <alignment horizontal="center" vertical="center" wrapText="1"/>
    </xf>
    <xf numFmtId="0" fontId="93" fillId="65" borderId="0" xfId="0" applyFont="1" applyFill="1" applyAlignment="1">
      <alignment horizontal="center" vertical="center" wrapText="1"/>
    </xf>
    <xf numFmtId="167" fontId="20" fillId="65" borderId="0" xfId="1" applyNumberFormat="1" applyFont="1" applyFill="1" applyBorder="1" applyAlignment="1">
      <alignment horizontal="center" vertical="center" wrapText="1"/>
    </xf>
    <xf numFmtId="0" fontId="4" fillId="0" borderId="0" xfId="0" applyFont="1" applyAlignment="1">
      <alignment horizontal="center"/>
    </xf>
    <xf numFmtId="0" fontId="88" fillId="0" borderId="0" xfId="0" applyFont="1" applyAlignment="1">
      <alignment horizontal="center" vertical="center"/>
    </xf>
    <xf numFmtId="0" fontId="4" fillId="3" borderId="0" xfId="0" applyFont="1" applyFill="1" applyAlignment="1">
      <alignment horizontal="center"/>
    </xf>
    <xf numFmtId="0" fontId="0" fillId="0" borderId="0" xfId="0"/>
    <xf numFmtId="0" fontId="4" fillId="2" borderId="0" xfId="2" applyFont="1" applyFill="1" applyBorder="1" applyAlignment="1">
      <alignment horizontal="center"/>
    </xf>
    <xf numFmtId="0" fontId="4" fillId="0" borderId="0" xfId="2" applyFont="1" applyAlignment="1"/>
    <xf numFmtId="0" fontId="10" fillId="0" borderId="0" xfId="0" applyFont="1" applyAlignment="1">
      <alignment horizontal="right"/>
    </xf>
    <xf numFmtId="0" fontId="45" fillId="0" borderId="0" xfId="0" applyFont="1" applyAlignment="1">
      <alignment horizontal="left" vertical="center" wrapText="1"/>
    </xf>
    <xf numFmtId="0" fontId="17" fillId="2" borderId="0" xfId="0" applyFont="1" applyFill="1" applyAlignment="1">
      <alignment horizontal="center" vertical="center" wrapText="1"/>
    </xf>
    <xf numFmtId="14" fontId="10" fillId="0" borderId="0" xfId="0" applyNumberFormat="1" applyFont="1" applyAlignment="1">
      <alignment horizontal="center" vertical="center"/>
    </xf>
  </cellXfs>
  <cellStyles count="47660">
    <cellStyle name="=C:\WINNT35\SYSTEM32\COMMAND.COM" xfId="54" xr:uid="{F3968CE0-0F6C-4645-9FA1-64C1413B70C2}"/>
    <cellStyle name="=C:\WINNT35\SYSTEM32\COMMAND.COM 2" xfId="58" xr:uid="{A8B88DAB-45C0-4CB6-B144-5EA60F150D99}"/>
    <cellStyle name="=C:\WINNT35\SYSTEM32\COMMAND.COM 3" xfId="56" xr:uid="{8C4F00BF-48D6-4EA7-9275-1C45494652A9}"/>
    <cellStyle name="=C:\WINNT35\SYSTEM32\COMMAND.COM 4" xfId="756" xr:uid="{DEF2438C-3873-4F77-870B-C690976584A7}"/>
    <cellStyle name="20% - Accent1" xfId="36" builtinId="30" customBuiltin="1"/>
    <cellStyle name="20% - Accent1 10" xfId="9067" xr:uid="{C9B976AC-5A36-4E30-8FB5-E04B89215E6F}"/>
    <cellStyle name="20% - Accent1 10 2" xfId="33826" xr:uid="{D24A2E9A-7463-448C-9D4E-2503D83F3897}"/>
    <cellStyle name="20% - Accent1 11" xfId="17710" xr:uid="{E58E7EA7-58F5-4CAB-8C79-BB81EA998DAE}"/>
    <cellStyle name="20% - Accent1 11 2" xfId="41939" xr:uid="{5C8AD30E-FEBE-4DEB-B9C0-854F2189A5F2}"/>
    <cellStyle name="20% - Accent1 12" xfId="18942" xr:uid="{3E72032E-2280-49AC-8013-5292706BC98F}"/>
    <cellStyle name="20% - Accent1 12 2" xfId="43138" xr:uid="{EE323BF2-427C-4746-A5B3-98F965A8DEF9}"/>
    <cellStyle name="20% - Accent1 13" xfId="25954" xr:uid="{F6784F6A-AC9B-4393-BCC7-F44BEDAC1178}"/>
    <cellStyle name="20% - Accent1 2" xfId="73" xr:uid="{02E31423-1725-4F58-B6C6-9B2334A6318F}"/>
    <cellStyle name="20% - Accent1 3" xfId="2044" xr:uid="{318E0896-09BF-489B-B32A-AE553E53A299}"/>
    <cellStyle name="20% - Accent1 3 2" xfId="10386" xr:uid="{5A6E0FC0-DC82-416B-A14C-1C027EC92B85}"/>
    <cellStyle name="20% - Accent1 3 2 2" xfId="23208" xr:uid="{75F11ECD-22DF-43B4-A4CC-C5710B2B9533}"/>
    <cellStyle name="20% - Accent1 3 2 2 2" xfId="47219" xr:uid="{DDA7C8B6-AC22-4EDC-9C1D-58B0282875E5}"/>
    <cellStyle name="20% - Accent1 3 2 3" xfId="35045" xr:uid="{8E6E8613-AF3B-4CE5-8CD9-5FD2FD08B79D}"/>
    <cellStyle name="20% - Accent1 3 3" xfId="20743" xr:uid="{DED293F7-F729-4274-B0DA-5F4F28D59F12}"/>
    <cellStyle name="20% - Accent1 3 3 2" xfId="44903" xr:uid="{8FAD2A27-909E-4826-8993-2452FE644F31}"/>
    <cellStyle name="20% - Accent1 3 4" xfId="27160" xr:uid="{F59743CC-E988-4B50-9FCB-66EF507D0F13}"/>
    <cellStyle name="20% - Accent1 4" xfId="2357" xr:uid="{50070827-E865-4B3A-844B-6777BC6A3C29}"/>
    <cellStyle name="20% - Accent1 4 2" xfId="10698" xr:uid="{EA3917E2-2D58-4AB3-91D2-99159863ACAA}"/>
    <cellStyle name="20% - Accent1 4 2 2" xfId="35355" xr:uid="{24F2E762-A41F-48C6-8668-9FC8ABBE5616}"/>
    <cellStyle name="20% - Accent1 4 3" xfId="21408" xr:uid="{46BDB0BA-7BC4-4408-B6C2-82CE4DBE374A}"/>
    <cellStyle name="20% - Accent1 4 3 2" xfId="45515" xr:uid="{31D0569F-6D67-490E-BEBB-75CCD9CE66CB}"/>
    <cellStyle name="20% - Accent1 4 4" xfId="27470" xr:uid="{83E34A3F-A60E-43D0-9A7B-DFBE5D454DD7}"/>
    <cellStyle name="20% - Accent1 5" xfId="2431" xr:uid="{C72EA88A-636E-4494-A39A-8275A6CAFC1C}"/>
    <cellStyle name="20% - Accent1 5 2" xfId="10772" xr:uid="{E31D7E9A-35EE-4095-8376-5DE6C07B4EBF}"/>
    <cellStyle name="20% - Accent1 5 2 2" xfId="35429" xr:uid="{AE9457A3-6DE3-4026-876D-89B358CB5AA7}"/>
    <cellStyle name="20% - Accent1 5 3" xfId="27544" xr:uid="{48ECEF17-3286-4E73-AB35-587D57483B00}"/>
    <cellStyle name="20% - Accent1 6" xfId="3992" xr:uid="{5FCAA1B9-994E-4B32-840A-FD169D2F53AB}"/>
    <cellStyle name="20% - Accent1 6 2" xfId="12333" xr:uid="{72418935-79F8-4C18-9BCD-A221B7CD1E4A}"/>
    <cellStyle name="20% - Accent1 6 2 2" xfId="36919" xr:uid="{395F5465-83AE-46DA-884D-DDCBE9A4DFE2}"/>
    <cellStyle name="20% - Accent1 6 3" xfId="29034" xr:uid="{743F0B64-D8DA-4037-BFD9-2DCE15AA3185}"/>
    <cellStyle name="20% - Accent1 7" xfId="4066" xr:uid="{90C0E2F3-5B53-4736-B8E6-FF8D32E04123}"/>
    <cellStyle name="20% - Accent1 7 2" xfId="12407" xr:uid="{B2C47E04-2B56-4919-9A7A-C910552C07A4}"/>
    <cellStyle name="20% - Accent1 7 2 2" xfId="36993" xr:uid="{D9A650C9-A876-4B6C-BA7E-78AC376992BB}"/>
    <cellStyle name="20% - Accent1 7 3" xfId="29108" xr:uid="{8039DD40-661F-4795-B1D6-7BD012E84C70}"/>
    <cellStyle name="20% - Accent1 8" xfId="8545" xr:uid="{22797B31-0769-4B8E-8F9A-41F2C6B570B5}"/>
    <cellStyle name="20% - Accent1 8 2" xfId="16803" xr:uid="{A8CDE308-6465-414D-B840-317290A0898A}"/>
    <cellStyle name="20% - Accent1 8 2 2" xfId="41385" xr:uid="{78414FBC-B3EF-4452-ADE0-21A637651A37}"/>
    <cellStyle name="20% - Accent1 8 3" xfId="33356" xr:uid="{95BB558C-E412-4897-B639-FF56F5A2450F}"/>
    <cellStyle name="20% - Accent1 9" xfId="8560" xr:uid="{BFCCF75D-A57A-4753-8DB8-EF3C1838BBB5}"/>
    <cellStyle name="20% - Accent1 9 2" xfId="16818" xr:uid="{EE24A879-0C96-4A0F-8A5A-563948293C0D}"/>
    <cellStyle name="20% - Accent1 9 2 2" xfId="41400" xr:uid="{44F4DEC3-03AB-4843-98E7-1D6051CCE4B8}"/>
    <cellStyle name="20% - Accent1 9 3" xfId="33371" xr:uid="{08F6A95B-1642-458B-B99C-619D49F8441A}"/>
    <cellStyle name="20% - Accent2" xfId="39" builtinId="34" customBuiltin="1"/>
    <cellStyle name="20% - Accent2 10" xfId="9070" xr:uid="{67D20892-FAC2-4866-BE0C-AD7CD15AB794}"/>
    <cellStyle name="20% - Accent2 10 2" xfId="33828" xr:uid="{1C1A803B-63E8-483F-B52C-91D24500887D}"/>
    <cellStyle name="20% - Accent2 11" xfId="17712" xr:uid="{9D87FC4A-FE12-478A-A4C6-ECB290D125E8}"/>
    <cellStyle name="20% - Accent2 11 2" xfId="41941" xr:uid="{605BC9AA-8864-4B06-9C7A-B2C5A50472BF}"/>
    <cellStyle name="20% - Accent2 12" xfId="18944" xr:uid="{E90BCA9F-1431-4D8F-A5FC-398E5F4E58B1}"/>
    <cellStyle name="20% - Accent2 12 2" xfId="43140" xr:uid="{18E8A1AC-F32F-4C9A-BD83-FF5A86D51A98}"/>
    <cellStyle name="20% - Accent2 13" xfId="25956" xr:uid="{D7BB14ED-C2A2-4812-9B01-457A23DED809}"/>
    <cellStyle name="20% - Accent2 2" xfId="74" xr:uid="{D6B36D8C-FAC5-48E8-8FF5-E512BAFF44D1}"/>
    <cellStyle name="20% - Accent2 3" xfId="2046" xr:uid="{01818336-6324-4FED-9303-B7136C1B934A}"/>
    <cellStyle name="20% - Accent2 3 2" xfId="10388" xr:uid="{8CB717F4-5F85-42BE-9770-4CDA3F22E310}"/>
    <cellStyle name="20% - Accent2 3 2 2" xfId="23210" xr:uid="{88A7578E-4284-45C1-B7B7-7933673C4141}"/>
    <cellStyle name="20% - Accent2 3 2 2 2" xfId="47221" xr:uid="{E99F8E4F-195C-4D5F-9B4A-CDFD3A711C0F}"/>
    <cellStyle name="20% - Accent2 3 2 3" xfId="35047" xr:uid="{CA6ECADA-3216-435A-BF02-A96EC691B6F1}"/>
    <cellStyle name="20% - Accent2 3 3" xfId="20745" xr:uid="{CCE5E986-753E-4A44-A80C-5494B3BE96F5}"/>
    <cellStyle name="20% - Accent2 3 3 2" xfId="44905" xr:uid="{E7F8405E-0366-4897-80B5-4C931655B33F}"/>
    <cellStyle name="20% - Accent2 3 4" xfId="27162" xr:uid="{FEFAE529-1CE9-4ABD-9EA3-D7076AF7E0B9}"/>
    <cellStyle name="20% - Accent2 4" xfId="2359" xr:uid="{546B4518-0867-4871-8EEE-5E9010A7B6C5}"/>
    <cellStyle name="20% - Accent2 4 2" xfId="10700" xr:uid="{6DB2BA43-F615-40A3-9517-837648CA471A}"/>
    <cellStyle name="20% - Accent2 4 2 2" xfId="35357" xr:uid="{7F16DE7E-BAB0-400C-87A4-87B8E54248F3}"/>
    <cellStyle name="20% - Accent2 4 3" xfId="21411" xr:uid="{0518150D-AE8B-42B6-AF6C-F0DD55656E44}"/>
    <cellStyle name="20% - Accent2 4 3 2" xfId="45518" xr:uid="{5E634474-CA28-463B-8C66-C8F2E0D0737E}"/>
    <cellStyle name="20% - Accent2 4 4" xfId="27472" xr:uid="{24F35997-2787-41CF-B0C9-0D56B1BCCE07}"/>
    <cellStyle name="20% - Accent2 5" xfId="2433" xr:uid="{BF743353-6BCB-4D1F-A9A8-F09F3BA47E6D}"/>
    <cellStyle name="20% - Accent2 5 2" xfId="10774" xr:uid="{7450599E-B93A-41BC-A4A8-5CEC1BA0A2FC}"/>
    <cellStyle name="20% - Accent2 5 2 2" xfId="35431" xr:uid="{438D9FB9-3116-4C03-9353-522542C0C3FD}"/>
    <cellStyle name="20% - Accent2 5 3" xfId="27546" xr:uid="{88057E55-7CCB-49EA-888E-EECF52965773}"/>
    <cellStyle name="20% - Accent2 6" xfId="3994" xr:uid="{01CA0615-594D-4979-9162-C4FAF0A35140}"/>
    <cellStyle name="20% - Accent2 6 2" xfId="12335" xr:uid="{085B3E60-83EC-4299-A8B1-DCDB355A68F6}"/>
    <cellStyle name="20% - Accent2 6 2 2" xfId="36921" xr:uid="{698AE229-1102-4202-A471-C152295D3E77}"/>
    <cellStyle name="20% - Accent2 6 3" xfId="29036" xr:uid="{198FF988-6025-4120-B001-1EF394160A45}"/>
    <cellStyle name="20% - Accent2 7" xfId="4068" xr:uid="{8E5C2456-2C87-445E-9D65-8F5CCA53A655}"/>
    <cellStyle name="20% - Accent2 7 2" xfId="12409" xr:uid="{1589F7E2-A589-498D-98D3-77D0EEE3E75A}"/>
    <cellStyle name="20% - Accent2 7 2 2" xfId="36995" xr:uid="{546616D2-03C2-456A-9C95-DB0B49BEDCB7}"/>
    <cellStyle name="20% - Accent2 7 3" xfId="29110" xr:uid="{14716369-9314-425B-A87B-488C19B656F6}"/>
    <cellStyle name="20% - Accent2 8" xfId="8547" xr:uid="{18DA08CC-2628-4C74-9F5D-51A5A65BD0D7}"/>
    <cellStyle name="20% - Accent2 8 2" xfId="16805" xr:uid="{7F375E3F-6404-4C69-A5A6-E0219E341BA2}"/>
    <cellStyle name="20% - Accent2 8 2 2" xfId="41387" xr:uid="{033D0A00-3D49-4B36-B1E2-517EA5BF4860}"/>
    <cellStyle name="20% - Accent2 8 3" xfId="33358" xr:uid="{3C5C081F-3FEA-489C-A29B-B3DF38512B4A}"/>
    <cellStyle name="20% - Accent2 9" xfId="8562" xr:uid="{32873CD6-D016-4205-9F95-A1C1890B73AE}"/>
    <cellStyle name="20% - Accent2 9 2" xfId="16820" xr:uid="{1055BD67-92B6-40F9-BE58-0F2A6A8ABF1D}"/>
    <cellStyle name="20% - Accent2 9 2 2" xfId="41402" xr:uid="{CFBFBC6D-B211-4A3F-8A65-3EF4A794BD7B}"/>
    <cellStyle name="20% - Accent2 9 3" xfId="33373" xr:uid="{E4BBA329-BA4A-4694-B802-03ED973CEB07}"/>
    <cellStyle name="20% - Accent3" xfId="42" builtinId="38" customBuiltin="1"/>
    <cellStyle name="20% - Accent3 10" xfId="9072" xr:uid="{183E1C3F-CB92-49C6-8B11-3FA41C0FAD97}"/>
    <cellStyle name="20% - Accent3 10 2" xfId="33830" xr:uid="{13AC80CB-D7FE-40A6-9530-CC174DAA355E}"/>
    <cellStyle name="20% - Accent3 11" xfId="17714" xr:uid="{A90F7511-8629-4855-A101-0AF1C2038987}"/>
    <cellStyle name="20% - Accent3 11 2" xfId="41943" xr:uid="{F687E7C8-8C28-4FF4-A359-C438B75446DA}"/>
    <cellStyle name="20% - Accent3 12" xfId="18946" xr:uid="{AC6C2407-D5DA-4B47-9BF1-E07422B1DB98}"/>
    <cellStyle name="20% - Accent3 12 2" xfId="43142" xr:uid="{2D5AE528-77EB-4956-8467-ADE502F69139}"/>
    <cellStyle name="20% - Accent3 13" xfId="25958" xr:uid="{403E4009-4842-456B-8462-1EBCA25BEFAF}"/>
    <cellStyle name="20% - Accent3 2" xfId="75" xr:uid="{0AE9BD20-EA10-4135-99BA-E37C0D1397E4}"/>
    <cellStyle name="20% - Accent3 3" xfId="2048" xr:uid="{F8424174-25DE-4F12-8E90-6FB4184190DE}"/>
    <cellStyle name="20% - Accent3 3 2" xfId="10390" xr:uid="{14456195-57F5-4280-A88F-8C3ECFA81B1A}"/>
    <cellStyle name="20% - Accent3 3 2 2" xfId="23212" xr:uid="{A1AA4C69-6FAB-4FA5-A0DE-412260A3330C}"/>
    <cellStyle name="20% - Accent3 3 2 2 2" xfId="47223" xr:uid="{B167AE31-EAE5-4FEF-81B2-3094C6815C99}"/>
    <cellStyle name="20% - Accent3 3 2 3" xfId="35049" xr:uid="{50DD4822-FDFA-409F-B9F4-D584B865C98D}"/>
    <cellStyle name="20% - Accent3 3 3" xfId="20747" xr:uid="{200EDA5F-9C89-4B33-9F49-7FAED1843BB6}"/>
    <cellStyle name="20% - Accent3 3 3 2" xfId="44907" xr:uid="{169B43D0-D1D5-4224-B7AD-B26C38E6B89E}"/>
    <cellStyle name="20% - Accent3 3 4" xfId="27164" xr:uid="{B1778BA9-4148-49E5-9F41-BCB6E9C1A89F}"/>
    <cellStyle name="20% - Accent3 4" xfId="2361" xr:uid="{D4B04B71-B0F2-4133-86F3-ACAAB92FF399}"/>
    <cellStyle name="20% - Accent3 4 2" xfId="10702" xr:uid="{5023E9D7-B660-4B78-89F1-1C853AA82522}"/>
    <cellStyle name="20% - Accent3 4 2 2" xfId="35359" xr:uid="{484CCF5C-5D41-430C-B89A-31E01B0F9271}"/>
    <cellStyle name="20% - Accent3 4 3" xfId="21414" xr:uid="{AE3359B6-DC6D-4F6A-A7CB-ED7B355EE2AD}"/>
    <cellStyle name="20% - Accent3 4 3 2" xfId="45521" xr:uid="{AE590A14-7646-4BA8-AAED-02E7CD01E12B}"/>
    <cellStyle name="20% - Accent3 4 4" xfId="27474" xr:uid="{7FB12499-EFD6-4BDD-A568-A8B7E9C24F9B}"/>
    <cellStyle name="20% - Accent3 5" xfId="2435" xr:uid="{CD1F4E42-1B41-4C08-B08D-9143AE85ADA9}"/>
    <cellStyle name="20% - Accent3 5 2" xfId="10776" xr:uid="{68F090C1-808C-4A2E-AE52-17F4CA159351}"/>
    <cellStyle name="20% - Accent3 5 2 2" xfId="35433" xr:uid="{D6FF0400-E25D-4590-AA71-EED80A9DEB97}"/>
    <cellStyle name="20% - Accent3 5 3" xfId="27548" xr:uid="{F3933491-428E-4580-AFD3-A4A85E7E88E3}"/>
    <cellStyle name="20% - Accent3 6" xfId="3996" xr:uid="{A398C351-71BB-4FB6-8BDB-AC33320FEE8C}"/>
    <cellStyle name="20% - Accent3 6 2" xfId="12337" xr:uid="{1D0F5A7F-D6B6-40BB-9389-A6A4B83E4D38}"/>
    <cellStyle name="20% - Accent3 6 2 2" xfId="36923" xr:uid="{FE25780B-76F1-447C-BDF1-8732AEEA5E91}"/>
    <cellStyle name="20% - Accent3 6 3" xfId="29038" xr:uid="{BE32E228-AA6E-46CD-9B12-24F6AAF795B6}"/>
    <cellStyle name="20% - Accent3 7" xfId="4070" xr:uid="{CC84BA21-C6F5-4E16-9042-8A816AE47E8C}"/>
    <cellStyle name="20% - Accent3 7 2" xfId="12411" xr:uid="{52933CE4-439B-484D-B6F4-F47E47A93867}"/>
    <cellStyle name="20% - Accent3 7 2 2" xfId="36997" xr:uid="{F661C0B5-71E6-4933-B9B8-89A2E0FDE400}"/>
    <cellStyle name="20% - Accent3 7 3" xfId="29112" xr:uid="{FED5C710-AFF8-475B-886A-B5145EC2019A}"/>
    <cellStyle name="20% - Accent3 8" xfId="8549" xr:uid="{89E718D5-DE0B-4CCA-A178-C3412A063B80}"/>
    <cellStyle name="20% - Accent3 8 2" xfId="16807" xr:uid="{C655D596-4A27-4EF9-ABB9-B8B1DF1CD947}"/>
    <cellStyle name="20% - Accent3 8 2 2" xfId="41389" xr:uid="{9EF30F20-689D-4D0B-8662-4378515DCB77}"/>
    <cellStyle name="20% - Accent3 8 3" xfId="33360" xr:uid="{8176A386-7467-4377-B4A6-61C1E82681A6}"/>
    <cellStyle name="20% - Accent3 9" xfId="8564" xr:uid="{3105DC64-5049-486A-B150-FADCEBC11BA8}"/>
    <cellStyle name="20% - Accent3 9 2" xfId="16822" xr:uid="{8625AFCD-D927-478E-AE12-CAB4DC87462C}"/>
    <cellStyle name="20% - Accent3 9 2 2" xfId="41404" xr:uid="{8D725358-AB91-4616-8528-E847A9EABD56}"/>
    <cellStyle name="20% - Accent3 9 3" xfId="33375" xr:uid="{BFB7E0FD-C25C-45AC-A932-4C56A24B1181}"/>
    <cellStyle name="20% - Accent4" xfId="45" builtinId="42" customBuiltin="1"/>
    <cellStyle name="20% - Accent4 10" xfId="8551" xr:uid="{9617E88A-A925-460E-A3B0-581FA0CE20B4}"/>
    <cellStyle name="20% - Accent4 10 2" xfId="16809" xr:uid="{38C473CE-3683-4DFF-A081-C638C7AA7812}"/>
    <cellStyle name="20% - Accent4 10 2 2" xfId="41391" xr:uid="{EE6DEE26-613E-43E2-BDDD-A86159A6F31A}"/>
    <cellStyle name="20% - Accent4 10 3" xfId="33362" xr:uid="{68D1B810-BF1E-4E50-8232-DE1E8E30848A}"/>
    <cellStyle name="20% - Accent4 11" xfId="8566" xr:uid="{2DB95AC1-6B0D-4BFA-8925-CE7195F6313F}"/>
    <cellStyle name="20% - Accent4 11 2" xfId="16824" xr:uid="{FC3621FB-06C0-4EB9-B355-98A386056969}"/>
    <cellStyle name="20% - Accent4 11 2 2" xfId="41406" xr:uid="{7677802B-2198-44AD-B3A9-5B305E5B4AC0}"/>
    <cellStyle name="20% - Accent4 11 3" xfId="33377" xr:uid="{3B6BDE97-D17D-4E89-93B7-CFB813AA837C}"/>
    <cellStyle name="20% - Accent4 12" xfId="9074" xr:uid="{2F965021-4CD2-4498-9B72-17762C5994FE}"/>
    <cellStyle name="20% - Accent4 12 2" xfId="33832" xr:uid="{28C77FBA-0A51-44F9-ADEE-49C7C6D1F8BE}"/>
    <cellStyle name="20% - Accent4 13" xfId="17716" xr:uid="{23250946-7ADE-46F1-AEE7-6B368FFE882D}"/>
    <cellStyle name="20% - Accent4 13 2" xfId="41945" xr:uid="{409ADA03-027D-4133-810F-5E8CA54B8BC7}"/>
    <cellStyle name="20% - Accent4 14" xfId="18948" xr:uid="{FDCDF58F-4DEE-43FB-8C67-BD108A791FDA}"/>
    <cellStyle name="20% - Accent4 14 2" xfId="43144" xr:uid="{9EDB2D53-989D-4C35-815D-2628A7B69201}"/>
    <cellStyle name="20% - Accent4 15" xfId="25960" xr:uid="{5FAE4423-167C-4411-84F7-E40F5118B8DD}"/>
    <cellStyle name="20% - Accent4 2" xfId="76" xr:uid="{89267B10-2C82-48B0-9418-70829F2AFD51}"/>
    <cellStyle name="20% - Accent4 3" xfId="194" xr:uid="{E33699A1-E96B-4C15-B60D-75460DE15D02}"/>
    <cellStyle name="20% - Accent4 4" xfId="1582" xr:uid="{AEA080DF-34FC-408C-8E7D-CC6B00061FDF}"/>
    <cellStyle name="20% - Accent4 5" xfId="2050" xr:uid="{B95BF6B7-61E5-4505-993F-715F9C2A1D57}"/>
    <cellStyle name="20% - Accent4 5 2" xfId="10392" xr:uid="{168F1401-6E8D-46C8-BE9E-453062605DF5}"/>
    <cellStyle name="20% - Accent4 5 2 2" xfId="23214" xr:uid="{1298BFEE-565C-4BE3-9E56-2BEB1ACF16FC}"/>
    <cellStyle name="20% - Accent4 5 2 2 2" xfId="47225" xr:uid="{40F3AB87-737F-4D0A-8249-1D72AD95816A}"/>
    <cellStyle name="20% - Accent4 5 2 3" xfId="35051" xr:uid="{968C8229-B9A7-47E5-A4CF-AA623C6258D6}"/>
    <cellStyle name="20% - Accent4 5 3" xfId="20749" xr:uid="{4CCF2226-1070-4262-864F-04EEC153469F}"/>
    <cellStyle name="20% - Accent4 5 3 2" xfId="44909" xr:uid="{ECFE43A3-A857-447A-9597-DC31EB7171FD}"/>
    <cellStyle name="20% - Accent4 5 4" xfId="27166" xr:uid="{3633304B-5EDE-4AF1-A8D9-0864285E559A}"/>
    <cellStyle name="20% - Accent4 6" xfId="2363" xr:uid="{042216C3-B8BA-413E-A820-C1AEAF006D2B}"/>
    <cellStyle name="20% - Accent4 6 2" xfId="10704" xr:uid="{43A0870B-FC3C-4763-9CDD-77BD168ABCBE}"/>
    <cellStyle name="20% - Accent4 6 2 2" xfId="35361" xr:uid="{06958DD7-68B1-46C5-82B5-4A4B3B8945E6}"/>
    <cellStyle name="20% - Accent4 6 3" xfId="21418" xr:uid="{ECAC2F45-47F9-4957-88C5-394AD6D0F194}"/>
    <cellStyle name="20% - Accent4 6 3 2" xfId="45525" xr:uid="{A06CCD93-2B63-414C-94DF-64862FE3C483}"/>
    <cellStyle name="20% - Accent4 6 4" xfId="27476" xr:uid="{89FC4521-B1C2-4EDE-8CC4-FE590AD8F64B}"/>
    <cellStyle name="20% - Accent4 7" xfId="2437" xr:uid="{FCBA41A7-E563-4161-AA25-F7A9D5DC670F}"/>
    <cellStyle name="20% - Accent4 7 2" xfId="10778" xr:uid="{B724228D-2B4A-4B11-9BF5-9F0CAE29B4BA}"/>
    <cellStyle name="20% - Accent4 7 2 2" xfId="35435" xr:uid="{D6DA67A6-B9B5-40A6-B191-984D363AB21E}"/>
    <cellStyle name="20% - Accent4 7 3" xfId="27550" xr:uid="{A4FA2340-9EBE-46B7-BD0E-25BACD8F2405}"/>
    <cellStyle name="20% - Accent4 8" xfId="3998" xr:uid="{39331D14-2B3A-401E-8437-C55185FADD66}"/>
    <cellStyle name="20% - Accent4 8 2" xfId="12339" xr:uid="{9462A7BF-AE32-48D4-B42D-8F8617BCE14A}"/>
    <cellStyle name="20% - Accent4 8 2 2" xfId="36925" xr:uid="{189120D8-A1C5-435F-B333-D7C27DF4ACEB}"/>
    <cellStyle name="20% - Accent4 8 3" xfId="29040" xr:uid="{C8858F0A-8DAA-4C88-9CA4-662C604FE049}"/>
    <cellStyle name="20% - Accent4 9" xfId="4072" xr:uid="{125C383F-BA7D-49E8-AB71-F8CAC0E68BA5}"/>
    <cellStyle name="20% - Accent4 9 2" xfId="12413" xr:uid="{0B9094AE-9A77-4F03-ADC3-4B1B1AC8CB1B}"/>
    <cellStyle name="20% - Accent4 9 2 2" xfId="36999" xr:uid="{A2459F02-1C4E-4722-8370-DFABCE607656}"/>
    <cellStyle name="20% - Accent4 9 3" xfId="29114" xr:uid="{4ABCA2EC-E2A0-4228-907C-512F504B01B2}"/>
    <cellStyle name="20% - Accent5" xfId="48" builtinId="46" customBuiltin="1"/>
    <cellStyle name="20% - Accent5 10" xfId="9077" xr:uid="{6E057991-DAC6-473B-8D26-F543DDED3D79}"/>
    <cellStyle name="20% - Accent5 10 2" xfId="33834" xr:uid="{EC4FCE3E-FD3C-496A-B6C5-67D6EA7C5F65}"/>
    <cellStyle name="20% - Accent5 11" xfId="17718" xr:uid="{09582BC0-AB76-4BB2-80A9-F5F4E11F03CC}"/>
    <cellStyle name="20% - Accent5 11 2" xfId="41947" xr:uid="{31F2CE3A-D434-43DA-B582-DFAA2313AC4F}"/>
    <cellStyle name="20% - Accent5 12" xfId="18950" xr:uid="{934E5E90-7685-4020-BAE9-1E64F2EB300C}"/>
    <cellStyle name="20% - Accent5 12 2" xfId="43146" xr:uid="{CC75F0F2-C57E-4BD0-960F-D98F87D96BB1}"/>
    <cellStyle name="20% - Accent5 13" xfId="25962" xr:uid="{51D7639D-491A-4BFB-BFFF-EAD241E724D3}"/>
    <cellStyle name="20% - Accent5 2" xfId="77" xr:uid="{6CB9707A-4FC4-4751-A648-0372969E1A0C}"/>
    <cellStyle name="20% - Accent5 3" xfId="2052" xr:uid="{C35FEF07-26D2-424F-B206-0C99995C4DF2}"/>
    <cellStyle name="20% - Accent5 3 2" xfId="10394" xr:uid="{EB9953A4-FD04-4753-85BB-0FA34632F19F}"/>
    <cellStyle name="20% - Accent5 3 2 2" xfId="23216" xr:uid="{F1C4FA7B-BC68-4F4E-92A6-19A429D6D9D1}"/>
    <cellStyle name="20% - Accent5 3 2 2 2" xfId="47227" xr:uid="{5CE4C4BE-CA5F-465D-9001-2F2C6BE94042}"/>
    <cellStyle name="20% - Accent5 3 2 3" xfId="35053" xr:uid="{D8929744-563D-4AA3-90DE-3E96EB8AA1DD}"/>
    <cellStyle name="20% - Accent5 3 3" xfId="20751" xr:uid="{B1CEAF43-D50E-4FBC-9AF6-D952ADB67229}"/>
    <cellStyle name="20% - Accent5 3 3 2" xfId="44911" xr:uid="{117B3BAA-DA69-4A45-96EA-2914C5D29F2E}"/>
    <cellStyle name="20% - Accent5 3 4" xfId="27168" xr:uid="{8416F59D-70A5-4DB2-AC2A-2826E6F465DF}"/>
    <cellStyle name="20% - Accent5 4" xfId="2365" xr:uid="{4C5753CE-4D78-4182-ADC1-E2CF17DC6A0F}"/>
    <cellStyle name="20% - Accent5 4 2" xfId="10706" xr:uid="{F8843C9E-CEBD-4350-B045-04BCBC1F8B63}"/>
    <cellStyle name="20% - Accent5 4 2 2" xfId="35363" xr:uid="{FB37BB2A-1FD8-4D7E-BCFD-82120F88A171}"/>
    <cellStyle name="20% - Accent5 4 3" xfId="21422" xr:uid="{579346D1-6A9E-4FAB-84CE-8866DA4C70ED}"/>
    <cellStyle name="20% - Accent5 4 3 2" xfId="45529" xr:uid="{3E8A3838-3610-4B0F-B7C9-125E1262F4CD}"/>
    <cellStyle name="20% - Accent5 4 4" xfId="27478" xr:uid="{143C6EA0-9602-458A-B3A1-DCC6E3DDE58E}"/>
    <cellStyle name="20% - Accent5 5" xfId="2439" xr:uid="{895BA4EB-5F24-4A50-A0DC-60FA684E220C}"/>
    <cellStyle name="20% - Accent5 5 2" xfId="10780" xr:uid="{D9024E6D-33E7-4BCF-BE34-C23E3FECCDF9}"/>
    <cellStyle name="20% - Accent5 5 2 2" xfId="35437" xr:uid="{865971CA-3321-4B7B-8EAE-78654034E373}"/>
    <cellStyle name="20% - Accent5 5 3" xfId="27552" xr:uid="{FCB0B814-C6C4-4112-B9FD-D04345CFA86C}"/>
    <cellStyle name="20% - Accent5 6" xfId="4000" xr:uid="{7428755A-BDF6-4B40-93D4-D9C55172DDEF}"/>
    <cellStyle name="20% - Accent5 6 2" xfId="12341" xr:uid="{67D2145D-D641-4DE7-99B4-0C0DB72C679C}"/>
    <cellStyle name="20% - Accent5 6 2 2" xfId="36927" xr:uid="{42EB8460-C091-4444-A58A-05A7F003E9D5}"/>
    <cellStyle name="20% - Accent5 6 3" xfId="29042" xr:uid="{7D7C76F6-CC94-4E81-ACEA-25F969B297D1}"/>
    <cellStyle name="20% - Accent5 7" xfId="4074" xr:uid="{8469936F-B486-4678-992A-8EAD25E4E4AD}"/>
    <cellStyle name="20% - Accent5 7 2" xfId="12415" xr:uid="{3D893D1D-4630-4587-B925-214D00B12FF0}"/>
    <cellStyle name="20% - Accent5 7 2 2" xfId="37001" xr:uid="{A7975B2C-D342-4268-9DE6-7358717D8E09}"/>
    <cellStyle name="20% - Accent5 7 3" xfId="29116" xr:uid="{DB061A17-B01A-4429-9520-A88F51DFC01F}"/>
    <cellStyle name="20% - Accent5 8" xfId="8553" xr:uid="{8858B31E-0893-46D6-BB63-36340B97B74A}"/>
    <cellStyle name="20% - Accent5 8 2" xfId="16811" xr:uid="{A79DADF2-8E49-4DD4-BE32-EF56BB680131}"/>
    <cellStyle name="20% - Accent5 8 2 2" xfId="41393" xr:uid="{3A0183E2-C9FE-46F9-915B-22D24E95DFAF}"/>
    <cellStyle name="20% - Accent5 8 3" xfId="33364" xr:uid="{56489564-F191-441B-9F16-73520BCBD886}"/>
    <cellStyle name="20% - Accent5 9" xfId="8568" xr:uid="{813735D6-E609-46BC-9A28-AF4E9ED45B7E}"/>
    <cellStyle name="20% - Accent5 9 2" xfId="16826" xr:uid="{95930AD1-8AFB-4B04-9B21-95C978AE3773}"/>
    <cellStyle name="20% - Accent5 9 2 2" xfId="41408" xr:uid="{66874FB3-8329-4F76-B28A-5FE0BD9A07B4}"/>
    <cellStyle name="20% - Accent5 9 3" xfId="33379" xr:uid="{AC939679-95CE-4B09-BC04-CB058A386E7C}"/>
    <cellStyle name="20% - Accent6" xfId="51" builtinId="50" customBuiltin="1"/>
    <cellStyle name="20% - Accent6 10" xfId="9081" xr:uid="{D7BE4760-0DFB-4427-A6D0-B61C82EC8D98}"/>
    <cellStyle name="20% - Accent6 10 2" xfId="33836" xr:uid="{FFEFA49D-36D8-4BC7-9F17-2A96B12D797D}"/>
    <cellStyle name="20% - Accent6 11" xfId="17720" xr:uid="{00DB74BB-0A12-4F85-B451-B918B0CF1809}"/>
    <cellStyle name="20% - Accent6 11 2" xfId="41949" xr:uid="{880FED7D-748E-453E-ABD4-576348C19825}"/>
    <cellStyle name="20% - Accent6 12" xfId="18953" xr:uid="{A0201F6A-6700-40F9-90E5-5F2D9C4F7FF6}"/>
    <cellStyle name="20% - Accent6 12 2" xfId="43148" xr:uid="{B1DAEA68-67C6-4136-A220-8BAB706F5664}"/>
    <cellStyle name="20% - Accent6 13" xfId="25964" xr:uid="{92F89A8C-E13A-4F62-904B-460002A3284A}"/>
    <cellStyle name="20% - Accent6 2" xfId="78" xr:uid="{D83331A7-9F26-4436-A5EB-080CD0FA5BF7}"/>
    <cellStyle name="20% - Accent6 3" xfId="2054" xr:uid="{DAE5E095-FB1D-46DA-BE6E-C8E289F57A85}"/>
    <cellStyle name="20% - Accent6 3 2" xfId="10396" xr:uid="{A1A319DC-889B-45A5-914A-C940432EE8BA}"/>
    <cellStyle name="20% - Accent6 3 2 2" xfId="23218" xr:uid="{E6D0BA50-BC08-49AA-AF48-C7CB9F05F2D2}"/>
    <cellStyle name="20% - Accent6 3 2 2 2" xfId="47229" xr:uid="{D9DA61F4-CDEA-4CF8-AC47-1C2AF633DF0E}"/>
    <cellStyle name="20% - Accent6 3 2 3" xfId="35055" xr:uid="{AC851EC3-9F4B-4661-A157-B546BCEA74D7}"/>
    <cellStyle name="20% - Accent6 3 3" xfId="20753" xr:uid="{F6E7B1C4-7600-4A38-A0B7-EFD24B809387}"/>
    <cellStyle name="20% - Accent6 3 3 2" xfId="44913" xr:uid="{03ECF572-F2A5-4367-8D2D-BEE736AD6025}"/>
    <cellStyle name="20% - Accent6 3 4" xfId="27170" xr:uid="{C8314EB2-B139-47EB-B079-A5D6E9289DB8}"/>
    <cellStyle name="20% - Accent6 4" xfId="2367" xr:uid="{E92B7518-B4AC-4618-A513-CFE465599E2F}"/>
    <cellStyle name="20% - Accent6 4 2" xfId="10708" xr:uid="{2D8F1D5E-3D6D-4FD6-AF36-687FDA2D3095}"/>
    <cellStyle name="20% - Accent6 4 2 2" xfId="35365" xr:uid="{8EDF516F-696E-4967-BE22-CC45DF4B99DC}"/>
    <cellStyle name="20% - Accent6 4 3" xfId="21426" xr:uid="{4BD1D474-85E1-42FD-8D69-8074E9BBE935}"/>
    <cellStyle name="20% - Accent6 4 3 2" xfId="45533" xr:uid="{9DAA0137-EC12-43C6-9ED3-9646733F583F}"/>
    <cellStyle name="20% - Accent6 4 4" xfId="27480" xr:uid="{420217CD-8679-4FE5-9914-BF81723E4650}"/>
    <cellStyle name="20% - Accent6 5" xfId="2441" xr:uid="{24678A3E-6EEC-4053-8340-2F09B4C33870}"/>
    <cellStyle name="20% - Accent6 5 2" xfId="10782" xr:uid="{131EF9B0-8B0A-47DA-AE22-387EEA14DD1A}"/>
    <cellStyle name="20% - Accent6 5 2 2" xfId="35439" xr:uid="{419BC927-1129-4313-8977-D5A17A01627E}"/>
    <cellStyle name="20% - Accent6 5 3" xfId="27554" xr:uid="{6E2F55B4-2D7A-4824-8D15-F48E2DC47F6C}"/>
    <cellStyle name="20% - Accent6 6" xfId="4002" xr:uid="{68568F08-C2B3-4995-B97F-8395B628605B}"/>
    <cellStyle name="20% - Accent6 6 2" xfId="12343" xr:uid="{568A8612-0575-4976-A7AA-C7170372FAFD}"/>
    <cellStyle name="20% - Accent6 6 2 2" xfId="36929" xr:uid="{94A9D9B7-6A02-4C83-AEC5-B8C019F7E746}"/>
    <cellStyle name="20% - Accent6 6 3" xfId="29044" xr:uid="{BEE5DE3E-DF43-4475-86DB-898B6EF91AD8}"/>
    <cellStyle name="20% - Accent6 7" xfId="4076" xr:uid="{FACEC2F4-2CA7-479E-99C5-A77CA982B676}"/>
    <cellStyle name="20% - Accent6 7 2" xfId="12417" xr:uid="{826B3272-072B-4336-B2D6-9DEEFCAC3438}"/>
    <cellStyle name="20% - Accent6 7 2 2" xfId="37003" xr:uid="{E3F6622A-FD4C-4D9B-94A2-FE10F158576F}"/>
    <cellStyle name="20% - Accent6 7 3" xfId="29118" xr:uid="{B6416F54-5657-4EDA-9DB0-5919D782553F}"/>
    <cellStyle name="20% - Accent6 8" xfId="8555" xr:uid="{40DAB030-7D0A-4F3D-B5E7-8A8BAFED2345}"/>
    <cellStyle name="20% - Accent6 8 2" xfId="16813" xr:uid="{71EF001E-BF04-4AE7-9ED1-33263183571A}"/>
    <cellStyle name="20% - Accent6 8 2 2" xfId="41395" xr:uid="{C9B014BC-F34F-4DF6-8D70-627DD876F49E}"/>
    <cellStyle name="20% - Accent6 8 3" xfId="33366" xr:uid="{DB2A5E72-FEE3-439F-93D1-664E852E0A8A}"/>
    <cellStyle name="20% - Accent6 9" xfId="8570" xr:uid="{4C3A0629-B286-4531-91BA-101221750CA9}"/>
    <cellStyle name="20% - Accent6 9 2" xfId="16828" xr:uid="{B4386BC1-10C4-4015-A197-D07BAEBF4266}"/>
    <cellStyle name="20% - Accent6 9 2 2" xfId="41410" xr:uid="{CD616090-425F-4F16-B746-1CE9907A3206}"/>
    <cellStyle name="20% - Accent6 9 3" xfId="33381" xr:uid="{A71277AD-81DD-4654-A719-0944808022F7}"/>
    <cellStyle name="40% - Accent1" xfId="37" builtinId="31" customBuiltin="1"/>
    <cellStyle name="40% - Accent1 10" xfId="9068" xr:uid="{291455B6-C994-4905-8815-50B6630C2524}"/>
    <cellStyle name="40% - Accent1 10 2" xfId="33827" xr:uid="{6D0E8964-496C-42A2-9485-050ED3CFD3E9}"/>
    <cellStyle name="40% - Accent1 11" xfId="17711" xr:uid="{FCC9430D-2555-48E2-87B7-F384E2FF978F}"/>
    <cellStyle name="40% - Accent1 11 2" xfId="41940" xr:uid="{F4295C58-8974-493A-B91A-BC5F9F226CC5}"/>
    <cellStyle name="40% - Accent1 12" xfId="18943" xr:uid="{A4215CB9-2483-42A6-AF3F-3569AA63BD25}"/>
    <cellStyle name="40% - Accent1 12 2" xfId="43139" xr:uid="{33927BC0-285B-4901-8B21-CCE682F1E494}"/>
    <cellStyle name="40% - Accent1 13" xfId="25955" xr:uid="{33FB5299-93AF-498E-ABD5-4D396692AAE8}"/>
    <cellStyle name="40% - Accent1 2" xfId="79" xr:uid="{0E5FF488-3AC4-48E4-B701-F972C622AE98}"/>
    <cellStyle name="40% - Accent1 3" xfId="2045" xr:uid="{4BCCF0B1-8128-4800-A40F-845B57626569}"/>
    <cellStyle name="40% - Accent1 3 2" xfId="10387" xr:uid="{AE9D0221-04D1-4C9F-A86C-AEC16836A1F7}"/>
    <cellStyle name="40% - Accent1 3 2 2" xfId="23209" xr:uid="{EF8CA451-52C1-480F-9219-B7E1E55DB4DC}"/>
    <cellStyle name="40% - Accent1 3 2 2 2" xfId="47220" xr:uid="{D3EA1C83-928A-40D1-8688-16C1B6121D03}"/>
    <cellStyle name="40% - Accent1 3 2 3" xfId="35046" xr:uid="{49D0F048-5F82-4314-9A71-79D5DB24AAF9}"/>
    <cellStyle name="40% - Accent1 3 3" xfId="20744" xr:uid="{839556BA-3C25-443A-95B3-8D13AE4A6430}"/>
    <cellStyle name="40% - Accent1 3 3 2" xfId="44904" xr:uid="{F57BCD7F-CC9E-457F-8A99-6FC814D2D586}"/>
    <cellStyle name="40% - Accent1 3 4" xfId="27161" xr:uid="{016AF2B7-7F8C-4D43-8A85-290F8498521F}"/>
    <cellStyle name="40% - Accent1 4" xfId="2358" xr:uid="{881EA58C-4B72-467B-8E6D-EE78699E65FA}"/>
    <cellStyle name="40% - Accent1 4 2" xfId="10699" xr:uid="{65FFC66C-78A1-4632-B08E-A324E01E4E3F}"/>
    <cellStyle name="40% - Accent1 4 2 2" xfId="35356" xr:uid="{AD896A77-9724-4E6F-AE6E-583BD49ECF9C}"/>
    <cellStyle name="40% - Accent1 4 3" xfId="21409" xr:uid="{683633F0-A5A7-4C90-8311-D7AEAB37B520}"/>
    <cellStyle name="40% - Accent1 4 3 2" xfId="45516" xr:uid="{38790FE9-C6C3-4FDB-BECD-015072063D5D}"/>
    <cellStyle name="40% - Accent1 4 4" xfId="27471" xr:uid="{37151ED6-F86A-4B86-BDBD-A9C2A7896175}"/>
    <cellStyle name="40% - Accent1 5" xfId="2432" xr:uid="{837D4283-36C9-4C91-BC75-423519D905C0}"/>
    <cellStyle name="40% - Accent1 5 2" xfId="10773" xr:uid="{EBB0F1B3-9937-4556-8D51-A66766224A19}"/>
    <cellStyle name="40% - Accent1 5 2 2" xfId="35430" xr:uid="{69E7BF9D-0EF4-4285-87A1-994A10B77E58}"/>
    <cellStyle name="40% - Accent1 5 3" xfId="27545" xr:uid="{F1703617-48C6-4D1A-8195-3D80DF9B5986}"/>
    <cellStyle name="40% - Accent1 6" xfId="3993" xr:uid="{3BA73C03-C3D2-4E2A-96B0-525F381E6D86}"/>
    <cellStyle name="40% - Accent1 6 2" xfId="12334" xr:uid="{DDFDCBF8-8C65-4035-97DE-69B934B936CD}"/>
    <cellStyle name="40% - Accent1 6 2 2" xfId="36920" xr:uid="{300DD293-D094-4ABD-8BB9-C48A3F664CBE}"/>
    <cellStyle name="40% - Accent1 6 3" xfId="29035" xr:uid="{53BE6D58-3EFD-4306-8574-E825BE34526F}"/>
    <cellStyle name="40% - Accent1 7" xfId="4067" xr:uid="{06D0D2C2-7B1E-4870-B3C4-F149558A23C9}"/>
    <cellStyle name="40% - Accent1 7 2" xfId="12408" xr:uid="{EC4CE23B-5396-4F1D-99E5-E97705EDD68D}"/>
    <cellStyle name="40% - Accent1 7 2 2" xfId="36994" xr:uid="{67C28CF0-922F-4E90-A983-E2E94FA7A060}"/>
    <cellStyle name="40% - Accent1 7 3" xfId="29109" xr:uid="{51A00037-61A1-43FC-A452-7A8E88CB0BA3}"/>
    <cellStyle name="40% - Accent1 8" xfId="8546" xr:uid="{408849B5-04ED-44A9-B7C7-56AA7C7AC2BC}"/>
    <cellStyle name="40% - Accent1 8 2" xfId="16804" xr:uid="{024C7178-8489-4AAC-AAF9-84BBCD256A90}"/>
    <cellStyle name="40% - Accent1 8 2 2" xfId="41386" xr:uid="{8AFF7E8F-BB7A-4BBE-8D95-0D7B3D39EB94}"/>
    <cellStyle name="40% - Accent1 8 3" xfId="33357" xr:uid="{FEE1AE61-BE7E-4316-8F55-F1EAAE941A97}"/>
    <cellStyle name="40% - Accent1 9" xfId="8561" xr:uid="{972DB9D8-23B0-408C-8B8C-3E0E52CAF751}"/>
    <cellStyle name="40% - Accent1 9 2" xfId="16819" xr:uid="{E97A2A59-4AA5-499C-95A9-DEDDEA6ACBA6}"/>
    <cellStyle name="40% - Accent1 9 2 2" xfId="41401" xr:uid="{C15B7D96-C470-4EE6-AB51-8B51E1169B20}"/>
    <cellStyle name="40% - Accent1 9 3" xfId="33372" xr:uid="{ADC868DD-3278-45C5-9755-273052D36FDC}"/>
    <cellStyle name="40% - Accent2" xfId="40" builtinId="35" customBuiltin="1"/>
    <cellStyle name="40% - Accent2 10" xfId="9071" xr:uid="{07891DEC-F3D1-4D82-BECC-BC333072F2CA}"/>
    <cellStyle name="40% - Accent2 10 2" xfId="33829" xr:uid="{A1409F0D-CFE7-4DB4-9BC0-FC47ECA8DC86}"/>
    <cellStyle name="40% - Accent2 11" xfId="17713" xr:uid="{467E42E9-6B9E-4167-B4E7-E7A8F22953B3}"/>
    <cellStyle name="40% - Accent2 11 2" xfId="41942" xr:uid="{B5C0B6AB-37B6-44AC-9009-30C9046190B6}"/>
    <cellStyle name="40% - Accent2 12" xfId="18945" xr:uid="{95ACC187-496C-4767-8F34-70EC8129CA64}"/>
    <cellStyle name="40% - Accent2 12 2" xfId="43141" xr:uid="{04D21F4D-3559-49DD-AD48-3B11443FFD0A}"/>
    <cellStyle name="40% - Accent2 13" xfId="25957" xr:uid="{ED016D63-E149-47BC-9DEE-A2C1D437C9CD}"/>
    <cellStyle name="40% - Accent2 2" xfId="80" xr:uid="{837CCC69-F151-437F-AF4E-E54BF7C58F09}"/>
    <cellStyle name="40% - Accent2 3" xfId="2047" xr:uid="{74AFE794-D382-40BE-8930-C7DB2B65D45D}"/>
    <cellStyle name="40% - Accent2 3 2" xfId="10389" xr:uid="{52CEDBA7-B74E-4530-B4D2-DB784762F7C3}"/>
    <cellStyle name="40% - Accent2 3 2 2" xfId="23211" xr:uid="{C830641F-FD9D-42AE-9682-0AF39588E7DA}"/>
    <cellStyle name="40% - Accent2 3 2 2 2" xfId="47222" xr:uid="{9F79B700-E0FC-4F33-B3A7-EAF86CEA4419}"/>
    <cellStyle name="40% - Accent2 3 2 3" xfId="35048" xr:uid="{0421ECEB-8749-4A89-A17E-D6D6B7366293}"/>
    <cellStyle name="40% - Accent2 3 3" xfId="20746" xr:uid="{D31CA1E1-C831-4578-8D53-E366C055641B}"/>
    <cellStyle name="40% - Accent2 3 3 2" xfId="44906" xr:uid="{69C67E02-7F0A-4CB1-A304-1598D93C54A8}"/>
    <cellStyle name="40% - Accent2 3 4" xfId="27163" xr:uid="{59041D1B-756C-484C-AA81-1E9E61430CB8}"/>
    <cellStyle name="40% - Accent2 4" xfId="2360" xr:uid="{5B6735AC-9FDE-4FE5-9367-306629600B21}"/>
    <cellStyle name="40% - Accent2 4 2" xfId="10701" xr:uid="{108B28BB-A753-46B5-81CC-A112A9B514A1}"/>
    <cellStyle name="40% - Accent2 4 2 2" xfId="35358" xr:uid="{65ED2301-94A0-4FB7-A8CE-98556BE84726}"/>
    <cellStyle name="40% - Accent2 4 3" xfId="21412" xr:uid="{11DB6056-DC97-46A1-804C-39274EB3468D}"/>
    <cellStyle name="40% - Accent2 4 3 2" xfId="45519" xr:uid="{73B0DE08-F193-45CF-8E55-9D24FE85D924}"/>
    <cellStyle name="40% - Accent2 4 4" xfId="27473" xr:uid="{1E9E57D9-88CF-46E7-803E-B9D0B2C98D7E}"/>
    <cellStyle name="40% - Accent2 5" xfId="2434" xr:uid="{38DB9AEE-A89D-41AE-A215-C0AF07D7D602}"/>
    <cellStyle name="40% - Accent2 5 2" xfId="10775" xr:uid="{275B842A-734F-4DD3-9572-63876DE73766}"/>
    <cellStyle name="40% - Accent2 5 2 2" xfId="35432" xr:uid="{13F50742-AA31-4F40-9593-C7A96CE8264D}"/>
    <cellStyle name="40% - Accent2 5 3" xfId="27547" xr:uid="{12031041-9959-4210-A309-0742E6B331DD}"/>
    <cellStyle name="40% - Accent2 6" xfId="3995" xr:uid="{078F3827-9444-42D2-A226-25EE24B005BF}"/>
    <cellStyle name="40% - Accent2 6 2" xfId="12336" xr:uid="{3A231C3A-3455-4705-8169-068242BDD17A}"/>
    <cellStyle name="40% - Accent2 6 2 2" xfId="36922" xr:uid="{91C5E21B-2F6D-4C5B-B8F3-A416FF5D017A}"/>
    <cellStyle name="40% - Accent2 6 3" xfId="29037" xr:uid="{CE3FE313-D301-4887-A8DE-EDC5F27D48C1}"/>
    <cellStyle name="40% - Accent2 7" xfId="4069" xr:uid="{CE411D57-2E24-449A-84F9-657E549D1D6E}"/>
    <cellStyle name="40% - Accent2 7 2" xfId="12410" xr:uid="{E0C86153-2B0F-43AF-AC65-E9B8A5E26E2F}"/>
    <cellStyle name="40% - Accent2 7 2 2" xfId="36996" xr:uid="{99AFF018-C580-4215-BAA9-F7B8BF34B897}"/>
    <cellStyle name="40% - Accent2 7 3" xfId="29111" xr:uid="{342DA6D8-8B3B-4101-BD61-E36BF04594F4}"/>
    <cellStyle name="40% - Accent2 8" xfId="8548" xr:uid="{FE8F5D64-224C-4BFE-8D5D-1F46C25EECBA}"/>
    <cellStyle name="40% - Accent2 8 2" xfId="16806" xr:uid="{8D5AF50F-44B8-4E3A-8DFB-722382EE845B}"/>
    <cellStyle name="40% - Accent2 8 2 2" xfId="41388" xr:uid="{0B61A80A-85AF-4B4F-85F9-5BCC21AF7475}"/>
    <cellStyle name="40% - Accent2 8 3" xfId="33359" xr:uid="{FBB517E1-1116-476D-8897-C52774E912EE}"/>
    <cellStyle name="40% - Accent2 9" xfId="8563" xr:uid="{FEA9C9AA-5584-45EE-B426-D3281676569B}"/>
    <cellStyle name="40% - Accent2 9 2" xfId="16821" xr:uid="{5D8F041D-4974-45C4-84F1-4B19F0BB7C4B}"/>
    <cellStyle name="40% - Accent2 9 2 2" xfId="41403" xr:uid="{0D94DC12-C14C-44CA-9DB6-93B39FA8E10A}"/>
    <cellStyle name="40% - Accent2 9 3" xfId="33374" xr:uid="{B4E1315F-F108-4EF0-BDA0-E6233A615BC2}"/>
    <cellStyle name="40% - Accent3" xfId="43" builtinId="39" customBuiltin="1"/>
    <cellStyle name="40% - Accent3 10" xfId="9073" xr:uid="{F3065B5F-0A88-4EF7-A84C-54383B9C2BE5}"/>
    <cellStyle name="40% - Accent3 10 2" xfId="33831" xr:uid="{56CE3179-84F9-4EDD-BABF-98C0AD590FD9}"/>
    <cellStyle name="40% - Accent3 11" xfId="17715" xr:uid="{35D41D76-9A70-489C-ABB9-C0586B07824C}"/>
    <cellStyle name="40% - Accent3 11 2" xfId="41944" xr:uid="{7AE92077-F114-4B4A-9C14-37B7367687B4}"/>
    <cellStyle name="40% - Accent3 12" xfId="18947" xr:uid="{358C6625-7577-44F3-BFB7-15897A28907E}"/>
    <cellStyle name="40% - Accent3 12 2" xfId="43143" xr:uid="{D1E7D0AA-B550-4FB2-8A25-C8F7BE4027C8}"/>
    <cellStyle name="40% - Accent3 13" xfId="25959" xr:uid="{6F5A7002-D132-4A0A-AF2C-2C24B845EB55}"/>
    <cellStyle name="40% - Accent3 2" xfId="81" xr:uid="{B17A9D40-2561-4138-B7D3-1E571996DEEB}"/>
    <cellStyle name="40% - Accent3 3" xfId="2049" xr:uid="{8307D36A-EF38-46F5-AE62-67A28038457F}"/>
    <cellStyle name="40% - Accent3 3 2" xfId="10391" xr:uid="{AAEBFD6A-D6B0-4B37-B607-4F33350AEF21}"/>
    <cellStyle name="40% - Accent3 3 2 2" xfId="23213" xr:uid="{DE758E93-FBAA-48D9-8698-7778BE45A079}"/>
    <cellStyle name="40% - Accent3 3 2 2 2" xfId="47224" xr:uid="{C32D732D-7AFD-4385-9F88-39DAFBF1803E}"/>
    <cellStyle name="40% - Accent3 3 2 3" xfId="35050" xr:uid="{B0CE0E53-2BA8-4633-8954-86EDA16DE4E0}"/>
    <cellStyle name="40% - Accent3 3 3" xfId="20748" xr:uid="{D6906B43-1B48-4D9F-9947-81FCBAF6F6A2}"/>
    <cellStyle name="40% - Accent3 3 3 2" xfId="44908" xr:uid="{38A64CF3-6486-42EF-A940-E96A65DEBB3B}"/>
    <cellStyle name="40% - Accent3 3 4" xfId="27165" xr:uid="{0D843C9A-1043-46CF-A920-EAA282FDD01A}"/>
    <cellStyle name="40% - Accent3 4" xfId="2362" xr:uid="{8CDA3B3B-1C7D-48E3-8DFE-BF8A044958E2}"/>
    <cellStyle name="40% - Accent3 4 2" xfId="10703" xr:uid="{39E6633F-8D16-479B-AF86-8F51952E3800}"/>
    <cellStyle name="40% - Accent3 4 2 2" xfId="35360" xr:uid="{50B2D717-A93A-45A5-8B0F-9E312AB4D840}"/>
    <cellStyle name="40% - Accent3 4 3" xfId="21415" xr:uid="{5F6A3334-A5B9-4AB4-9CDB-42DB87D4DF46}"/>
    <cellStyle name="40% - Accent3 4 3 2" xfId="45522" xr:uid="{B591AEB6-3234-4671-AFB7-5F4BF6973536}"/>
    <cellStyle name="40% - Accent3 4 4" xfId="27475" xr:uid="{E0264597-01C2-4C7D-A3E5-638125DB6750}"/>
    <cellStyle name="40% - Accent3 5" xfId="2436" xr:uid="{003EB5D6-D5F9-454D-959D-4FD46D61C470}"/>
    <cellStyle name="40% - Accent3 5 2" xfId="10777" xr:uid="{C58AD912-1707-4FB1-8881-36D33F81F6CF}"/>
    <cellStyle name="40% - Accent3 5 2 2" xfId="35434" xr:uid="{225329BF-DFD1-446F-B26A-D30B09AAEADD}"/>
    <cellStyle name="40% - Accent3 5 3" xfId="27549" xr:uid="{E75518DF-29B4-411A-9EEC-5AF32BAD7BE3}"/>
    <cellStyle name="40% - Accent3 6" xfId="3997" xr:uid="{2F81121B-4B8D-4F93-BE14-4CC0F00DD560}"/>
    <cellStyle name="40% - Accent3 6 2" xfId="12338" xr:uid="{87B4C120-700B-4741-857B-F62F63FAF273}"/>
    <cellStyle name="40% - Accent3 6 2 2" xfId="36924" xr:uid="{4AE872C4-EA82-4363-8AC5-2817D0ACA0CC}"/>
    <cellStyle name="40% - Accent3 6 3" xfId="29039" xr:uid="{3F6EB4B0-99AD-4530-B4D9-14745A6B03C0}"/>
    <cellStyle name="40% - Accent3 7" xfId="4071" xr:uid="{0C81FDFA-8D89-490A-A8E1-F864FBF48ECC}"/>
    <cellStyle name="40% - Accent3 7 2" xfId="12412" xr:uid="{04C40504-267F-4D2C-83DE-F228D81B03C1}"/>
    <cellStyle name="40% - Accent3 7 2 2" xfId="36998" xr:uid="{E5C4415D-6832-4905-A2F6-0CC970FC9752}"/>
    <cellStyle name="40% - Accent3 7 3" xfId="29113" xr:uid="{9924191F-FD15-4A68-BD71-654275A21F32}"/>
    <cellStyle name="40% - Accent3 8" xfId="8550" xr:uid="{44295D1D-9C14-4763-AD01-56EE5A288450}"/>
    <cellStyle name="40% - Accent3 8 2" xfId="16808" xr:uid="{B902D27B-09C0-4F22-8A61-9EE2CEDAA5AB}"/>
    <cellStyle name="40% - Accent3 8 2 2" xfId="41390" xr:uid="{E6EC36BA-6263-42FE-92A4-04C9B41D8539}"/>
    <cellStyle name="40% - Accent3 8 3" xfId="33361" xr:uid="{12E2C121-A72A-408C-8BA4-907D83CC8A5C}"/>
    <cellStyle name="40% - Accent3 9" xfId="8565" xr:uid="{73A220FA-431A-4B66-BDEE-9BC69E8D5463}"/>
    <cellStyle name="40% - Accent3 9 2" xfId="16823" xr:uid="{C68DEB8B-685C-449A-B2AD-5492869C87DD}"/>
    <cellStyle name="40% - Accent3 9 2 2" xfId="41405" xr:uid="{35977543-F2B6-46A6-8897-C9612E5C3126}"/>
    <cellStyle name="40% - Accent3 9 3" xfId="33376" xr:uid="{79D2FEE9-9774-4F4F-8224-B67FC40FC6C9}"/>
    <cellStyle name="40% - Accent4" xfId="46" builtinId="43" customBuiltin="1"/>
    <cellStyle name="40% - Accent4 10" xfId="9075" xr:uid="{64E1849B-8C82-4ADD-8FED-DBC653E4A683}"/>
    <cellStyle name="40% - Accent4 10 2" xfId="33833" xr:uid="{15735429-E436-4714-86D9-02A6EA30D4E2}"/>
    <cellStyle name="40% - Accent4 11" xfId="17717" xr:uid="{CAD754D5-62BF-4EA0-8190-A4175425EE31}"/>
    <cellStyle name="40% - Accent4 11 2" xfId="41946" xr:uid="{357B2D02-955C-4650-8BF0-5E45CA72FDA1}"/>
    <cellStyle name="40% - Accent4 12" xfId="18949" xr:uid="{5FCEF58C-C71C-4A97-AEE0-047AB879EA28}"/>
    <cellStyle name="40% - Accent4 12 2" xfId="43145" xr:uid="{01458192-904B-4969-9E8E-EB714E35CB7F}"/>
    <cellStyle name="40% - Accent4 13" xfId="25961" xr:uid="{ABFF624E-099F-4E73-A1F1-01B7C8517504}"/>
    <cellStyle name="40% - Accent4 2" xfId="82" xr:uid="{0C91FA1F-2356-4E7A-BC65-F8F471E8A1F5}"/>
    <cellStyle name="40% - Accent4 3" xfId="2051" xr:uid="{8778BDB9-E29E-4D8A-B44F-CCC29C124A7C}"/>
    <cellStyle name="40% - Accent4 3 2" xfId="10393" xr:uid="{4D4274E1-587E-4697-BCD1-19B94D549688}"/>
    <cellStyle name="40% - Accent4 3 2 2" xfId="23215" xr:uid="{B67B7E4E-21AF-4318-B707-30F240F1C51C}"/>
    <cellStyle name="40% - Accent4 3 2 2 2" xfId="47226" xr:uid="{93E35D4B-8770-43C1-B977-B26827E85E99}"/>
    <cellStyle name="40% - Accent4 3 2 3" xfId="35052" xr:uid="{076FBE0C-314C-4D15-B2F4-73B037D3750A}"/>
    <cellStyle name="40% - Accent4 3 3" xfId="20750" xr:uid="{77D9785D-02F0-4D95-8D25-D5B937E4F36D}"/>
    <cellStyle name="40% - Accent4 3 3 2" xfId="44910" xr:uid="{9C47DC0F-1A87-49C2-8015-D07459875366}"/>
    <cellStyle name="40% - Accent4 3 4" xfId="27167" xr:uid="{A07BDE4C-341B-42E1-9A17-8E5D60FEB020}"/>
    <cellStyle name="40% - Accent4 4" xfId="2364" xr:uid="{587DFD90-28B0-48FB-8CD2-F45ADE2FADB6}"/>
    <cellStyle name="40% - Accent4 4 2" xfId="10705" xr:uid="{F45A7CA2-54BC-43FD-9631-C44BBE81096A}"/>
    <cellStyle name="40% - Accent4 4 2 2" xfId="35362" xr:uid="{5D9B4ABD-6205-4A0E-B31E-14138FAD0E17}"/>
    <cellStyle name="40% - Accent4 4 3" xfId="21419" xr:uid="{4FB6E444-92FA-4016-9021-5853D766E7FB}"/>
    <cellStyle name="40% - Accent4 4 3 2" xfId="45526" xr:uid="{9C0B8F31-B6A7-4D6F-9690-353BADBBD42F}"/>
    <cellStyle name="40% - Accent4 4 4" xfId="27477" xr:uid="{FABF81CF-C4FF-4B3C-99D1-FCB61BFEAC58}"/>
    <cellStyle name="40% - Accent4 5" xfId="2438" xr:uid="{81F998D1-94B2-44BC-BCE0-3455596004E8}"/>
    <cellStyle name="40% - Accent4 5 2" xfId="10779" xr:uid="{52CCC8FC-2734-45BA-88EF-65EC918DF795}"/>
    <cellStyle name="40% - Accent4 5 2 2" xfId="35436" xr:uid="{9EBF5E1D-A221-48FA-B5EC-1AD9031DC914}"/>
    <cellStyle name="40% - Accent4 5 3" xfId="27551" xr:uid="{57A4FA35-3536-4168-8F73-7C58C382A21D}"/>
    <cellStyle name="40% - Accent4 6" xfId="3999" xr:uid="{8A609454-2296-4EB0-9AC0-8C7295EECD4B}"/>
    <cellStyle name="40% - Accent4 6 2" xfId="12340" xr:uid="{A4F96585-1BAF-4508-9F44-63B6226204B9}"/>
    <cellStyle name="40% - Accent4 6 2 2" xfId="36926" xr:uid="{5DE6E160-14ED-4714-8B7C-7894672CA46D}"/>
    <cellStyle name="40% - Accent4 6 3" xfId="29041" xr:uid="{80C2889A-5B7B-4043-A339-6DACF67DDF86}"/>
    <cellStyle name="40% - Accent4 7" xfId="4073" xr:uid="{9011FBEB-5D92-454A-889E-54B3CEB31811}"/>
    <cellStyle name="40% - Accent4 7 2" xfId="12414" xr:uid="{6704A27F-773C-45B2-8ABD-D97A04E2EF22}"/>
    <cellStyle name="40% - Accent4 7 2 2" xfId="37000" xr:uid="{12A13FD7-0084-412C-9710-0761AECB3310}"/>
    <cellStyle name="40% - Accent4 7 3" xfId="29115" xr:uid="{CC72C288-1ED8-4162-8F00-3C02772455A7}"/>
    <cellStyle name="40% - Accent4 8" xfId="8552" xr:uid="{2FBAFF4F-167F-4161-B596-A459D1FB819C}"/>
    <cellStyle name="40% - Accent4 8 2" xfId="16810" xr:uid="{8C705603-840E-4967-A923-88921429E6D1}"/>
    <cellStyle name="40% - Accent4 8 2 2" xfId="41392" xr:uid="{F9A82031-5538-4918-84DC-2271FF20C75A}"/>
    <cellStyle name="40% - Accent4 8 3" xfId="33363" xr:uid="{7F5F9216-885E-427F-9F59-65D302F1DE6A}"/>
    <cellStyle name="40% - Accent4 9" xfId="8567" xr:uid="{DEDF52A4-00B4-4F18-8615-B347BB61FB30}"/>
    <cellStyle name="40% - Accent4 9 2" xfId="16825" xr:uid="{02C50296-ABCA-484B-9E68-66F635104D21}"/>
    <cellStyle name="40% - Accent4 9 2 2" xfId="41407" xr:uid="{BB6C8757-FAB6-4CF2-BD37-51A0B641B542}"/>
    <cellStyle name="40% - Accent4 9 3" xfId="33378" xr:uid="{69DC9EC9-9FA9-4A05-A455-8465085D7784}"/>
    <cellStyle name="40% - Accent5" xfId="49" builtinId="47" customBuiltin="1"/>
    <cellStyle name="40% - Accent5 10" xfId="9078" xr:uid="{B439BF7E-E886-45AA-9498-ED5045E20FA8}"/>
    <cellStyle name="40% - Accent5 10 2" xfId="33835" xr:uid="{EE6A2EC4-1038-415F-949E-0EFF8454182F}"/>
    <cellStyle name="40% - Accent5 11" xfId="17719" xr:uid="{8B82E630-3227-4F8E-B6F5-376EE265CDFD}"/>
    <cellStyle name="40% - Accent5 11 2" xfId="41948" xr:uid="{7E312CC3-289A-4A34-8DB3-53515BD70165}"/>
    <cellStyle name="40% - Accent5 12" xfId="18951" xr:uid="{42449A96-3F02-41FF-939A-3CBE43CBE642}"/>
    <cellStyle name="40% - Accent5 12 2" xfId="43147" xr:uid="{DF11ED63-98F3-48DF-AB82-8179C69857DD}"/>
    <cellStyle name="40% - Accent5 13" xfId="25963" xr:uid="{1CE977B3-0708-4712-976B-E99F3EAF99F7}"/>
    <cellStyle name="40% - Accent5 2" xfId="83" xr:uid="{2D153BB2-9EB9-408E-A863-B20140036A0B}"/>
    <cellStyle name="40% - Accent5 3" xfId="2053" xr:uid="{05B63766-1807-41F0-A889-716472D80240}"/>
    <cellStyle name="40% - Accent5 3 2" xfId="10395" xr:uid="{A27D8629-227D-4A51-88FC-2F2675000462}"/>
    <cellStyle name="40% - Accent5 3 2 2" xfId="23217" xr:uid="{C062F3A9-1F26-4322-987B-498EEA96D880}"/>
    <cellStyle name="40% - Accent5 3 2 2 2" xfId="47228" xr:uid="{12C54B31-25E2-459F-87E4-30576B4F44D5}"/>
    <cellStyle name="40% - Accent5 3 2 3" xfId="35054" xr:uid="{F8D5A48C-B9C7-4F3D-8AB2-14855608F850}"/>
    <cellStyle name="40% - Accent5 3 3" xfId="20752" xr:uid="{EFF2CDC0-13FB-4A4A-98FA-AEB155B045E0}"/>
    <cellStyle name="40% - Accent5 3 3 2" xfId="44912" xr:uid="{C6C04467-88A0-41AE-9872-3649057D1D2D}"/>
    <cellStyle name="40% - Accent5 3 4" xfId="27169" xr:uid="{F5DD0A00-B4E9-46B5-9B73-3DA92203093B}"/>
    <cellStyle name="40% - Accent5 4" xfId="2366" xr:uid="{78C66906-0C52-473C-BCCE-AFCE39FA4D00}"/>
    <cellStyle name="40% - Accent5 4 2" xfId="10707" xr:uid="{69297EF2-DD81-460F-9D16-36F916ED495F}"/>
    <cellStyle name="40% - Accent5 4 2 2" xfId="35364" xr:uid="{5C1D71A0-2044-4A5D-9C49-D1448FD5A211}"/>
    <cellStyle name="40% - Accent5 4 3" xfId="21423" xr:uid="{BEBED82C-3D8A-4247-B1E0-78889BDB0DB2}"/>
    <cellStyle name="40% - Accent5 4 3 2" xfId="45530" xr:uid="{257FF46F-38A1-48B3-8E8E-EE36F4492AE4}"/>
    <cellStyle name="40% - Accent5 4 4" xfId="27479" xr:uid="{B7294F34-A15E-40DA-92BA-6E288D699111}"/>
    <cellStyle name="40% - Accent5 5" xfId="2440" xr:uid="{219B1888-C5D8-4AEC-821A-1EAF863BEF09}"/>
    <cellStyle name="40% - Accent5 5 2" xfId="10781" xr:uid="{3ADCA619-A94C-429E-B75D-2C8285EFEFCD}"/>
    <cellStyle name="40% - Accent5 5 2 2" xfId="35438" xr:uid="{804A106B-BFC0-42EB-B277-657FE873E676}"/>
    <cellStyle name="40% - Accent5 5 3" xfId="27553" xr:uid="{0DFB9682-17CC-40AC-9129-0C21762ADB54}"/>
    <cellStyle name="40% - Accent5 6" xfId="4001" xr:uid="{89334DE3-1809-4E2C-ADB2-9D15C23B0B6C}"/>
    <cellStyle name="40% - Accent5 6 2" xfId="12342" xr:uid="{68BEC4EF-E792-4C47-882F-0B3EA4FBEECE}"/>
    <cellStyle name="40% - Accent5 6 2 2" xfId="36928" xr:uid="{5D9BEC2C-7529-44C9-8706-2AC0C5DA3D39}"/>
    <cellStyle name="40% - Accent5 6 3" xfId="29043" xr:uid="{38D9198E-38A2-423C-91AB-206F6AB0430E}"/>
    <cellStyle name="40% - Accent5 7" xfId="4075" xr:uid="{BDCE7751-EED2-4AF2-B765-EBC00CDD3ABE}"/>
    <cellStyle name="40% - Accent5 7 2" xfId="12416" xr:uid="{5BD7E1F1-BE02-4BDA-820C-EDF96B99C8D2}"/>
    <cellStyle name="40% - Accent5 7 2 2" xfId="37002" xr:uid="{2C39E2A3-5076-4B0C-AB2E-C1065F678736}"/>
    <cellStyle name="40% - Accent5 7 3" xfId="29117" xr:uid="{F1FCA69F-603E-4569-8DA7-05543EF57173}"/>
    <cellStyle name="40% - Accent5 8" xfId="8554" xr:uid="{77911941-0E1C-4D22-BF17-D7F1E624E96E}"/>
    <cellStyle name="40% - Accent5 8 2" xfId="16812" xr:uid="{ED57A727-E6B5-45E2-BD9D-E04B53EC519A}"/>
    <cellStyle name="40% - Accent5 8 2 2" xfId="41394" xr:uid="{9233F113-840F-4063-89F5-C199D1476264}"/>
    <cellStyle name="40% - Accent5 8 3" xfId="33365" xr:uid="{4F6EFAFE-1646-4A12-B7DE-0B2E7A2ADD27}"/>
    <cellStyle name="40% - Accent5 9" xfId="8569" xr:uid="{D2295338-9AFA-4ACD-98B6-8D2C6F5C0FCA}"/>
    <cellStyle name="40% - Accent5 9 2" xfId="16827" xr:uid="{053B7EFC-4C50-4737-B00B-85DB1598F096}"/>
    <cellStyle name="40% - Accent5 9 2 2" xfId="41409" xr:uid="{AA552842-0903-4B96-91E8-F214F057899A}"/>
    <cellStyle name="40% - Accent5 9 3" xfId="33380" xr:uid="{F6BE1C03-6C83-4F59-B898-B00E15288DC9}"/>
    <cellStyle name="40% - Accent6" xfId="52" builtinId="51" customBuiltin="1"/>
    <cellStyle name="40% - Accent6 10" xfId="9082" xr:uid="{DA3F5FAC-3FC9-4D5B-9335-6554DFB003CD}"/>
    <cellStyle name="40% - Accent6 10 2" xfId="33837" xr:uid="{0265CED6-DF35-433F-AD5B-979936DA56BD}"/>
    <cellStyle name="40% - Accent6 11" xfId="17721" xr:uid="{45418DD4-FC01-49EE-9E13-02B5013CF992}"/>
    <cellStyle name="40% - Accent6 11 2" xfId="41950" xr:uid="{1AF48CE3-B67A-4065-BB88-96E700C451AB}"/>
    <cellStyle name="40% - Accent6 12" xfId="18954" xr:uid="{0F698661-24AC-4112-832E-B94519C8D683}"/>
    <cellStyle name="40% - Accent6 12 2" xfId="43149" xr:uid="{9E357297-E94F-4113-980A-C25F672A47AF}"/>
    <cellStyle name="40% - Accent6 13" xfId="25965" xr:uid="{F149548C-8B0F-4280-B55B-ED8FF83D7CED}"/>
    <cellStyle name="40% - Accent6 2" xfId="84" xr:uid="{523F19C0-2859-4ABF-90AF-0AD9088B38DE}"/>
    <cellStyle name="40% - Accent6 3" xfId="2055" xr:uid="{A8801F3C-1E84-4796-9169-34AE822FD1BF}"/>
    <cellStyle name="40% - Accent6 3 2" xfId="10397" xr:uid="{9FD5C7AA-54B9-4206-AD58-B77EE9B2F074}"/>
    <cellStyle name="40% - Accent6 3 2 2" xfId="23219" xr:uid="{D4D32DC3-B910-4CAB-8A01-BF3ECBFFC00D}"/>
    <cellStyle name="40% - Accent6 3 2 2 2" xfId="47230" xr:uid="{4447E973-7711-45E8-9C44-108EACEB5CB7}"/>
    <cellStyle name="40% - Accent6 3 2 3" xfId="35056" xr:uid="{D956104E-39A0-440E-8B1E-EAA079B62172}"/>
    <cellStyle name="40% - Accent6 3 3" xfId="20754" xr:uid="{932208CA-B27F-49AE-B401-BCEE8FB42018}"/>
    <cellStyle name="40% - Accent6 3 3 2" xfId="44914" xr:uid="{65EA1E51-C614-4EC5-9BC9-B06A83F96A67}"/>
    <cellStyle name="40% - Accent6 3 4" xfId="27171" xr:uid="{A8B9F3AE-5449-4334-B3D8-61EFCE6F3FA6}"/>
    <cellStyle name="40% - Accent6 4" xfId="2368" xr:uid="{B25024C0-671F-49B7-8DE0-4774B174FC50}"/>
    <cellStyle name="40% - Accent6 4 2" xfId="10709" xr:uid="{8E7F002D-3E90-49B6-8252-1A699386100C}"/>
    <cellStyle name="40% - Accent6 4 2 2" xfId="35366" xr:uid="{2AC24887-303A-456B-AE02-C462846510B3}"/>
    <cellStyle name="40% - Accent6 4 3" xfId="21427" xr:uid="{0317EC46-6AB3-4539-A108-628E1B03FF73}"/>
    <cellStyle name="40% - Accent6 4 3 2" xfId="45534" xr:uid="{27B37A9F-C7F3-4816-B563-BD9A8A3EBC35}"/>
    <cellStyle name="40% - Accent6 4 4" xfId="27481" xr:uid="{DB5169CD-82AE-415D-9302-FB0A310CCC5D}"/>
    <cellStyle name="40% - Accent6 5" xfId="2442" xr:uid="{6C40DA21-E781-446F-A6F6-CF8BC6689776}"/>
    <cellStyle name="40% - Accent6 5 2" xfId="10783" xr:uid="{7BECFB36-98F6-47F3-A4F8-5B1A481F6056}"/>
    <cellStyle name="40% - Accent6 5 2 2" xfId="35440" xr:uid="{1FA89B19-5607-4CBC-B291-A1B6E1A9C887}"/>
    <cellStyle name="40% - Accent6 5 3" xfId="27555" xr:uid="{5A967B98-EA27-4E56-BE7D-360C59B6112C}"/>
    <cellStyle name="40% - Accent6 6" xfId="4003" xr:uid="{83B7593E-1952-4E49-83B7-17E8AD482470}"/>
    <cellStyle name="40% - Accent6 6 2" xfId="12344" xr:uid="{8B995815-5402-4942-9DE7-E613EE757F63}"/>
    <cellStyle name="40% - Accent6 6 2 2" xfId="36930" xr:uid="{D5A09D39-B0C1-4E06-A921-9A803012C421}"/>
    <cellStyle name="40% - Accent6 6 3" xfId="29045" xr:uid="{F95FAD56-B290-48EA-82A1-45C73568BFC9}"/>
    <cellStyle name="40% - Accent6 7" xfId="4077" xr:uid="{EDD18148-1A6B-4B30-A595-38F06AC027CD}"/>
    <cellStyle name="40% - Accent6 7 2" xfId="12418" xr:uid="{C3B96888-CE35-406D-A600-0411635D3140}"/>
    <cellStyle name="40% - Accent6 7 2 2" xfId="37004" xr:uid="{00413479-F5FE-4EC2-8EF3-6C42334EBB6B}"/>
    <cellStyle name="40% - Accent6 7 3" xfId="29119" xr:uid="{2114BDE9-BB7B-43FE-AF80-B945D72396C9}"/>
    <cellStyle name="40% - Accent6 8" xfId="8556" xr:uid="{C1016BD3-C4C5-4618-9E9C-6A73167A1ED4}"/>
    <cellStyle name="40% - Accent6 8 2" xfId="16814" xr:uid="{DEF55FB3-51B2-4262-87F4-2CB37BD0E4FA}"/>
    <cellStyle name="40% - Accent6 8 2 2" xfId="41396" xr:uid="{81822977-72A3-4F80-8D22-31BAA43B43B6}"/>
    <cellStyle name="40% - Accent6 8 3" xfId="33367" xr:uid="{29D5D9A9-5D51-4405-9E6B-DB0E76B1F437}"/>
    <cellStyle name="40% - Accent6 9" xfId="8571" xr:uid="{E27803E4-8357-4134-BA2E-B4564DB17B6D}"/>
    <cellStyle name="40% - Accent6 9 2" xfId="16829" xr:uid="{E0D30175-1B89-4E57-AB56-DC5BCD80C7A8}"/>
    <cellStyle name="40% - Accent6 9 2 2" xfId="41411" xr:uid="{4CCED0B3-AD47-41A2-9383-C56D5A8DA7AC}"/>
    <cellStyle name="40% - Accent6 9 3" xfId="33382" xr:uid="{679152F9-BA29-4C8D-8766-41623A186EEE}"/>
    <cellStyle name="60% - Accent1 2" xfId="85" xr:uid="{D2F82782-0313-40B4-A847-16CB4933C62F}"/>
    <cellStyle name="60% - Accent1 3" xfId="676" xr:uid="{E2B6E21F-7A21-4FC1-B446-F92666D15C67}"/>
    <cellStyle name="60% - Accent2 2" xfId="86" xr:uid="{2C9D13F0-0AF0-4C85-8DB5-FC92D2ED9828}"/>
    <cellStyle name="60% - Accent2 3" xfId="677" xr:uid="{7E74550E-4922-4600-8BFE-F2048B917D68}"/>
    <cellStyle name="60% - Accent3 2" xfId="87" xr:uid="{BC53AAC3-6181-471C-B4CA-FC49F6468CF7}"/>
    <cellStyle name="60% - Accent3 3" xfId="678" xr:uid="{2D03A801-AB1A-41D3-8465-DA34CD41814F}"/>
    <cellStyle name="60% - Accent4 2" xfId="88" xr:uid="{69D5B23D-FEEF-41EC-A81D-042C2FEF1C13}"/>
    <cellStyle name="60% - Accent4 3" xfId="679" xr:uid="{57E11BD3-440F-4F9F-A758-3B57EC950B63}"/>
    <cellStyle name="60% - Accent5 2" xfId="89" xr:uid="{BC6B2605-FC00-4044-9E45-94593E1AAB48}"/>
    <cellStyle name="60% - Accent5 3" xfId="680" xr:uid="{3DF6DD24-7CC2-482E-8BD5-F5A9BC0E6D03}"/>
    <cellStyle name="60% - Accent6 2" xfId="90" xr:uid="{EEBAF3FA-E0D3-43A6-93CC-CD8F94309644}"/>
    <cellStyle name="60% - Accent6 3" xfId="681" xr:uid="{0B5150E9-53E8-4641-9B54-8BE79A222872}"/>
    <cellStyle name="Accent1" xfId="35" builtinId="29" customBuiltin="1"/>
    <cellStyle name="Accent1 2" xfId="91" xr:uid="{74EA1E33-1D93-4D56-8ED6-0BCF6AFA9C96}"/>
    <cellStyle name="Accent2" xfId="38" builtinId="33" customBuiltin="1"/>
    <cellStyle name="Accent2 2" xfId="92" xr:uid="{B6D949AF-0912-4B93-A937-CF51F55F6BC0}"/>
    <cellStyle name="Accent3" xfId="41" builtinId="37" customBuiltin="1"/>
    <cellStyle name="Accent3 2" xfId="93" xr:uid="{4EA391B8-EE30-40CA-A7A6-91BF10376010}"/>
    <cellStyle name="Accent4" xfId="44" builtinId="41" customBuiltin="1"/>
    <cellStyle name="Accent4 2" xfId="94" xr:uid="{28B7F786-D064-4C7A-8D25-C1216C6BC8F3}"/>
    <cellStyle name="Accent5" xfId="47" builtinId="45" customBuiltin="1"/>
    <cellStyle name="Accent5 2" xfId="95" xr:uid="{5838CAD6-F6E9-4B2B-82B9-F70CA8504966}"/>
    <cellStyle name="Accent6" xfId="50" builtinId="49" customBuiltin="1"/>
    <cellStyle name="Accent6 2" xfId="96" xr:uid="{E850FB00-9CE8-4E8F-AB78-C70CFB10CFE3}"/>
    <cellStyle name="Bad" xfId="26" builtinId="27" customBuiltin="1"/>
    <cellStyle name="Bad 2" xfId="97" xr:uid="{9C97783A-766B-45DF-BDB3-FD8D109C24BC}"/>
    <cellStyle name="Calculation" xfId="29" builtinId="22" customBuiltin="1"/>
    <cellStyle name="Calculation 2" xfId="98" xr:uid="{3FE23C28-2641-4CFA-B3A3-D30F1FB36A03}"/>
    <cellStyle name="Calculation 2 10" xfId="18368" xr:uid="{C6F63322-60F4-487E-9156-5170EDAF6230}"/>
    <cellStyle name="Calculation 2 2" xfId="287" xr:uid="{34D0ABBE-FAEA-4488-A147-EBC4A4949A42}"/>
    <cellStyle name="Calculation 2 2 10" xfId="16928" xr:uid="{B31D3EE7-2A02-40B5-A40A-9E15194A9370}"/>
    <cellStyle name="Calculation 2 2 10 2" xfId="41441" xr:uid="{EB64C1FA-4F93-4C37-A385-88436EA8B7F5}"/>
    <cellStyle name="Calculation 2 2 11" xfId="18318" xr:uid="{4A7902C9-58C8-4CE5-B973-5CBA044B9318}"/>
    <cellStyle name="Calculation 2 2 11 2" xfId="42543" xr:uid="{1B130CD5-D962-4D53-B336-DD243BBBB0F0}"/>
    <cellStyle name="Calculation 2 2 2" xfId="307" xr:uid="{25130D64-BB2B-4696-9984-170231AA8C35}"/>
    <cellStyle name="Calculation 2 2 2 10" xfId="18333" xr:uid="{4704462A-5E8E-4CA1-8385-1E65DCA4442A}"/>
    <cellStyle name="Calculation 2 2 2 10 2" xfId="42558" xr:uid="{3CEA59C0-0EC9-4922-9B41-C58EED17B303}"/>
    <cellStyle name="Calculation 2 2 2 2" xfId="341" xr:uid="{024C06DD-707F-4A7F-A122-167FEA5466DC}"/>
    <cellStyle name="Calculation 2 2 2 2 2" xfId="1740" xr:uid="{3189AF64-5229-4571-A52D-2FE64F95E8B0}"/>
    <cellStyle name="Calculation 2 2 2 2 2 2" xfId="10083" xr:uid="{6A0ECC04-5B16-4497-BA06-5A94A55BC5F8}"/>
    <cellStyle name="Calculation 2 2 2 2 2 2 2" xfId="23954" xr:uid="{87A623B2-A90F-45D9-926B-C840BA7AE2DF}"/>
    <cellStyle name="Calculation 2 2 2 2 2 2 2 2" xfId="25400" xr:uid="{AA183C92-E787-40E1-886E-DAEBE9B4E75F}"/>
    <cellStyle name="Calculation 2 2 2 2 2 2 3" xfId="24039" xr:uid="{ECC24B7B-EAAE-423F-9FE8-B8BA8AD98857}"/>
    <cellStyle name="Calculation 2 2 2 2 2 2 3 2" xfId="25485" xr:uid="{F96123B8-839E-489C-8728-B1937F59264E}"/>
    <cellStyle name="Calculation 2 2 2 2 2 2 4" xfId="20828" xr:uid="{D15BFA2E-EC9C-407A-A61E-5706ABB6B6A0}"/>
    <cellStyle name="Calculation 2 2 2 2 2 2 4 2" xfId="24358" xr:uid="{05879243-D0B0-4A36-9E34-256B2CDB6401}"/>
    <cellStyle name="Calculation 2 2 2 2 2 2 5" xfId="20442" xr:uid="{FCBC1DD3-4D56-4E5D-AC91-6BADDC9E0768}"/>
    <cellStyle name="Calculation 2 2 2 2 2 3" xfId="17005" xr:uid="{BB872053-A284-461B-AA9A-64925C22EA7F}"/>
    <cellStyle name="Calculation 2 2 2 2 2 3 2" xfId="23400" xr:uid="{8624B3F6-9785-4818-9694-7C9E448B50C2}"/>
    <cellStyle name="Calculation 2 2 2 2 2 3 2 2" xfId="47360" xr:uid="{CF7CAE6F-CB8C-40A5-A3FD-F2EC241FD3B3}"/>
    <cellStyle name="Calculation 2 2 2 2 2 3 3" xfId="24846" xr:uid="{4B5FA15D-42A0-4C2B-A052-1592529C5BFF}"/>
    <cellStyle name="Calculation 2 2 2 2 2 4" xfId="17572" xr:uid="{2DC8BEF4-BFD3-4BEE-A02F-4B4C6C2DEFE7}"/>
    <cellStyle name="Calculation 2 2 2 2 2 4 2" xfId="23442" xr:uid="{601CFE8C-1BFA-47E1-925F-BBA211796AFF}"/>
    <cellStyle name="Calculation 2 2 2 2 2 4 2 2" xfId="47381" xr:uid="{15C48399-E873-42CA-B22F-BF8616A70F31}"/>
    <cellStyle name="Calculation 2 2 2 2 2 4 3" xfId="24888" xr:uid="{C9756B25-A8DE-4A19-9CBF-9AE41823EA45}"/>
    <cellStyle name="Calculation 2 2 2 2 2 5" xfId="23872" xr:uid="{475F094E-F75F-4E8F-9C2B-49BE869EC814}"/>
    <cellStyle name="Calculation 2 2 2 2 2 5 2" xfId="25318" xr:uid="{028F361C-B050-4414-92C6-C61A19BADBCB}"/>
    <cellStyle name="Calculation 2 2 2 2 2 6" xfId="18917" xr:uid="{9D620263-E38D-4571-A2E7-0BF3E4C18A02}"/>
    <cellStyle name="Calculation 2 2 2 2 2 6 2" xfId="43113" xr:uid="{EE682E56-3BAD-46EE-A49D-607785BC59AD}"/>
    <cellStyle name="Calculation 2 2 2 2 3" xfId="3396" xr:uid="{82E3DE50-EA94-4757-9C01-403501D5ABEA}"/>
    <cellStyle name="Calculation 2 2 2 2 3 2" xfId="11737" xr:uid="{6E969389-9401-4E5C-AC18-74BB4E9FAE16}"/>
    <cellStyle name="Calculation 2 2 2 2 3 2 2" xfId="21609" xr:uid="{93BA2B4B-95E6-4D1D-A395-B6794C8A2939}"/>
    <cellStyle name="Calculation 2 2 2 2 3 3" xfId="17100" xr:uid="{AA4A9BCD-FAC5-4E0F-8EE2-144286C70884}"/>
    <cellStyle name="Calculation 2 2 2 2 3 3 2" xfId="23532" xr:uid="{7E7A4527-B000-4E82-87D1-0BD54A7C107A}"/>
    <cellStyle name="Calculation 2 2 2 2 3 3 2 2" xfId="47457" xr:uid="{7E4EC74C-7E8E-4FDD-8B16-B5F3CC57FC10}"/>
    <cellStyle name="Calculation 2 2 2 2 3 3 3" xfId="24978" xr:uid="{76F1E85A-D88C-4487-8CC6-4E38A394D84A}"/>
    <cellStyle name="Calculation 2 2 2 2 3 4" xfId="16857" xr:uid="{E9DBE89E-36A4-49C9-AC30-F970A669421E}"/>
    <cellStyle name="Calculation 2 2 2 2 3 4 2" xfId="23240" xr:uid="{13C79BD3-6675-468C-B12B-D079B53F63A0}"/>
    <cellStyle name="Calculation 2 2 2 2 3 4 2 2" xfId="47248" xr:uid="{72B9BEF3-37F4-43DD-8343-3D34D80C1715}"/>
    <cellStyle name="Calculation 2 2 2 2 3 4 3" xfId="24686" xr:uid="{74FC1A6F-8D81-40A5-8DA3-58058DE72D43}"/>
    <cellStyle name="Calculation 2 2 2 2 3 5" xfId="24032" xr:uid="{A92F62F2-9594-492D-B785-676558AB6C42}"/>
    <cellStyle name="Calculation 2 2 2 2 3 5 2" xfId="25478" xr:uid="{D419D274-B48D-4100-AC83-7891BD53BAAC}"/>
    <cellStyle name="Calculation 2 2 2 2 3 6" xfId="19140" xr:uid="{473B7D7F-3849-40D1-BB7F-BEE684993C6A}"/>
    <cellStyle name="Calculation 2 2 2 2 3 6 2" xfId="43334" xr:uid="{6DE277B2-3F9F-4073-A021-386F4251D7E8}"/>
    <cellStyle name="Calculation 2 2 2 2 4" xfId="4266" xr:uid="{83BBC350-82F5-42EE-BE7D-E1FD8CACF7CD}"/>
    <cellStyle name="Calculation 2 2 2 2 4 2" xfId="12607" xr:uid="{C95051AA-D38C-4230-8919-458F8541B35A}"/>
    <cellStyle name="Calculation 2 2 2 2 4 2 2" xfId="37192" xr:uid="{E34E8864-164F-483D-A9B5-FCB967F0582F}"/>
    <cellStyle name="Calculation 2 2 2 2 4 3" xfId="17268" xr:uid="{560CB301-E481-492A-8A60-755B0F1C916A}"/>
    <cellStyle name="Calculation 2 2 2 2 4 3 2" xfId="41614" xr:uid="{4EE91C13-2554-4F45-8F91-6D577BA1CF94}"/>
    <cellStyle name="Calculation 2 2 2 2 4 4" xfId="17443" xr:uid="{66B9ACF9-876A-4E86-9EBF-A925C2281865}"/>
    <cellStyle name="Calculation 2 2 2 2 4 4 2" xfId="41757" xr:uid="{453CAB1F-B016-449F-BA42-135013228AC7}"/>
    <cellStyle name="Calculation 2 2 2 2 4 5" xfId="23231" xr:uid="{826BF1A0-B314-43DC-A1D8-A213F19A8C1C}"/>
    <cellStyle name="Calculation 2 2 2 2 4 5 2" xfId="47242" xr:uid="{413F256E-93B9-4663-A163-2FF89BE1531D}"/>
    <cellStyle name="Calculation 2 2 2 2 4 6" xfId="24677" xr:uid="{AC2A897C-E432-4489-AE04-2C8A6D67B00A}"/>
    <cellStyle name="Calculation 2 2 2 2 5" xfId="4083" xr:uid="{82EB98FC-D463-4FB0-8F93-A9962D475963}"/>
    <cellStyle name="Calculation 2 2 2 2 5 2" xfId="12424" xr:uid="{33D37234-9248-47FF-B6D1-12B9361E412F}"/>
    <cellStyle name="Calculation 2 2 2 2 5 2 2" xfId="37009" xr:uid="{0BEA96B3-EDD4-49F2-BF9D-A84B4EFD3777}"/>
    <cellStyle name="Calculation 2 2 2 2 5 3" xfId="17201" xr:uid="{A98FD8CC-07FE-4907-BF76-701C13A29022}"/>
    <cellStyle name="Calculation 2 2 2 2 5 3 2" xfId="41548" xr:uid="{DDF8E12F-92C7-4C93-B83B-1B514924A072}"/>
    <cellStyle name="Calculation 2 2 2 2 5 4" xfId="17041" xr:uid="{4CC25280-9839-462E-9033-A475DFD0AADE}"/>
    <cellStyle name="Calculation 2 2 2 2 5 4 2" xfId="41482" xr:uid="{3EB92B85-8E64-4E07-8AF6-5C5FC9B3EEA7}"/>
    <cellStyle name="Calculation 2 2 2 2 5 5" xfId="23598" xr:uid="{25B8C49E-1FE3-4931-B83A-29BCA57FEBA6}"/>
    <cellStyle name="Calculation 2 2 2 2 5 5 2" xfId="47494" xr:uid="{94447553-8249-40C5-9820-A98E60814760}"/>
    <cellStyle name="Calculation 2 2 2 2 5 6" xfId="25044" xr:uid="{F83148A6-1E02-4E09-A656-493D5B66A040}"/>
    <cellStyle name="Calculation 2 2 2 2 6" xfId="5659" xr:uid="{1DF94E48-6FDA-43A4-87F4-B7FF3FED30A0}"/>
    <cellStyle name="Calculation 2 2 2 2 6 2" xfId="17495" xr:uid="{66131FB4-1A03-47C1-8943-3DA6E0CD0705}"/>
    <cellStyle name="Calculation 2 2 2 2 6 2 2" xfId="41793" xr:uid="{A85A18A8-2D83-4494-BE99-CA8DF6714C43}"/>
    <cellStyle name="Calculation 2 2 2 2 6 3" xfId="17560" xr:uid="{F393F709-2525-4946-B603-13A5587EFAEC}"/>
    <cellStyle name="Calculation 2 2 2 2 6 3 2" xfId="41834" xr:uid="{B8ACBBE5-9772-4305-9431-0BDCDD7F0E01}"/>
    <cellStyle name="Calculation 2 2 2 2 6 4" xfId="23912" xr:uid="{C3559C23-22D5-46E0-A7C1-F9E2C6DC4D6A}"/>
    <cellStyle name="Calculation 2 2 2 2 6 4 2" xfId="47598" xr:uid="{5F57E41B-6A61-4ED8-ADEC-6CF2D088280B}"/>
    <cellStyle name="Calculation 2 2 2 2 6 5" xfId="25358" xr:uid="{E4C8B510-813C-42E2-A6F0-4F04AA025FC1}"/>
    <cellStyle name="Calculation 2 2 2 2 7" xfId="9301" xr:uid="{08E7E266-41E0-4388-BE33-33FE216083B6}"/>
    <cellStyle name="Calculation 2 2 2 2 7 2" xfId="34022" xr:uid="{025F6C81-4390-46A0-9724-E691BD2F55FD}"/>
    <cellStyle name="Calculation 2 2 2 2 8" xfId="16957" xr:uid="{E79D6F68-6790-4C1C-BAB4-BCE868EBD1BA}"/>
    <cellStyle name="Calculation 2 2 2 2 8 2" xfId="41451" xr:uid="{F1747F3C-983D-4D26-8FFB-3901B7DDE26E}"/>
    <cellStyle name="Calculation 2 2 2 2 9" xfId="18356" xr:uid="{9F698C25-A0FD-48B3-88E9-A5815E409D51}"/>
    <cellStyle name="Calculation 2 2 2 2 9 2" xfId="42581" xr:uid="{1803ADA2-076E-4579-87C0-6318CD28141F}"/>
    <cellStyle name="Calculation 2 2 2 3" xfId="1002" xr:uid="{31747643-FEFE-4E2B-A5F9-E701BB649798}"/>
    <cellStyle name="Calculation 2 2 2 3 2" xfId="9378" xr:uid="{4200B3D8-F929-4889-B3D5-9010EC2A2689}"/>
    <cellStyle name="Calculation 2 2 2 3 2 2" xfId="23742" xr:uid="{5FD85028-3CA3-4D3F-BEDE-4E4AA7F3A5CC}"/>
    <cellStyle name="Calculation 2 2 2 3 2 2 2" xfId="25188" xr:uid="{EA588E11-7C64-4050-AE11-4AA83CF3DE93}"/>
    <cellStyle name="Calculation 2 2 2 3 2 3" xfId="23606" xr:uid="{9E2222D3-6A2C-4BB7-AB78-B6DEC8DE75D4}"/>
    <cellStyle name="Calculation 2 2 2 3 2 3 2" xfId="25052" xr:uid="{3B78348E-A1E3-4E4D-AFF7-A6443B221D10}"/>
    <cellStyle name="Calculation 2 2 2 3 2 4" xfId="24025" xr:uid="{5D1F9AE2-C121-4B14-8BB6-B8AE33DC8FD2}"/>
    <cellStyle name="Calculation 2 2 2 3 2 4 2" xfId="25471" xr:uid="{E3DCA1E5-1E29-4B36-847F-BF778182E243}"/>
    <cellStyle name="Calculation 2 2 2 3 2 5" xfId="19747" xr:uid="{05E6E1BA-5C72-4FA2-800A-BEF42A671825}"/>
    <cellStyle name="Calculation 2 2 2 3 3" xfId="16912" xr:uid="{6105DC3D-2E82-49F8-B542-30E158330C2B}"/>
    <cellStyle name="Calculation 2 2 2 3 3 2" xfId="23377" xr:uid="{6376D51C-911B-49A9-8F25-30A9FF10C131}"/>
    <cellStyle name="Calculation 2 2 2 3 3 2 2" xfId="47337" xr:uid="{8A5A3499-E225-4E84-B9FF-04F62F529447}"/>
    <cellStyle name="Calculation 2 2 2 3 3 3" xfId="24823" xr:uid="{FEC0BD0C-27B4-4713-8457-585742AACD52}"/>
    <cellStyle name="Calculation 2 2 2 3 4" xfId="17021" xr:uid="{C517C1D6-BC33-4F11-BD56-6F5AED57F028}"/>
    <cellStyle name="Calculation 2 2 2 3 4 2" xfId="23306" xr:uid="{894FFA86-1CE3-45E6-84E5-3936BDFF631A}"/>
    <cellStyle name="Calculation 2 2 2 3 4 2 2" xfId="47282" xr:uid="{DCA14AD6-B026-42DD-A9FB-B854E5DFEAD2}"/>
    <cellStyle name="Calculation 2 2 2 3 4 3" xfId="24752" xr:uid="{5E9C9A9C-64B2-47E4-A240-16DD332B7410}"/>
    <cellStyle name="Calculation 2 2 2 3 5" xfId="22551" xr:uid="{FC6EF61C-BD00-4CDA-8676-801C05069FCE}"/>
    <cellStyle name="Calculation 2 2 2 3 5 2" xfId="24638" xr:uid="{BA9A815D-6CEC-42AB-BD12-41D3D86FDF5B}"/>
    <cellStyle name="Calculation 2 2 2 3 6" xfId="18894" xr:uid="{26CA25FB-B84E-4EF8-956A-1317ABA47C6C}"/>
    <cellStyle name="Calculation 2 2 2 3 6 2" xfId="43090" xr:uid="{452B4D00-7EE6-4296-A74B-A65D56594DF0}"/>
    <cellStyle name="Calculation 2 2 2 4" xfId="3879" xr:uid="{8EB5EF13-EDE1-43D4-AD4A-097796172CC8}"/>
    <cellStyle name="Calculation 2 2 2 4 2" xfId="12220" xr:uid="{8F106EE5-B6F7-4E02-BBA6-C81163889657}"/>
    <cellStyle name="Calculation 2 2 2 4 2 2" xfId="21582" xr:uid="{BE0F57C5-D632-4513-9693-74CD48D375AB}"/>
    <cellStyle name="Calculation 2 2 2 4 3" xfId="17141" xr:uid="{D2628C9E-D93D-49E2-88D9-F888BB28AE1F}"/>
    <cellStyle name="Calculation 2 2 2 4 3 2" xfId="23507" xr:uid="{B1BCDA3A-2654-46BC-8ECB-7B8BD9B11CBA}"/>
    <cellStyle name="Calculation 2 2 2 4 3 2 2" xfId="47433" xr:uid="{2CF5EEC4-A738-49F5-AE31-17193493FCD3}"/>
    <cellStyle name="Calculation 2 2 2 4 3 3" xfId="24953" xr:uid="{E5E64C10-8D79-4687-9C5C-B00DD9D467EE}"/>
    <cellStyle name="Calculation 2 2 2 4 4" xfId="17058" xr:uid="{C144CAEE-4F8C-4192-9F6B-1F7FA19303A8}"/>
    <cellStyle name="Calculation 2 2 2 4 4 2" xfId="23287" xr:uid="{17367442-6C18-4C4D-B510-7C9755029C0C}"/>
    <cellStyle name="Calculation 2 2 2 4 4 2 2" xfId="47275" xr:uid="{574B37BD-CC61-45A5-9407-EBB168B1FDAA}"/>
    <cellStyle name="Calculation 2 2 2 4 4 3" xfId="24733" xr:uid="{209FF52A-4677-43D0-B6D3-B501120CAD71}"/>
    <cellStyle name="Calculation 2 2 2 4 5" xfId="23870" xr:uid="{1BC1B14B-FFA4-445C-860B-131D06E45F9C}"/>
    <cellStyle name="Calculation 2 2 2 4 5 2" xfId="25316" xr:uid="{F9A90F5A-4D9D-4CC6-A502-1574A32BC22D}"/>
    <cellStyle name="Calculation 2 2 2 4 6" xfId="19112" xr:uid="{BABAAC03-8939-42C8-94FE-1232EB9171EF}"/>
    <cellStyle name="Calculation 2 2 2 4 6 2" xfId="43306" xr:uid="{936E7AC5-0BA4-4919-B99A-6241C1778569}"/>
    <cellStyle name="Calculation 2 2 2 5" xfId="4238" xr:uid="{41F1B006-BB09-4C2D-ABEF-AC6169916ED2}"/>
    <cellStyle name="Calculation 2 2 2 5 2" xfId="12579" xr:uid="{1D632F8C-5CD8-4B49-A814-31D4D406B51C}"/>
    <cellStyle name="Calculation 2 2 2 5 2 2" xfId="37164" xr:uid="{3522A3B1-D605-45A4-B077-6158420283FE}"/>
    <cellStyle name="Calculation 2 2 2 5 3" xfId="17245" xr:uid="{7BB25A33-87E2-469E-BB53-528C62C333EB}"/>
    <cellStyle name="Calculation 2 2 2 5 3 2" xfId="41591" xr:uid="{7953B004-5FCE-4DA6-8B78-2C465E248613}"/>
    <cellStyle name="Calculation 2 2 2 5 4" xfId="17466" xr:uid="{9DD732DC-D199-4CCF-8F28-10D470227F39}"/>
    <cellStyle name="Calculation 2 2 2 5 4 2" xfId="41768" xr:uid="{06E56AE5-0E7F-4CE7-97D1-8CA08ABCB1A4}"/>
    <cellStyle name="Calculation 2 2 2 5 5" xfId="21416" xr:uid="{514A638D-8C56-4475-9B32-A76B074912D9}"/>
    <cellStyle name="Calculation 2 2 2 5 5 2" xfId="45523" xr:uid="{9EA70773-3E7E-42C9-8B69-6672DBA3D904}"/>
    <cellStyle name="Calculation 2 2 2 5 6" xfId="24516" xr:uid="{337F6067-254D-4081-9A9A-504063EF62D3}"/>
    <cellStyle name="Calculation 2 2 2 6" xfId="4636" xr:uid="{7D650F7D-0512-4CCE-85E6-CFC7B5230CBB}"/>
    <cellStyle name="Calculation 2 2 2 6 2" xfId="12977" xr:uid="{F0AD25B9-8856-42B4-80FC-0A79ED0080D1}"/>
    <cellStyle name="Calculation 2 2 2 6 2 2" xfId="37562" xr:uid="{4D0F3B8B-9971-4CDE-960C-5007513A2EC9}"/>
    <cellStyle name="Calculation 2 2 2 6 3" xfId="17310" xr:uid="{2EF8D201-B7D0-40A0-8D61-3CF8CBDE193F}"/>
    <cellStyle name="Calculation 2 2 2 6 3 2" xfId="41645" xr:uid="{1F9552BA-BE57-400A-AC72-920973BA00D9}"/>
    <cellStyle name="Calculation 2 2 2 6 4" xfId="17043" xr:uid="{90D52341-F69C-4247-A70A-BD3AAB9C16AF}"/>
    <cellStyle name="Calculation 2 2 2 6 4 2" xfId="41483" xr:uid="{DF3D288F-707D-4E59-BBC5-0B29AF73696D}"/>
    <cellStyle name="Calculation 2 2 2 6 5" xfId="23609" xr:uid="{A7C1E84B-58BF-4DAF-ADD3-95E04C5A28BE}"/>
    <cellStyle name="Calculation 2 2 2 6 5 2" xfId="47498" xr:uid="{63E83426-2598-4AD1-A744-3C750D7E43EC}"/>
    <cellStyle name="Calculation 2 2 2 6 6" xfId="25055" xr:uid="{0336E998-46CB-4301-9D21-71430F3F7742}"/>
    <cellStyle name="Calculation 2 2 2 7" xfId="4962" xr:uid="{ECE212A6-09FE-4742-A9D7-FA2972BDF388}"/>
    <cellStyle name="Calculation 2 2 2 7 2" xfId="17409" xr:uid="{72666E06-1069-4A6B-A544-23D9E8C0EAB7}"/>
    <cellStyle name="Calculation 2 2 2 7 2 2" xfId="41737" xr:uid="{34933E59-D7B5-43A4-B8E2-D45757E1B5D0}"/>
    <cellStyle name="Calculation 2 2 2 7 3" xfId="16979" xr:uid="{22C24E7C-A812-48B7-80CF-25965F6E4E06}"/>
    <cellStyle name="Calculation 2 2 2 7 3 2" xfId="41461" xr:uid="{F38CD1F3-B4C6-4807-A8E2-FC3E611E34D4}"/>
    <cellStyle name="Calculation 2 2 2 7 4" xfId="24049" xr:uid="{BF1D2229-9E9B-4595-93E2-E135F6F9B3F8}"/>
    <cellStyle name="Calculation 2 2 2 7 4 2" xfId="47649" xr:uid="{BF5B7463-0F96-4121-987F-F89DE26BBFBF}"/>
    <cellStyle name="Calculation 2 2 2 7 5" xfId="25495" xr:uid="{DFDAB647-D401-4555-8B7F-BF9A0F733B26}"/>
    <cellStyle name="Calculation 2 2 2 8" xfId="9062" xr:uid="{AAE16121-2823-4696-AB52-B995C58103D0}"/>
    <cellStyle name="Calculation 2 2 2 8 2" xfId="33823" xr:uid="{FCA7C26F-8767-40A7-8FEA-808226EE159A}"/>
    <cellStyle name="Calculation 2 2 2 9" xfId="17541" xr:uid="{25AC868D-C421-4F0E-970E-E2CDB5BC1F53}"/>
    <cellStyle name="Calculation 2 2 2 9 2" xfId="41824" xr:uid="{EA6D2794-A3E6-4FF5-B860-6F4AE040AB32}"/>
    <cellStyle name="Calculation 2 2 3" xfId="216" xr:uid="{84279608-BCF3-449C-AEF7-2B2B23AF7765}"/>
    <cellStyle name="Calculation 2 2 3 2" xfId="1662" xr:uid="{0142FA1E-CB40-40A9-B61E-DD77457B61DB}"/>
    <cellStyle name="Calculation 2 2 3 2 2" xfId="10013" xr:uid="{29958AFB-650F-4214-B09C-F829CB1D016A}"/>
    <cellStyle name="Calculation 2 2 3 2 2 2" xfId="23924" xr:uid="{ABF2C75D-717E-48EE-8130-E32087C08AA0}"/>
    <cellStyle name="Calculation 2 2 3 2 2 2 2" xfId="25370" xr:uid="{BC3CC776-5B9A-4DE5-8038-1DF60531FAA4}"/>
    <cellStyle name="Calculation 2 2 3 2 2 3" xfId="21004" xr:uid="{FD8F5429-70DC-434C-816A-277FAC0EC54E}"/>
    <cellStyle name="Calculation 2 2 3 2 2 3 2" xfId="24415" xr:uid="{C46298FF-03F2-4A4C-AAE1-9F03DDD66B0C}"/>
    <cellStyle name="Calculation 2 2 3 2 2 4" xfId="24042" xr:uid="{935F0696-2242-4189-993C-A7D7D881EDEC}"/>
    <cellStyle name="Calculation 2 2 3 2 2 4 2" xfId="25488" xr:uid="{AA8EEABA-DDC2-407D-9591-B7315B534A24}"/>
    <cellStyle name="Calculation 2 2 3 2 2 5" xfId="20374" xr:uid="{9A69FF43-430A-4A7F-AE68-29BDAA658A28}"/>
    <cellStyle name="Calculation 2 2 3 2 3" xfId="16990" xr:uid="{34E30E92-C3E1-4855-867F-1B80B63E43F3}"/>
    <cellStyle name="Calculation 2 2 3 2 3 2" xfId="23352" xr:uid="{C4FCAD57-0986-4D4E-BE04-F8F95E6BBCEA}"/>
    <cellStyle name="Calculation 2 2 3 2 3 2 2" xfId="47312" xr:uid="{5C6D5AFE-DE9F-4975-8A56-09EC6D23EFD0}"/>
    <cellStyle name="Calculation 2 2 3 2 3 3" xfId="24798" xr:uid="{51F18E45-1C13-4BD1-B614-697E13D4BA37}"/>
    <cellStyle name="Calculation 2 2 3 2 4" xfId="16905" xr:uid="{3E87F47E-01E6-4BE1-A95F-85C0BFCE760E}"/>
    <cellStyle name="Calculation 2 2 3 2 4 2" xfId="23771" xr:uid="{54F04981-EE65-4552-ABA2-C98A08175CF2}"/>
    <cellStyle name="Calculation 2 2 3 2 4 2 2" xfId="47550" xr:uid="{50C44E9D-B9BC-4CD6-AAA9-5F114BF6E9AA}"/>
    <cellStyle name="Calculation 2 2 3 2 4 3" xfId="25217" xr:uid="{E4ED300C-5ACA-4124-97FC-ED09EA93DE1E}"/>
    <cellStyle name="Calculation 2 2 3 2 5" xfId="23626" xr:uid="{CAB2D92E-35E1-444E-B940-BABCDFF2D3F0}"/>
    <cellStyle name="Calculation 2 2 3 2 5 2" xfId="25072" xr:uid="{4F47774C-F982-467B-BABE-57744CE2C80A}"/>
    <cellStyle name="Calculation 2 2 3 2 6" xfId="18869" xr:uid="{2538C29F-0A66-4785-85F7-48B1C1ED2505}"/>
    <cellStyle name="Calculation 2 2 3 2 6 2" xfId="43065" xr:uid="{A5123E1B-6B10-4DEF-AFC7-D6FDD17595FE}"/>
    <cellStyle name="Calculation 2 2 3 3" xfId="3896" xr:uid="{4C305A90-68B1-45D6-8DBB-8432D2491124}"/>
    <cellStyle name="Calculation 2 2 3 3 2" xfId="12237" xr:uid="{874C3B07-CE89-4DC2-8FEF-A89D9A9DF9E8}"/>
    <cellStyle name="Calculation 2 2 3 3 2 2" xfId="21507" xr:uid="{45D0B958-2E9D-4E5B-84DC-4AB67FF42F00}"/>
    <cellStyle name="Calculation 2 2 3 3 3" xfId="17158" xr:uid="{3E7F4FEC-E69A-4F43-90AC-BD01365E03E1}"/>
    <cellStyle name="Calculation 2 2 3 3 3 2" xfId="23469" xr:uid="{F29663D4-7BA9-4736-901C-24B9670DA8F0}"/>
    <cellStyle name="Calculation 2 2 3 3 3 2 2" xfId="47401" xr:uid="{721ED430-EF24-4D3A-B72F-FE4CCAED43EB}"/>
    <cellStyle name="Calculation 2 2 3 3 3 3" xfId="24915" xr:uid="{1CF98F2E-FEF3-4C97-A101-A5C31240D06A}"/>
    <cellStyle name="Calculation 2 2 3 3 4" xfId="16968" xr:uid="{8DC26B26-FA71-4DCB-8216-0061F14DCCC5}"/>
    <cellStyle name="Calculation 2 2 3 3 4 2" xfId="23988" xr:uid="{C675903A-30C0-4954-9B34-B941F252538C}"/>
    <cellStyle name="Calculation 2 2 3 3 4 2 2" xfId="47627" xr:uid="{3CAD0DA8-8D79-40DB-BB88-A7F13808A2F6}"/>
    <cellStyle name="Calculation 2 2 3 3 4 3" xfId="25434" xr:uid="{49F5DF2E-5057-4561-A19F-D647BA27A372}"/>
    <cellStyle name="Calculation 2 2 3 3 5" xfId="23989" xr:uid="{DF726EC7-38D3-456F-8271-B2908508B865}"/>
    <cellStyle name="Calculation 2 2 3 3 5 2" xfId="25435" xr:uid="{5433E543-44D6-4CBE-A2B0-2A47485C0833}"/>
    <cellStyle name="Calculation 2 2 3 3 6" xfId="19035" xr:uid="{EE24EC71-1FB2-4CD9-982C-3EE36A7075CC}"/>
    <cellStyle name="Calculation 2 2 3 3 6 2" xfId="43229" xr:uid="{17CB0031-75E1-4CF5-A92C-BD2025EB8133}"/>
    <cellStyle name="Calculation 2 2 3 4" xfId="4161" xr:uid="{F78C2F6F-20FA-4005-8674-FFC31928DC04}"/>
    <cellStyle name="Calculation 2 2 3 4 2" xfId="12502" xr:uid="{791BCCC8-043B-4001-8CC0-1553E477945A}"/>
    <cellStyle name="Calculation 2 2 3 4 2 2" xfId="37087" xr:uid="{355B35EA-28FA-4CF5-9F68-4A9608EBD490}"/>
    <cellStyle name="Calculation 2 2 3 4 3" xfId="17218" xr:uid="{C4B7E491-D7D4-4561-8C16-98554A04DA01}"/>
    <cellStyle name="Calculation 2 2 3 4 3 2" xfId="41565" xr:uid="{20AC8D87-0FEA-4C9E-9EC6-B7805BDFD1FB}"/>
    <cellStyle name="Calculation 2 2 3 4 4" xfId="17130" xr:uid="{05DEFA6E-090B-49E3-BFDA-65359967F275}"/>
    <cellStyle name="Calculation 2 2 3 4 4 2" xfId="41536" xr:uid="{624A1C51-E989-4910-8F71-FA40919D12E4}"/>
    <cellStyle name="Calculation 2 2 3 4 5" xfId="20764" xr:uid="{A23D68F2-31CF-49E6-B1C7-04D861C90E11}"/>
    <cellStyle name="Calculation 2 2 3 4 5 2" xfId="44921" xr:uid="{947604E9-42DF-4D2D-A13C-AB94A296A2DD}"/>
    <cellStyle name="Calculation 2 2 3 4 6" xfId="24321" xr:uid="{127E53C4-7E5C-4404-BFF5-E6AA8E7E74E3}"/>
    <cellStyle name="Calculation 2 2 3 5" xfId="4653" xr:uid="{AC01DCC9-369C-48ED-99AF-380EABAC78FB}"/>
    <cellStyle name="Calculation 2 2 3 5 2" xfId="12994" xr:uid="{B1B553B2-9C09-4BBC-B5A6-85A3F3683784}"/>
    <cellStyle name="Calculation 2 2 3 5 2 2" xfId="37579" xr:uid="{4B52B561-2C25-4CB9-8F94-083FE48E1288}"/>
    <cellStyle name="Calculation 2 2 3 5 3" xfId="17327" xr:uid="{652EAA6B-1C59-4675-9EE8-A90F30BA16C3}"/>
    <cellStyle name="Calculation 2 2 3 5 3 2" xfId="41662" xr:uid="{1108CBBF-8CB6-498A-822E-B9B81FFDFAC9}"/>
    <cellStyle name="Calculation 2 2 3 5 4" xfId="17662" xr:uid="{258F4306-4884-498D-B130-A94808007FF2}"/>
    <cellStyle name="Calculation 2 2 3 5 4 2" xfId="41905" xr:uid="{57B541E2-0A96-40FC-A399-1BDA43BF387A}"/>
    <cellStyle name="Calculation 2 2 3 5 5" xfId="23489" xr:uid="{68DE0D00-782E-4DA6-B075-96E4CA284633}"/>
    <cellStyle name="Calculation 2 2 3 5 5 2" xfId="47416" xr:uid="{DC7379DB-BA72-4AAD-B51B-0DBDA5A13862}"/>
    <cellStyle name="Calculation 2 2 3 5 6" xfId="24935" xr:uid="{B276CFEA-4A37-47B6-9265-CE2608BEF22F}"/>
    <cellStyle name="Calculation 2 2 3 6" xfId="5590" xr:uid="{A3FDF549-4646-47D9-B52E-635F87C1ED35}"/>
    <cellStyle name="Calculation 2 2 3 6 2" xfId="17480" xr:uid="{8A69AAF7-88E4-46EE-8705-7A8D6F562063}"/>
    <cellStyle name="Calculation 2 2 3 6 2 2" xfId="41779" xr:uid="{31C9C971-8656-48B0-B940-1DE35CFCF355}"/>
    <cellStyle name="Calculation 2 2 3 6 3" xfId="17039" xr:uid="{BC0172E0-8469-48E7-8391-F211EABDEA1F}"/>
    <cellStyle name="Calculation 2 2 3 6 3 2" xfId="41480" xr:uid="{05194E5B-7A61-40AB-B1A9-5410F6C8E955}"/>
    <cellStyle name="Calculation 2 2 3 6 4" xfId="23735" xr:uid="{7663839F-B260-4C0F-BFBB-8F178CF37F25}"/>
    <cellStyle name="Calculation 2 2 3 6 4 2" xfId="47541" xr:uid="{6EB0A5AB-D59A-4488-AC41-E2DE120456D9}"/>
    <cellStyle name="Calculation 2 2 3 6 5" xfId="25181" xr:uid="{3488B34F-7D93-4FF7-B369-B6034BE59BD0}"/>
    <cellStyle name="Calculation 2 2 3 7" xfId="8747" xr:uid="{B5EC2D8A-C316-4933-B083-1944DC45691D}"/>
    <cellStyle name="Calculation 2 2 3 7 2" xfId="33523" xr:uid="{2C6FE506-AA50-4D48-92D4-A105D0DCAA8F}"/>
    <cellStyle name="Calculation 2 2 3 8" xfId="17192" xr:uid="{1812FD6E-48C0-451A-8C47-BAFDB62325B2}"/>
    <cellStyle name="Calculation 2 2 3 8 2" xfId="41540" xr:uid="{340DF3AD-E517-4BF5-ABC7-0764E75B7F56}"/>
    <cellStyle name="Calculation 2 2 3 9" xfId="18308" xr:uid="{E1CE4908-981A-400A-8869-95A1DAA16286}"/>
    <cellStyle name="Calculation 2 2 3 9 2" xfId="42533" xr:uid="{4B6A2BAD-4CCE-4511-8F02-45840FDC0D43}"/>
    <cellStyle name="Calculation 2 2 4" xfId="772" xr:uid="{A407A597-11BB-466F-BE18-967478881A09}"/>
    <cellStyle name="Calculation 2 2 4 2" xfId="9157" xr:uid="{2D94942B-8FDC-4282-B5A4-22839CE47C64}"/>
    <cellStyle name="Calculation 2 2 4 2 2" xfId="23653" xr:uid="{5DD37045-1170-4924-B935-CAA68356C866}"/>
    <cellStyle name="Calculation 2 2 4 2 2 2" xfId="25099" xr:uid="{4DAA4D2C-9E43-483B-A0B5-744289C453D2}"/>
    <cellStyle name="Calculation 2 2 4 2 3" xfId="23854" xr:uid="{9393275B-38BF-40FD-97D6-6A9309E39954}"/>
    <cellStyle name="Calculation 2 2 4 2 3 2" xfId="25300" xr:uid="{C294E882-3DC7-43AD-AEAE-63F88EC981E8}"/>
    <cellStyle name="Calculation 2 2 4 2 4" xfId="24079" xr:uid="{062E73ED-9E10-4E72-9369-54E3A914D702}"/>
    <cellStyle name="Calculation 2 2 4 2 4 2" xfId="25525" xr:uid="{201F3EFA-7C7F-410C-B6EC-063ACCAFC702}"/>
    <cellStyle name="Calculation 2 2 4 2 5" xfId="19530" xr:uid="{66078D12-A59A-4A0C-B5EE-261968A8B586}"/>
    <cellStyle name="Calculation 2 2 4 3" xfId="16871" xr:uid="{96EE683C-EC1B-49B8-A6A9-18A28A4B8C11}"/>
    <cellStyle name="Calculation 2 2 4 3 2" xfId="23362" xr:uid="{53E15085-3412-4429-90EA-24C540301072}"/>
    <cellStyle name="Calculation 2 2 4 3 2 2" xfId="47322" xr:uid="{DCF4E87B-07EF-4F8E-9130-8E831660F9ED}"/>
    <cellStyle name="Calculation 2 2 4 3 3" xfId="24808" xr:uid="{D2ACB299-6565-41B2-B849-28CE8A925C2B}"/>
    <cellStyle name="Calculation 2 2 4 4" xfId="17573" xr:uid="{9439DA5D-413E-4ADD-9E8F-6F079F3DF1AF}"/>
    <cellStyle name="Calculation 2 2 4 4 2" xfId="23568" xr:uid="{D8B18C44-23AA-435B-8E52-25354CDFDBBC}"/>
    <cellStyle name="Calculation 2 2 4 4 2 2" xfId="47480" xr:uid="{BED85F8D-C821-4CCD-B3C6-D0745B6C70E9}"/>
    <cellStyle name="Calculation 2 2 4 4 3" xfId="25014" xr:uid="{FFE79F13-D025-4041-8590-6565B4A8E0F2}"/>
    <cellStyle name="Calculation 2 2 4 5" xfId="23593" xr:uid="{B9267E14-6645-4499-B7FE-7A6B798E63DE}"/>
    <cellStyle name="Calculation 2 2 4 5 2" xfId="25039" xr:uid="{B5E5AB0A-CDDC-4B42-AD2C-6C1440FCCD16}"/>
    <cellStyle name="Calculation 2 2 4 6" xfId="18879" xr:uid="{39A54EC8-63C9-4392-81B1-9F84D2C2EFE8}"/>
    <cellStyle name="Calculation 2 2 4 6 2" xfId="43075" xr:uid="{EB47CDEF-307A-4B05-B1AF-18A4CA0754B7}"/>
    <cellStyle name="Calculation 2 2 5" xfId="3517" xr:uid="{40EC0936-D462-4B18-86E0-7229104D9E35}"/>
    <cellStyle name="Calculation 2 2 5 2" xfId="11858" xr:uid="{886EA9DF-8E86-4002-A48E-5EDAC59FBB2D}"/>
    <cellStyle name="Calculation 2 2 5 2 2" xfId="21567" xr:uid="{26787EE3-30D3-401F-8934-FC90CB5E6BED}"/>
    <cellStyle name="Calculation 2 2 5 3" xfId="17108" xr:uid="{2961720D-9452-4395-BCED-63C97FE0E567}"/>
    <cellStyle name="Calculation 2 2 5 3 2" xfId="23492" xr:uid="{05BFC14F-2663-4B0C-92E5-661BABDC2152}"/>
    <cellStyle name="Calculation 2 2 5 3 2 2" xfId="47418" xr:uid="{BA734510-FCD6-4EFD-9C3F-DE35CBBE86D6}"/>
    <cellStyle name="Calculation 2 2 5 3 3" xfId="24938" xr:uid="{8153684B-437B-4DFA-A25F-CF1B5894699A}"/>
    <cellStyle name="Calculation 2 2 5 4" xfId="17665" xr:uid="{8C1815EE-8B37-4A5E-AA02-E11A8C330A09}"/>
    <cellStyle name="Calculation 2 2 5 4 2" xfId="21993" xr:uid="{A3D0C890-6859-47DF-8DF1-FB76D60CB3CF}"/>
    <cellStyle name="Calculation 2 2 5 4 2 2" xfId="46065" xr:uid="{A29D25A1-6105-437F-86AF-5BBC0C5FC9ED}"/>
    <cellStyle name="Calculation 2 2 5 4 3" xfId="24586" xr:uid="{2C119837-55DE-42DD-B446-5CC0B2C31ACF}"/>
    <cellStyle name="Calculation 2 2 5 5" xfId="20795" xr:uid="{8F750D7B-69A9-46BA-BFB4-F1FC3ADEB4A7}"/>
    <cellStyle name="Calculation 2 2 5 5 2" xfId="24351" xr:uid="{18829AEC-7AA9-4B3C-836E-FE9AF397DFAC}"/>
    <cellStyle name="Calculation 2 2 5 6" xfId="19097" xr:uid="{7564BE76-B39A-43A6-AEC3-6CCDE27A264E}"/>
    <cellStyle name="Calculation 2 2 5 6 2" xfId="43291" xr:uid="{E8AA943B-C632-4743-ADA0-003EA9AFDA95}"/>
    <cellStyle name="Calculation 2 2 6" xfId="4223" xr:uid="{E3C88AB1-746D-4E44-A356-A8B50FDE98C2}"/>
    <cellStyle name="Calculation 2 2 6 2" xfId="12564" xr:uid="{ED79D774-D576-46CB-AD44-3BDF90D7EF91}"/>
    <cellStyle name="Calculation 2 2 6 2 2" xfId="37149" xr:uid="{CEA13527-A8B8-4853-A135-126BCEAE6804}"/>
    <cellStyle name="Calculation 2 2 6 3" xfId="17230" xr:uid="{E83CF68D-AF87-433B-AE9A-FC64A266FC96}"/>
    <cellStyle name="Calculation 2 2 6 3 2" xfId="41576" xr:uid="{A6EC1EB3-3B65-414C-BE86-290B3DE7DBDD}"/>
    <cellStyle name="Calculation 2 2 6 4" xfId="17673" xr:uid="{89900A22-CE63-4449-9879-9C3C0085B56F}"/>
    <cellStyle name="Calculation 2 2 6 4 2" xfId="41910" xr:uid="{5EF54FC4-4BD3-42C0-8203-13E794BCCA3A}"/>
    <cellStyle name="Calculation 2 2 6 5" xfId="21403" xr:uid="{4B5F8AD7-DCA8-42CA-A47F-D7E72333841A}"/>
    <cellStyle name="Calculation 2 2 6 5 2" xfId="45511" xr:uid="{B1AABA33-F355-4B95-943A-F9DA71036E3F}"/>
    <cellStyle name="Calculation 2 2 6 6" xfId="24509" xr:uid="{9C3FF203-F6A8-43A2-A1D2-8D970BB14AD7}"/>
    <cellStyle name="Calculation 2 2 7" xfId="4086" xr:uid="{AE9AAF07-BE40-42A7-A820-9EE446D05269}"/>
    <cellStyle name="Calculation 2 2 7 2" xfId="12427" xr:uid="{A2EB9796-1242-4799-97DA-CEA7D46AF150}"/>
    <cellStyle name="Calculation 2 2 7 2 2" xfId="37012" xr:uid="{CABA8144-77BD-4FAF-BC35-5525BCA56CB2}"/>
    <cellStyle name="Calculation 2 2 7 3" xfId="17202" xr:uid="{C7DB4894-5107-46FD-ADDF-8CEDCB307A02}"/>
    <cellStyle name="Calculation 2 2 7 3 2" xfId="41549" xr:uid="{77B6A045-9051-48CB-A41C-BAC35B5C7B83}"/>
    <cellStyle name="Calculation 2 2 7 4" xfId="17642" xr:uid="{19801BA1-75A0-4B7C-BA34-891A907EE353}"/>
    <cellStyle name="Calculation 2 2 7 4 2" xfId="41889" xr:uid="{7CD3F5CC-B9A7-49B8-AC72-8504FBD618F4}"/>
    <cellStyle name="Calculation 2 2 7 5" xfId="24007" xr:uid="{92EF06AE-EC6F-43A6-BF62-217C10416E87}"/>
    <cellStyle name="Calculation 2 2 7 5 2" xfId="47634" xr:uid="{7E14DD2C-35B2-48C4-A5AA-B5A56905068E}"/>
    <cellStyle name="Calculation 2 2 7 6" xfId="25453" xr:uid="{958E480C-E7F9-4F3F-A28F-CA0617FCD021}"/>
    <cellStyle name="Calculation 2 2 8" xfId="4745" xr:uid="{BB26DBD3-7B0E-4582-A2C2-507C2DFC6E75}"/>
    <cellStyle name="Calculation 2 2 8 2" xfId="17369" xr:uid="{70C4AACE-FB70-47AB-AFB7-20F2C1E7F831}"/>
    <cellStyle name="Calculation 2 2 8 2 2" xfId="41699" xr:uid="{96C8A8C2-0128-45B6-ADD5-24C33E823E3F}"/>
    <cellStyle name="Calculation 2 2 8 3" xfId="17629" xr:uid="{67772C8E-7908-456B-B6C6-093E5C8B2BED}"/>
    <cellStyle name="Calculation 2 2 8 3 2" xfId="41881" xr:uid="{9540654C-B5CA-4E2C-9373-C912061764C0}"/>
    <cellStyle name="Calculation 2 2 8 4" xfId="23826" xr:uid="{58FBDAFB-D644-434A-BACF-1B70C0DA8736}"/>
    <cellStyle name="Calculation 2 2 8 4 2" xfId="47568" xr:uid="{B1850B94-9056-4AB4-AD6D-34926AC8DB03}"/>
    <cellStyle name="Calculation 2 2 8 5" xfId="25272" xr:uid="{AC447FBA-F519-4609-A2E0-EA42073D5F56}"/>
    <cellStyle name="Calculation 2 2 9" xfId="13864" xr:uid="{E5BCE755-B1F7-4224-B215-74BFD0AC8B4A}"/>
    <cellStyle name="Calculation 2 2 9 2" xfId="38448" xr:uid="{B95E6B5E-4A08-4A4C-ACB0-56A7F73CE537}"/>
    <cellStyle name="Calculation 2 3" xfId="308" xr:uid="{8F606215-32A8-48AB-8852-9CC0A8E42BC4}"/>
    <cellStyle name="Calculation 2 3 10" xfId="18334" xr:uid="{833449B7-A753-47E3-8FB1-D9DBE1BD0221}"/>
    <cellStyle name="Calculation 2 3 10 2" xfId="42559" xr:uid="{54A93470-109D-4561-9710-AD4C1AD74A74}"/>
    <cellStyle name="Calculation 2 3 2" xfId="342" xr:uid="{616FA8E2-6640-48C3-9557-3E6CB26AF335}"/>
    <cellStyle name="Calculation 2 3 2 2" xfId="1362" xr:uid="{BA7E63F3-1CEB-45A3-8893-6AA4BAD7C664}"/>
    <cellStyle name="Calculation 2 3 2 2 2" xfId="9724" xr:uid="{EFD3686F-4551-4F38-A824-ED648064CA43}"/>
    <cellStyle name="Calculation 2 3 2 2 2 2" xfId="23840" xr:uid="{D85D6E87-A605-41E8-B891-AFBC72286B7B}"/>
    <cellStyle name="Calculation 2 3 2 2 2 2 2" xfId="25286" xr:uid="{4E62B203-1492-4200-8287-B492B7C2BD05}"/>
    <cellStyle name="Calculation 2 3 2 2 2 3" xfId="23617" xr:uid="{0DA2A09E-8049-40F0-BA3B-2F4D3C735649}"/>
    <cellStyle name="Calculation 2 3 2 2 2 3 2" xfId="25063" xr:uid="{CC752FE9-F123-466E-866F-AA26DE324C38}"/>
    <cellStyle name="Calculation 2 3 2 2 2 4" xfId="24083" xr:uid="{D9E48605-C628-4B78-A290-AA7EEB956B60}"/>
    <cellStyle name="Calculation 2 3 2 2 2 4 2" xfId="25529" xr:uid="{637F7B2A-C0C1-47B7-81FD-3F74F1814C62}"/>
    <cellStyle name="Calculation 2 3 2 2 2 5" xfId="20086" xr:uid="{D7E3A261-5A9C-4DAC-9775-5C36C36D8E59}"/>
    <cellStyle name="Calculation 2 3 2 2 3" xfId="16951" xr:uid="{7CE6D68B-BF56-44CD-847A-8BAEC1A25495}"/>
    <cellStyle name="Calculation 2 3 2 2 3 2" xfId="23401" xr:uid="{31525E65-AF3F-4B80-B9F4-3C180CC2C6D5}"/>
    <cellStyle name="Calculation 2 3 2 2 3 2 2" xfId="47361" xr:uid="{2C88A5C5-77DF-435B-A40B-032B3D4884E7}"/>
    <cellStyle name="Calculation 2 3 2 2 3 3" xfId="24847" xr:uid="{F3C80ED7-74E4-408B-BCF8-5B386119C4FB}"/>
    <cellStyle name="Calculation 2 3 2 2 4" xfId="17704" xr:uid="{5AE26094-B302-4A01-815A-60B9CA5E46DF}"/>
    <cellStyle name="Calculation 2 3 2 2 4 2" xfId="24017" xr:uid="{AA958401-6FE2-4538-8EFC-48947E0BE886}"/>
    <cellStyle name="Calculation 2 3 2 2 4 2 2" xfId="47642" xr:uid="{A0BB64E3-DAF0-422A-A2CB-787226280A01}"/>
    <cellStyle name="Calculation 2 3 2 2 4 3" xfId="25463" xr:uid="{812F474D-3FAE-4B4F-A61E-DF470CEE14B5}"/>
    <cellStyle name="Calculation 2 3 2 2 5" xfId="23607" xr:uid="{C0E631A2-E8AB-460C-AAAE-8CC826E3F011}"/>
    <cellStyle name="Calculation 2 3 2 2 5 2" xfId="25053" xr:uid="{962B6AC6-3AA5-49B2-B1FE-535DC670B0A0}"/>
    <cellStyle name="Calculation 2 3 2 2 6" xfId="18918" xr:uid="{057AFBB8-79FD-4057-B650-3CDB8584A098}"/>
    <cellStyle name="Calculation 2 3 2 2 6 2" xfId="43114" xr:uid="{1EAFE00C-4BD3-41C1-8DEB-5446B7890E44}"/>
    <cellStyle name="Calculation 2 3 2 3" xfId="3393" xr:uid="{5F38C9FD-7DB4-4821-988B-2A548EA63E13}"/>
    <cellStyle name="Calculation 2 3 2 3 2" xfId="11734" xr:uid="{4857BBAB-9FD3-4520-B5D9-919D7D4ED949}"/>
    <cellStyle name="Calculation 2 3 2 3 2 2" xfId="21610" xr:uid="{335B9D21-2A41-4D74-8D25-1A2509496F01}"/>
    <cellStyle name="Calculation 2 3 2 3 3" xfId="17097" xr:uid="{ADFC4B46-051C-41B5-8135-4DAF87C04459}"/>
    <cellStyle name="Calculation 2 3 2 3 3 2" xfId="23533" xr:uid="{F87AA39D-7DA4-434D-8B44-525514A0185D}"/>
    <cellStyle name="Calculation 2 3 2 3 3 2 2" xfId="47458" xr:uid="{51F134FC-FC80-4F60-9598-B3BE3465133B}"/>
    <cellStyle name="Calculation 2 3 2 3 3 3" xfId="24979" xr:uid="{8D48001A-F295-4A82-9A04-95D1B16F139E}"/>
    <cellStyle name="Calculation 2 3 2 3 4" xfId="17037" xr:uid="{064A61FC-DDAD-458B-8EEB-E0C94D3D187D}"/>
    <cellStyle name="Calculation 2 3 2 3 4 2" xfId="23479" xr:uid="{D4753063-50C7-42ED-B6C1-8335A310AA9B}"/>
    <cellStyle name="Calculation 2 3 2 3 4 2 2" xfId="47410" xr:uid="{8CF900D5-0D80-4494-8978-3077E601CA9A}"/>
    <cellStyle name="Calculation 2 3 2 3 4 3" xfId="24925" xr:uid="{50F1B41C-644B-4374-9FAA-4E199B1DA11C}"/>
    <cellStyle name="Calculation 2 3 2 3 5" xfId="24019" xr:uid="{724B9AC8-9F5F-4D48-B839-0872FD6D66FB}"/>
    <cellStyle name="Calculation 2 3 2 3 5 2" xfId="25465" xr:uid="{7530D6FE-CC9C-44FA-A58E-ECD177B81A1E}"/>
    <cellStyle name="Calculation 2 3 2 3 6" xfId="19141" xr:uid="{6B05A964-B6A7-4398-9DC0-D6532A93A6B9}"/>
    <cellStyle name="Calculation 2 3 2 3 6 2" xfId="43335" xr:uid="{95141540-01A8-46C5-B0A6-A2A347705C80}"/>
    <cellStyle name="Calculation 2 3 2 4" xfId="4267" xr:uid="{B99089D1-75CB-40E0-9FB7-ACE20A126654}"/>
    <cellStyle name="Calculation 2 3 2 4 2" xfId="12608" xr:uid="{30ACFA4D-87FB-410A-B3BE-9B2786C4A266}"/>
    <cellStyle name="Calculation 2 3 2 4 2 2" xfId="37193" xr:uid="{992C4E24-DA45-410B-864C-8DB8B3C2DDEF}"/>
    <cellStyle name="Calculation 2 3 2 4 3" xfId="17269" xr:uid="{13CAF618-4830-4D26-BD89-9A17584E8680}"/>
    <cellStyle name="Calculation 2 3 2 4 3 2" xfId="41615" xr:uid="{E0DD035A-84D0-46B3-BBBB-3A1733F1A7B7}"/>
    <cellStyle name="Calculation 2 3 2 4 4" xfId="17691" xr:uid="{75F68B2E-F6B9-4086-AFC1-83DCD5702119}"/>
    <cellStyle name="Calculation 2 3 2 4 4 2" xfId="41924" xr:uid="{B33D87B1-9DA7-4446-BF9F-62353773BE5D}"/>
    <cellStyle name="Calculation 2 3 2 4 5" xfId="23232" xr:uid="{20A4492A-5CDB-4507-96D8-2E0E174E6EE2}"/>
    <cellStyle name="Calculation 2 3 2 4 5 2" xfId="47243" xr:uid="{25047A21-85FC-4E88-A58D-95F653F15EED}"/>
    <cellStyle name="Calculation 2 3 2 4 6" xfId="24678" xr:uid="{E7039634-86A4-4959-A719-641283D5A360}"/>
    <cellStyle name="Calculation 2 3 2 5" xfId="4081" xr:uid="{B5C00EB3-95F4-48E3-A55E-9D47BEED32F1}"/>
    <cellStyle name="Calculation 2 3 2 5 2" xfId="12422" xr:uid="{1663B8FC-BE21-4FF5-A97F-00E8B6EBBEFC}"/>
    <cellStyle name="Calculation 2 3 2 5 2 2" xfId="37007" xr:uid="{163588A2-BEDD-4DD9-B3FB-8DD88AC0BBB7}"/>
    <cellStyle name="Calculation 2 3 2 5 3" xfId="17199" xr:uid="{2185CC1F-A3DD-41D1-90F2-3232821622FF}"/>
    <cellStyle name="Calculation 2 3 2 5 3 2" xfId="41546" xr:uid="{068FBA24-35AB-47C9-8930-54A633C5E29E}"/>
    <cellStyle name="Calculation 2 3 2 5 4" xfId="16942" xr:uid="{9223C85E-F23A-483C-A6BA-9A232B9CDDB2}"/>
    <cellStyle name="Calculation 2 3 2 5 4 2" xfId="41449" xr:uid="{4CED129E-2C84-4B66-966B-806AEB4E6690}"/>
    <cellStyle name="Calculation 2 3 2 5 5" xfId="23739" xr:uid="{A633512A-CCA0-4C8C-BC40-9A3423E8CC7D}"/>
    <cellStyle name="Calculation 2 3 2 5 5 2" xfId="47543" xr:uid="{3E23F6AB-7274-4DA1-AB38-57327190778B}"/>
    <cellStyle name="Calculation 2 3 2 5 6" xfId="25185" xr:uid="{4E0811C9-1FA0-4DC8-817D-956142DB7D32}"/>
    <cellStyle name="Calculation 2 3 2 6" xfId="5302" xr:uid="{899D5640-D8A9-4EF1-BB14-A22A8DE93DF4}"/>
    <cellStyle name="Calculation 2 3 2 6 2" xfId="17451" xr:uid="{99FFA536-0BE2-4122-BE1C-105D3C7E4EAC}"/>
    <cellStyle name="Calculation 2 3 2 6 2 2" xfId="41760" xr:uid="{7DE5014D-4FE4-46E7-A99A-7A97D8564D4A}"/>
    <cellStyle name="Calculation 2 3 2 6 3" xfId="17288" xr:uid="{B35A21C8-2CDA-44B4-AF1E-B02659CE5C80}"/>
    <cellStyle name="Calculation 2 3 2 6 3 2" xfId="41628" xr:uid="{A490FF47-065A-4632-B34E-40CE5FAEB168}"/>
    <cellStyle name="Calculation 2 3 2 6 4" xfId="23885" xr:uid="{498A01C6-5146-4330-AFF8-7F42946B3AF8}"/>
    <cellStyle name="Calculation 2 3 2 6 4 2" xfId="47587" xr:uid="{4A57BC10-6028-40FD-9809-9773DB0E79F2}"/>
    <cellStyle name="Calculation 2 3 2 6 5" xfId="25331" xr:uid="{513B0732-E53C-4BFF-89C7-48D6D356E27B}"/>
    <cellStyle name="Calculation 2 3 2 7" xfId="8625" xr:uid="{675C3784-9E93-457A-93BC-4992768B397A}"/>
    <cellStyle name="Calculation 2 3 2 7 2" xfId="33410" xr:uid="{347E7085-16B6-4802-91ED-74201D1ACC3F}"/>
    <cellStyle name="Calculation 2 3 2 8" xfId="17674" xr:uid="{A77574D1-C7D3-4CDB-9763-B02B03E030AE}"/>
    <cellStyle name="Calculation 2 3 2 8 2" xfId="41911" xr:uid="{B3C26ACA-2CAD-489A-AC79-5C28A991D113}"/>
    <cellStyle name="Calculation 2 3 2 9" xfId="18357" xr:uid="{D518D6C9-01A4-46F8-A5C6-A4AFBA4D56CA}"/>
    <cellStyle name="Calculation 2 3 2 9 2" xfId="42582" xr:uid="{E680FA00-53B0-4E6A-9B43-B1DD34FDB077}"/>
    <cellStyle name="Calculation 2 3 3" xfId="905" xr:uid="{86D618AE-1C44-4047-B455-D4A4897F166A}"/>
    <cellStyle name="Calculation 2 3 3 2" xfId="9284" xr:uid="{B0906D76-2593-41CC-9CA7-11FC9DB00224}"/>
    <cellStyle name="Calculation 2 3 3 2 2" xfId="23706" xr:uid="{9528623E-E727-48A8-99D4-60E37C712CEB}"/>
    <cellStyle name="Calculation 2 3 3 2 2 2" xfId="25152" xr:uid="{D9C4216E-8F1F-4D87-BA58-15C46F65C912}"/>
    <cellStyle name="Calculation 2 3 3 2 3" xfId="23987" xr:uid="{3CE465BD-5B9D-48BE-A66D-F4AE48EAD0E2}"/>
    <cellStyle name="Calculation 2 3 3 2 3 2" xfId="25433" xr:uid="{70CA71B5-0251-4D43-AD63-6C0F00C527D6}"/>
    <cellStyle name="Calculation 2 3 3 2 4" xfId="23441" xr:uid="{E6F2303A-5FDD-496D-86DA-D58F7A235B53}"/>
    <cellStyle name="Calculation 2 3 3 2 4 2" xfId="24887" xr:uid="{320AA3CF-ED56-4BAE-A825-55B09F2E6BEB}"/>
    <cellStyle name="Calculation 2 3 3 2 5" xfId="19656" xr:uid="{BB4C39D9-D634-4CD5-97B0-46F1E1EE1EDF}"/>
    <cellStyle name="Calculation 2 3 3 3" xfId="16895" xr:uid="{81129E93-C69A-4E94-A4B1-C492CFA0BDDE}"/>
    <cellStyle name="Calculation 2 3 3 3 2" xfId="23378" xr:uid="{AF6788DB-B6B8-4ADD-857C-E4B2CF98A074}"/>
    <cellStyle name="Calculation 2 3 3 3 2 2" xfId="47338" xr:uid="{368696E4-3969-4EB7-A4DA-CF38D5220B99}"/>
    <cellStyle name="Calculation 2 3 3 3 3" xfId="24824" xr:uid="{818EE912-4B6A-406F-91DD-C2153C432601}"/>
    <cellStyle name="Calculation 2 3 3 4" xfId="17699" xr:uid="{810FF071-046D-48FF-A789-17FEBFA512C5}"/>
    <cellStyle name="Calculation 2 3 3 4 2" xfId="23546" xr:uid="{E6F86767-4FFC-4564-8D91-A02DACDE2EFE}"/>
    <cellStyle name="Calculation 2 3 3 4 2 2" xfId="47467" xr:uid="{F48DD8C9-864E-4673-B07B-91930082CB34}"/>
    <cellStyle name="Calculation 2 3 3 4 3" xfId="24992" xr:uid="{4C9E15EF-E176-4D3B-AE4E-BBA73D063F54}"/>
    <cellStyle name="Calculation 2 3 3 5" xfId="23608" xr:uid="{4557BB9C-775C-4757-91D1-BEF7AC63A31F}"/>
    <cellStyle name="Calculation 2 3 3 5 2" xfId="25054" xr:uid="{5D6940D0-ACFE-43CC-8669-C07773319311}"/>
    <cellStyle name="Calculation 2 3 3 6" xfId="18895" xr:uid="{4FF08641-8C8D-4250-B0E2-A195AC8AB517}"/>
    <cellStyle name="Calculation 2 3 3 6 2" xfId="43091" xr:uid="{DDBEF7F5-8506-4EDB-BEFC-DA23D1EAB3B6}"/>
    <cellStyle name="Calculation 2 3 4" xfId="3391" xr:uid="{F551B24C-1BDF-474C-B37A-01880969D031}"/>
    <cellStyle name="Calculation 2 3 4 2" xfId="11732" xr:uid="{43FDFB9C-EF4B-4EFF-998B-33B9F0521107}"/>
    <cellStyle name="Calculation 2 3 4 2 2" xfId="21583" xr:uid="{7754488F-5281-4D92-9EF8-86526D9F498A}"/>
    <cellStyle name="Calculation 2 3 4 3" xfId="17095" xr:uid="{25F61227-957A-47EF-9450-C0A2D11DFEF7}"/>
    <cellStyle name="Calculation 2 3 4 3 2" xfId="23508" xr:uid="{09FEF189-4750-44FB-B7BE-D3DAFA422BA7}"/>
    <cellStyle name="Calculation 2 3 4 3 2 2" xfId="47434" xr:uid="{1DF88541-923B-42C5-B9A2-627267E0396F}"/>
    <cellStyle name="Calculation 2 3 4 3 3" xfId="24954" xr:uid="{CB31C6B6-3AE8-4DA0-AB8A-4C8E77F492CF}"/>
    <cellStyle name="Calculation 2 3 4 4" xfId="17582" xr:uid="{54892EC8-1D28-4394-B666-15242EFC0FEB}"/>
    <cellStyle name="Calculation 2 3 4 4 2" xfId="20774" xr:uid="{B5426F60-9772-46BD-9274-221611B49503}"/>
    <cellStyle name="Calculation 2 3 4 4 2 2" xfId="44927" xr:uid="{69648886-9739-42F1-B276-E1EA032DBC94}"/>
    <cellStyle name="Calculation 2 3 4 4 3" xfId="24331" xr:uid="{EE835E01-2D65-4AAA-958A-3B54796FCBD1}"/>
    <cellStyle name="Calculation 2 3 4 5" xfId="23794" xr:uid="{AAC2B1C5-0CD9-4527-8861-79FDA7CF30A2}"/>
    <cellStyle name="Calculation 2 3 4 5 2" xfId="25240" xr:uid="{F950D3FD-3C32-4260-AA56-55C0F7E9C1D7}"/>
    <cellStyle name="Calculation 2 3 4 6" xfId="19113" xr:uid="{A7BDC69D-342F-4ACD-A0DE-E14DFC0E1084}"/>
    <cellStyle name="Calculation 2 3 4 6 2" xfId="43307" xr:uid="{F1709E45-BCA4-483C-91E2-8FD9539EB948}"/>
    <cellStyle name="Calculation 2 3 5" xfId="4239" xr:uid="{739C2CA2-E81B-4BE7-B128-53FEB07F2F73}"/>
    <cellStyle name="Calculation 2 3 5 2" xfId="12580" xr:uid="{968C9D51-9940-404D-8480-FAD4BF03F83B}"/>
    <cellStyle name="Calculation 2 3 5 2 2" xfId="37165" xr:uid="{228B9B66-FF13-4B63-AFEF-96D086069A24}"/>
    <cellStyle name="Calculation 2 3 5 3" xfId="17246" xr:uid="{0C716A28-7883-47FE-95DA-FAAFD23C789D}"/>
    <cellStyle name="Calculation 2 3 5 3 2" xfId="41592" xr:uid="{2289E1C5-F3C8-40A9-8421-473D79ED7CB3}"/>
    <cellStyle name="Calculation 2 3 5 4" xfId="17044" xr:uid="{761492D3-54AA-4FE8-B127-2C218900FEA7}"/>
    <cellStyle name="Calculation 2 3 5 4 2" xfId="41484" xr:uid="{20969155-B43B-409B-BEB8-879F719FD6D3}"/>
    <cellStyle name="Calculation 2 3 5 5" xfId="20777" xr:uid="{BBF64F40-C3C5-45CF-85F2-B544ABC69319}"/>
    <cellStyle name="Calculation 2 3 5 5 2" xfId="44930" xr:uid="{A08270EF-B7A8-4BCD-B896-4210A1B49818}"/>
    <cellStyle name="Calculation 2 3 5 6" xfId="24334" xr:uid="{9A58FF6B-B10F-4E53-A685-2D52FF111C03}"/>
    <cellStyle name="Calculation 2 3 6" xfId="4627" xr:uid="{EF40CA93-C922-428B-B67E-5109CCA54156}"/>
    <cellStyle name="Calculation 2 3 6 2" xfId="12968" xr:uid="{C4740363-CF18-4D1F-870C-88079AFB8476}"/>
    <cellStyle name="Calculation 2 3 6 2 2" xfId="37553" xr:uid="{66C44DAA-59DB-4BD3-90CC-F4DBB99CB172}"/>
    <cellStyle name="Calculation 2 3 6 3" xfId="17301" xr:uid="{D3E718AC-34C9-4408-8385-26F3519D2F3A}"/>
    <cellStyle name="Calculation 2 3 6 3 2" xfId="41636" xr:uid="{249526F4-C761-4477-9D51-35DCB1A0C86E}"/>
    <cellStyle name="Calculation 2 3 6 4" xfId="16939" xr:uid="{D4F5406D-1DDA-4B75-AB98-6A97859C45D3}"/>
    <cellStyle name="Calculation 2 3 6 4 2" xfId="41447" xr:uid="{21BF1AAF-3AE4-4AEB-9807-E332AEC5C0BD}"/>
    <cellStyle name="Calculation 2 3 6 5" xfId="23731" xr:uid="{B0B779B8-036F-4509-8603-7369B411162A}"/>
    <cellStyle name="Calculation 2 3 6 5 2" xfId="47540" xr:uid="{325DAA82-AC73-46B1-AF65-DC3092871693}"/>
    <cellStyle name="Calculation 2 3 6 6" xfId="25177" xr:uid="{DE275B8F-CBB8-423B-BB99-60683D8C6069}"/>
    <cellStyle name="Calculation 2 3 7" xfId="4871" xr:uid="{1359C911-9A66-4EAC-88DC-6522CCE1D431}"/>
    <cellStyle name="Calculation 2 3 7 2" xfId="17395" xr:uid="{A73B61D1-F5E4-4C22-97C4-F591C7132CD1}"/>
    <cellStyle name="Calculation 2 3 7 2 2" xfId="41725" xr:uid="{02C92335-041C-461C-BB9D-72B2857E1C83}"/>
    <cellStyle name="Calculation 2 3 7 3" xfId="17681" xr:uid="{9FA18D67-4D9F-46B1-A476-A3429229AD58}"/>
    <cellStyle name="Calculation 2 3 7 3 2" xfId="41916" xr:uid="{FAECE748-39DE-4EC8-8572-9A5FBC518B19}"/>
    <cellStyle name="Calculation 2 3 7 4" xfId="23438" xr:uid="{F845F8BB-13E3-43B1-8AE9-185887E75CB7}"/>
    <cellStyle name="Calculation 2 3 7 4 2" xfId="47380" xr:uid="{60F526F4-38D8-4D2A-97EE-03D87AA8EFF8}"/>
    <cellStyle name="Calculation 2 3 7 5" xfId="24884" xr:uid="{F072B461-8E35-4CB6-A4F2-C772F9E95F01}"/>
    <cellStyle name="Calculation 2 3 8" xfId="9086" xr:uid="{DB6EEE1B-2D67-491B-8A67-370EEBFE4C42}"/>
    <cellStyle name="Calculation 2 3 8 2" xfId="33841" xr:uid="{094C4DB8-4FB1-4756-8595-E12FE662FF6F}"/>
    <cellStyle name="Calculation 2 3 9" xfId="16932" xr:uid="{7E9C3AB5-B291-45AD-8A21-038D94DC0372}"/>
    <cellStyle name="Calculation 2 3 9 2" xfId="41442" xr:uid="{7A0A4574-973F-4F55-A6FC-4DFF4E2096B3}"/>
    <cellStyle name="Calculation 2 4" xfId="211" xr:uid="{B00F0546-9C06-417F-8F57-6ED803891B63}"/>
    <cellStyle name="Calculation 2 4 10" xfId="18305" xr:uid="{795494D1-C079-4EF0-AB29-9126263A64E3}"/>
    <cellStyle name="Calculation 2 4 10 2" xfId="42530" xr:uid="{46822CA8-780C-4548-A413-8C75B08B10D1}"/>
    <cellStyle name="Calculation 2 4 2" xfId="423" xr:uid="{CC7F9468-3958-41E5-B1BA-1BFD2B44F36E}"/>
    <cellStyle name="Calculation 2 4 2 2" xfId="8817" xr:uid="{BE970080-04C1-4EF2-B684-C21D50BB2F48}"/>
    <cellStyle name="Calculation 2 4 2 2 2" xfId="21391" xr:uid="{287AE28E-0646-49E8-9909-7F240C0CE547}"/>
    <cellStyle name="Calculation 2 4 2 2 3" xfId="23413" xr:uid="{911895CC-F404-48F9-8B84-FFEFF19B0FBB}"/>
    <cellStyle name="Calculation 2 4 2 2 3 2" xfId="24859" xr:uid="{58BD3120-D5AC-4DFD-ADCF-0BD79EDAFEAC}"/>
    <cellStyle name="Calculation 2 4 2 2 4" xfId="23856" xr:uid="{94B2899C-DE93-4A3C-8C97-9AA05864549A}"/>
    <cellStyle name="Calculation 2 4 2 2 4 2" xfId="25302" xr:uid="{2EA0F382-9126-4FF2-AB16-5AD79FA557A6}"/>
    <cellStyle name="Calculation 2 4 2 2 5" xfId="23301" xr:uid="{EE1FB582-D9C1-4D48-BFA4-B0E21BBC1314}"/>
    <cellStyle name="Calculation 2 4 2 2 5 2" xfId="24747" xr:uid="{9317364A-9769-4B78-A0DC-EFC0817A0C96}"/>
    <cellStyle name="Calculation 2 4 2 2 6" xfId="18930" xr:uid="{72A8D8B4-261F-451D-878F-76CE6C4FA970}"/>
    <cellStyle name="Calculation 2 4 2 2 6 2" xfId="43126" xr:uid="{1B7925D8-7678-4FD5-8485-9B9361E39CAB}"/>
    <cellStyle name="Calculation 2 4 2 3" xfId="8600" xr:uid="{918F3782-5C77-4684-BCCF-58C88DD0D2BF}"/>
    <cellStyle name="Calculation 2 4 2 3 2" xfId="21679" xr:uid="{C57F6BC5-014B-4369-8D56-70DB5CA7147D}"/>
    <cellStyle name="Calculation 2 4 2 3 3" xfId="23560" xr:uid="{3E51814E-E008-48BE-BFD6-C88F7E496839}"/>
    <cellStyle name="Calculation 2 4 2 3 3 2" xfId="25006" xr:uid="{5900E163-2AA2-4B58-B982-4F432F4BD612}"/>
    <cellStyle name="Calculation 2 4 2 3 4" xfId="23327" xr:uid="{37E47A3E-C86C-4262-939E-57E7800831A1}"/>
    <cellStyle name="Calculation 2 4 2 3 4 2" xfId="24773" xr:uid="{16D23368-A236-4E6F-9BD7-C79E6EC5F90A}"/>
    <cellStyle name="Calculation 2 4 2 3 5" xfId="23624" xr:uid="{D5A25694-FCEA-4BFB-A972-C0766869DF88}"/>
    <cellStyle name="Calculation 2 4 2 3 5 2" xfId="25070" xr:uid="{1F8EAA3E-4F3A-4C1B-9F85-EB290328BBC0}"/>
    <cellStyle name="Calculation 2 4 2 3 6" xfId="19213" xr:uid="{305E1B37-5C31-481F-8C93-56C8C22BAEF4}"/>
    <cellStyle name="Calculation 2 4 2 3 6 2" xfId="43407" xr:uid="{973D8039-EDAB-4F16-B580-0464F52AD410}"/>
    <cellStyle name="Calculation 2 4 2 4" xfId="17461" xr:uid="{AD7E624E-9712-4E0E-8CFA-744C5EC41D4B}"/>
    <cellStyle name="Calculation 2 4 2 4 2" xfId="21083" xr:uid="{F0FFE5CC-A7EF-4923-BFBD-9EC12556ABB6}"/>
    <cellStyle name="Calculation 2 4 2 5" xfId="23262" xr:uid="{27F92ED2-095C-43B3-8BF3-475D9E698F9A}"/>
    <cellStyle name="Calculation 2 4 2 5 2" xfId="24708" xr:uid="{FAD10346-A1B8-4543-953D-38EA9CE51DC7}"/>
    <cellStyle name="Calculation 2 4 2 6" xfId="23550" xr:uid="{92FB259A-1011-47BD-926C-8A6A3F962B03}"/>
    <cellStyle name="Calculation 2 4 2 6 2" xfId="24996" xr:uid="{13060951-3A56-434C-B139-A48DFD7A0E0C}"/>
    <cellStyle name="Calculation 2 4 2 7" xfId="24010" xr:uid="{8B9F7E1F-28F9-407E-999C-4718BE09D943}"/>
    <cellStyle name="Calculation 2 4 2 7 2" xfId="25456" xr:uid="{177F1E9A-225C-483E-BD27-03CC85745BDB}"/>
    <cellStyle name="Calculation 2 4 2 8" xfId="18606" xr:uid="{68013549-A78F-44E9-B4DA-356854476F25}"/>
    <cellStyle name="Calculation 2 4 2 8 2" xfId="42802" xr:uid="{91A15070-793D-4839-970F-D9644BFA2BDE}"/>
    <cellStyle name="Calculation 2 4 3" xfId="1657" xr:uid="{A6EC46FC-8A7D-4EB1-8DF2-2C9BCA2B5E15}"/>
    <cellStyle name="Calculation 2 4 3 2" xfId="10008" xr:uid="{5DFE6888-9378-4F5E-8312-F7CB00311D6D}"/>
    <cellStyle name="Calculation 2 4 3 2 2" xfId="23921" xr:uid="{1FFCD7BE-BC54-4CFE-B84B-FCAB21FEA525}"/>
    <cellStyle name="Calculation 2 4 3 2 2 2" xfId="25367" xr:uid="{D974D272-C9BB-416D-824D-02687E90BE56}"/>
    <cellStyle name="Calculation 2 4 3 2 3" xfId="21569" xr:uid="{8B2B06A5-4BD0-47F4-BB2C-F5681A7FE382}"/>
    <cellStyle name="Calculation 2 4 3 2 3 2" xfId="24539" xr:uid="{1D40DBDB-3CCF-45C7-8E9E-8E2D1D7AD53A}"/>
    <cellStyle name="Calculation 2 4 3 2 4" xfId="23891" xr:uid="{A2DD124A-D348-45F1-A8D1-B02E7AE313EF}"/>
    <cellStyle name="Calculation 2 4 3 2 4 2" xfId="25337" xr:uid="{E0DFCDDB-AC01-40FC-91D8-4335A79688DA}"/>
    <cellStyle name="Calculation 2 4 3 2 5" xfId="20370" xr:uid="{3EFA18CC-44C4-4071-8B38-54AD61D174FE}"/>
    <cellStyle name="Calculation 2 4 3 3" xfId="16986" xr:uid="{FAE43D85-E5AC-4D1D-A3B6-CAFE98F15E19}"/>
    <cellStyle name="Calculation 2 4 3 3 2" xfId="23349" xr:uid="{748C87BB-6D61-4C6F-86C0-D6CBA02A86CF}"/>
    <cellStyle name="Calculation 2 4 3 3 2 2" xfId="47309" xr:uid="{37AC0527-69A4-4CC6-8817-51595D436B03}"/>
    <cellStyle name="Calculation 2 4 3 3 3" xfId="24795" xr:uid="{E8C8DCA3-3BA7-4333-A1E0-14ECC31176DE}"/>
    <cellStyle name="Calculation 2 4 3 4" xfId="17580" xr:uid="{C908C0B0-365C-450D-B6E5-FDB8648A5610}"/>
    <cellStyle name="Calculation 2 4 3 4 2" xfId="23685" xr:uid="{B6DDE546-553F-46EF-B705-B272A2E64D26}"/>
    <cellStyle name="Calculation 2 4 3 4 2 2" xfId="47525" xr:uid="{6C498F98-08BC-41C6-9710-1FC9B604A630}"/>
    <cellStyle name="Calculation 2 4 3 4 3" xfId="25131" xr:uid="{BD0EEE41-371F-4912-B3AF-2F1A1E0EB588}"/>
    <cellStyle name="Calculation 2 4 3 5" xfId="23978" xr:uid="{AAFF3B93-AEA8-4B20-A054-E3B981C459E4}"/>
    <cellStyle name="Calculation 2 4 3 5 2" xfId="25424" xr:uid="{636E5856-E4A5-4192-8633-83B8F1BE76CF}"/>
    <cellStyle name="Calculation 2 4 3 6" xfId="18866" xr:uid="{2DAC3C1F-00A2-4FE8-A0A4-E18453252F80}"/>
    <cellStyle name="Calculation 2 4 3 6 2" xfId="43062" xr:uid="{772E056A-792C-48F6-A04B-2B0701AB3B06}"/>
    <cellStyle name="Calculation 2 4 4" xfId="3906" xr:uid="{4ACA39F8-2049-4381-99B2-C9187FD278A5}"/>
    <cellStyle name="Calculation 2 4 4 2" xfId="12247" xr:uid="{2A6E96F5-4BB5-486E-ADC9-8716A8B27916}"/>
    <cellStyle name="Calculation 2 4 4 2 2" xfId="21503" xr:uid="{8FC66D68-FFBD-4FF5-A2B9-5D21CDE751E0}"/>
    <cellStyle name="Calculation 2 4 4 3" xfId="17168" xr:uid="{D066FFBA-CBB8-4AEE-95BE-DF42AAC09316}"/>
    <cellStyle name="Calculation 2 4 4 3 2" xfId="23466" xr:uid="{88C52C00-F3E0-4DEA-A77A-57FC022CA477}"/>
    <cellStyle name="Calculation 2 4 4 3 2 2" xfId="47398" xr:uid="{63B863D2-8F7F-491C-8C74-AC06654D1AA9}"/>
    <cellStyle name="Calculation 2 4 4 3 3" xfId="24912" xr:uid="{57673336-35E6-4DE3-B4A4-BA3F3E088B13}"/>
    <cellStyle name="Calculation 2 4 4 4" xfId="17586" xr:uid="{45C07102-C3B3-47B1-A06A-70290D0CEE08}"/>
    <cellStyle name="Calculation 2 4 4 4 2" xfId="23905" xr:uid="{6D2190C4-3B22-4A01-85A6-7DCAEBEBA809}"/>
    <cellStyle name="Calculation 2 4 4 4 2 2" xfId="47596" xr:uid="{8CC06C38-C2A3-4CED-8815-FE3E22BE8E3B}"/>
    <cellStyle name="Calculation 2 4 4 4 3" xfId="25351" xr:uid="{5418D64F-C336-446B-AA7C-8D6B7BEBF15D}"/>
    <cellStyle name="Calculation 2 4 4 5" xfId="24051" xr:uid="{40C56D08-F2B7-4ACB-B0C8-EE214C7607D7}"/>
    <cellStyle name="Calculation 2 4 4 5 2" xfId="25497" xr:uid="{1806806C-CE57-4204-9BE4-B1D057F2DAE7}"/>
    <cellStyle name="Calculation 2 4 4 6" xfId="19031" xr:uid="{9E066AD8-27B1-4E18-9479-AB34DA9E0188}"/>
    <cellStyle name="Calculation 2 4 4 6 2" xfId="43225" xr:uid="{946E3E74-1F80-4DE2-9B99-D937ECCCB3B3}"/>
    <cellStyle name="Calculation 2 4 5" xfId="4157" xr:uid="{8F798030-C2AF-4AA4-92C0-E88E3C317228}"/>
    <cellStyle name="Calculation 2 4 5 2" xfId="12498" xr:uid="{B40F9C12-8B1E-4FF1-A351-C2D97E4EC785}"/>
    <cellStyle name="Calculation 2 4 5 2 2" xfId="37083" xr:uid="{17AF2DDD-098A-426F-8B34-380221AA73E2}"/>
    <cellStyle name="Calculation 2 4 5 3" xfId="17215" xr:uid="{29D5B9E1-42EA-45A1-B64C-4EA7D85F19AA}"/>
    <cellStyle name="Calculation 2 4 5 3 2" xfId="41562" xr:uid="{ECBEA4BC-9835-40A1-882F-869BD4C1D91A}"/>
    <cellStyle name="Calculation 2 4 5 4" xfId="17129" xr:uid="{43F872F2-A3EF-4793-9CE5-35519647415C}"/>
    <cellStyle name="Calculation 2 4 5 4 2" xfId="41535" xr:uid="{E5C05B3E-E392-496A-B006-2FBD61BF6A2C}"/>
    <cellStyle name="Calculation 2 4 5 5" xfId="21930" xr:uid="{D3507B95-77FE-4247-A711-151FB39D10EB}"/>
    <cellStyle name="Calculation 2 4 5 5 2" xfId="46004" xr:uid="{24D80639-2B97-43FB-AACC-5BDD607CF7D4}"/>
    <cellStyle name="Calculation 2 4 5 6" xfId="24579" xr:uid="{2C4FBEF6-1F42-43ED-B390-9D7241B678F1}"/>
    <cellStyle name="Calculation 2 4 6" xfId="4663" xr:uid="{09630814-AA49-4943-82A9-CE2FF9A0DA89}"/>
    <cellStyle name="Calculation 2 4 6 2" xfId="13004" xr:uid="{9B34D36A-1E46-45FD-A1CD-7B1ADAE227C2}"/>
    <cellStyle name="Calculation 2 4 6 2 2" xfId="37589" xr:uid="{6C10A92A-AA2A-4A03-BDB5-08A923F6F465}"/>
    <cellStyle name="Calculation 2 4 6 3" xfId="17337" xr:uid="{CCECCE80-F278-46BC-B4E9-7085266F77CB}"/>
    <cellStyle name="Calculation 2 4 6 3 2" xfId="41672" xr:uid="{BE8A2B6C-A565-4709-AB2D-B5F80B35D0BA}"/>
    <cellStyle name="Calculation 2 4 6 4" xfId="17693" xr:uid="{0E8E6B85-F469-45A1-8A5E-BA14213C3381}"/>
    <cellStyle name="Calculation 2 4 6 4 2" xfId="41926" xr:uid="{A02C945B-1CCD-4184-8A7C-36465B18D69E}"/>
    <cellStyle name="Calculation 2 4 6 5" xfId="23692" xr:uid="{6179FF87-50CC-4D63-BAE8-C00570F924AB}"/>
    <cellStyle name="Calculation 2 4 6 5 2" xfId="47527" xr:uid="{FF4A5935-2D4B-4437-9599-C4FF5706510F}"/>
    <cellStyle name="Calculation 2 4 6 6" xfId="25138" xr:uid="{3658CDBF-6424-42C9-974B-86C30FEAC7AE}"/>
    <cellStyle name="Calculation 2 4 7" xfId="5586" xr:uid="{BDA747CA-4EF1-46B4-9333-F87D519F293B}"/>
    <cellStyle name="Calculation 2 4 7 2" xfId="17477" xr:uid="{450AE6C0-F4C2-45EB-8791-7072AFE6BE39}"/>
    <cellStyle name="Calculation 2 4 7 2 2" xfId="41776" xr:uid="{3A6BDC00-F660-4404-A543-7844298EB4E4}"/>
    <cellStyle name="Calculation 2 4 7 3" xfId="17578" xr:uid="{77F41716-E853-4229-A9C1-0A1899DCE9F3}"/>
    <cellStyle name="Calculation 2 4 7 3 2" xfId="41848" xr:uid="{98DA38FD-5A29-489F-9D7F-0590AEB50CD2}"/>
    <cellStyle name="Calculation 2 4 7 4" xfId="23833" xr:uid="{B3F8DCDF-8E29-4C4F-A579-EF25FD56C123}"/>
    <cellStyle name="Calculation 2 4 7 4 2" xfId="47569" xr:uid="{11033E5E-3C93-4239-858E-B69AAD5D1128}"/>
    <cellStyle name="Calculation 2 4 7 5" xfId="25279" xr:uid="{EF948D58-55AC-44B5-8A88-D60518537D80}"/>
    <cellStyle name="Calculation 2 4 8" xfId="8594" xr:uid="{B68D3573-9802-4426-9934-2050762A0625}"/>
    <cellStyle name="Calculation 2 4 8 2" xfId="33394" xr:uid="{17F28786-6FAD-489E-BF6B-78A358870ECE}"/>
    <cellStyle name="Calculation 2 4 9" xfId="17463" xr:uid="{99A6CDF7-4FA5-400D-944B-D3B4617B8671}"/>
    <cellStyle name="Calculation 2 4 9 2" xfId="41765" xr:uid="{A2681D4C-A2AB-474B-BE6E-6F0C29269A69}"/>
    <cellStyle name="Calculation 2 5" xfId="332" xr:uid="{A694A71B-BFEF-4EA5-A2C1-0800CCEF4200}"/>
    <cellStyle name="Calculation 2 5 10" xfId="18347" xr:uid="{DA0D48AA-08D7-4C7F-BACA-62F156D9A9A8}"/>
    <cellStyle name="Calculation 2 5 10 2" xfId="42572" xr:uid="{E4454F93-3568-48B5-82E4-7F72F1940BD2}"/>
    <cellStyle name="Calculation 2 5 2" xfId="492" xr:uid="{78B8A410-983B-4616-8292-D77640CA2810}"/>
    <cellStyle name="Calculation 2 5 2 2" xfId="8880" xr:uid="{9D4FB7BB-0537-4F23-8E45-E6ECDAFF0152}"/>
    <cellStyle name="Calculation 2 5 2 2 2" xfId="21402" xr:uid="{5022B0A4-4853-40B9-9C1C-5115E2D31CF9}"/>
    <cellStyle name="Calculation 2 5 2 2 3" xfId="23424" xr:uid="{838DEE62-C7A3-4DB6-B3D2-F64C6C093AC4}"/>
    <cellStyle name="Calculation 2 5 2 2 3 2" xfId="24870" xr:uid="{4E9399DB-3881-4BB7-A766-0B62262FE69F}"/>
    <cellStyle name="Calculation 2 5 2 2 4" xfId="23239" xr:uid="{628BF5DA-E3E9-441F-95F6-F0B2BC7C0028}"/>
    <cellStyle name="Calculation 2 5 2 2 4 2" xfId="24685" xr:uid="{C56B50B6-480C-48D0-A3FC-7DA36AE17D5C}"/>
    <cellStyle name="Calculation 2 5 2 2 5" xfId="24029" xr:uid="{5E509C52-515F-437C-BC55-28C1C269BB28}"/>
    <cellStyle name="Calculation 2 5 2 2 5 2" xfId="25475" xr:uid="{1C79FC04-E9B0-431E-BF10-184B751B3363}"/>
    <cellStyle name="Calculation 2 5 2 2 6" xfId="18941" xr:uid="{883B72FB-85F3-4911-A275-85374453D78C}"/>
    <cellStyle name="Calculation 2 5 2 2 6 2" xfId="43137" xr:uid="{A49125CA-2639-4A5F-BD85-3511F5E1E579}"/>
    <cellStyle name="Calculation 2 5 2 3" xfId="16848" xr:uid="{236BD4CF-5760-4960-AD9B-A30A41D78660}"/>
    <cellStyle name="Calculation 2 5 2 3 2" xfId="21747" xr:uid="{13226400-E763-4EC3-A800-2107A39B4CE8}"/>
    <cellStyle name="Calculation 2 5 2 3 3" xfId="23586" xr:uid="{62DD23AD-6DFC-461D-9DF5-CBD8648DF779}"/>
    <cellStyle name="Calculation 2 5 2 3 3 2" xfId="25032" xr:uid="{94A9DA6F-7763-46C3-8850-168972328A27}"/>
    <cellStyle name="Calculation 2 5 2 3 4" xfId="23237" xr:uid="{31A23541-63D0-47A6-A671-0E41BFF86655}"/>
    <cellStyle name="Calculation 2 5 2 3 4 2" xfId="24683" xr:uid="{57029615-3D8B-4DA0-95B7-446B7A163CD1}"/>
    <cellStyle name="Calculation 2 5 2 3 5" xfId="24001" xr:uid="{4C5040EB-92B5-4D26-90C7-E055C9A470C5}"/>
    <cellStyle name="Calculation 2 5 2 3 5 2" xfId="25447" xr:uid="{047E8272-C1CF-42F2-9ECC-3E81FD907803}"/>
    <cellStyle name="Calculation 2 5 2 3 6" xfId="19282" xr:uid="{A7196D68-F470-4288-9828-7F7ED3645C40}"/>
    <cellStyle name="Calculation 2 5 2 3 6 2" xfId="43476" xr:uid="{A7ECBA75-153B-40EF-AC72-F3B268F2AF2F}"/>
    <cellStyle name="Calculation 2 5 2 4" xfId="17532" xr:uid="{80419026-1EEE-436F-BB53-7B4E530B19AC}"/>
    <cellStyle name="Calculation 2 5 2 4 2" xfId="21151" xr:uid="{B7FDC578-C3E8-40CF-BDCD-DA641D7A5DB8}"/>
    <cellStyle name="Calculation 2 5 2 5" xfId="23293" xr:uid="{F9491B66-2BC2-4B68-82EC-91F97CE85D32}"/>
    <cellStyle name="Calculation 2 5 2 5 2" xfId="24739" xr:uid="{54194C22-9071-44C4-B9A9-FAB3D2D12F50}"/>
    <cellStyle name="Calculation 2 5 2 6" xfId="20770" xr:uid="{5499374D-E4A6-4C62-83EF-09889F9F581D}"/>
    <cellStyle name="Calculation 2 5 2 6 2" xfId="24327" xr:uid="{CEF7C7AA-6B88-43D1-BCE3-B8EA80F70C14}"/>
    <cellStyle name="Calculation 2 5 2 7" xfId="23901" xr:uid="{C5393863-EB81-4050-AE27-078D6376EE6C}"/>
    <cellStyle name="Calculation 2 5 2 7 2" xfId="25347" xr:uid="{6B0B971D-BFBE-4A30-BE4E-397BCBA0CEE8}"/>
    <cellStyle name="Calculation 2 5 2 8" xfId="18675" xr:uid="{CED0E811-8566-4EB3-A28B-F6671C74BE43}"/>
    <cellStyle name="Calculation 2 5 2 8 2" xfId="42871" xr:uid="{6932EBB7-D14A-459D-80A6-BFA4111DD77F}"/>
    <cellStyle name="Calculation 2 5 3" xfId="1736" xr:uid="{E6CDEB89-4CE8-42DA-BAF9-C6B9B7C24425}"/>
    <cellStyle name="Calculation 2 5 3 2" xfId="10079" xr:uid="{D8ACBF77-591A-476D-B21D-F9FF8B08188B}"/>
    <cellStyle name="Calculation 2 5 3 2 2" xfId="23950" xr:uid="{547B0082-044C-43B2-8F93-604118F6DB17}"/>
    <cellStyle name="Calculation 2 5 3 2 2 2" xfId="25396" xr:uid="{287C6915-FF0C-430B-8300-577B81D79BD7}"/>
    <cellStyle name="Calculation 2 5 3 2 3" xfId="24035" xr:uid="{880005C7-EAD9-41F1-8FC2-4CB8DA4F1E8D}"/>
    <cellStyle name="Calculation 2 5 3 2 3 2" xfId="25481" xr:uid="{698F3BDB-03E0-4B69-B92A-3ADF9A269F6A}"/>
    <cellStyle name="Calculation 2 5 3 2 4" xfId="23611" xr:uid="{4D1C7E66-C63B-4DB1-8B17-6FE8027679FC}"/>
    <cellStyle name="Calculation 2 5 3 2 4 2" xfId="25057" xr:uid="{9BD5D208-26D7-4A59-887A-AB9EC267C740}"/>
    <cellStyle name="Calculation 2 5 3 2 5" xfId="20438" xr:uid="{14726EF5-9B1F-410B-AC9C-E90DB05751F4}"/>
    <cellStyle name="Calculation 2 5 3 3" xfId="17001" xr:uid="{20027D3A-3EDB-4AF6-AC63-380EE5A30EAB}"/>
    <cellStyle name="Calculation 2 5 3 3 2" xfId="23391" xr:uid="{00BA1252-9695-468C-AC35-D227CB0E59AE}"/>
    <cellStyle name="Calculation 2 5 3 3 2 2" xfId="47351" xr:uid="{0750CFD0-D44C-493B-8835-1177AE502EAE}"/>
    <cellStyle name="Calculation 2 5 3 3 3" xfId="24837" xr:uid="{04EAB292-C728-430F-893D-EC399E1FC215}"/>
    <cellStyle name="Calculation 2 5 3 4" xfId="17011" xr:uid="{3856AEE0-9204-4DD9-944B-77836700F213}"/>
    <cellStyle name="Calculation 2 5 3 4 2" xfId="23332" xr:uid="{E709C59C-713B-471F-BEE3-A846A5E4C857}"/>
    <cellStyle name="Calculation 2 5 3 4 2 2" xfId="47293" xr:uid="{CDFA2809-3C7B-4FCC-A763-20688EFF4E99}"/>
    <cellStyle name="Calculation 2 5 3 4 3" xfId="24778" xr:uid="{EFB25C67-27F7-4F3E-B441-54AFE4B96C7F}"/>
    <cellStyle name="Calculation 2 5 3 5" xfId="24074" xr:uid="{4D6313A0-32E8-455E-9CDC-02AC083E56EA}"/>
    <cellStyle name="Calculation 2 5 3 5 2" xfId="25520" xr:uid="{711000B5-514C-491A-89D2-67E6CE4455ED}"/>
    <cellStyle name="Calculation 2 5 3 6" xfId="18908" xr:uid="{3E64462E-C18F-480C-B1A2-6F74CD17030C}"/>
    <cellStyle name="Calculation 2 5 3 6 2" xfId="43104" xr:uid="{3C9E1298-D17D-469D-A3AB-17331BCA794F}"/>
    <cellStyle name="Calculation 2 5 4" xfId="3921" xr:uid="{0F8DF9DF-1EA8-4ED2-8FB8-378906CCD551}"/>
    <cellStyle name="Calculation 2 5 4 2" xfId="12262" xr:uid="{CA00FC7F-8B73-4E2E-979F-0F32247D70BC}"/>
    <cellStyle name="Calculation 2 5 4 2 2" xfId="21600" xr:uid="{BD015307-1FA2-46C6-AD88-DB63D1491750}"/>
    <cellStyle name="Calculation 2 5 4 3" xfId="17183" xr:uid="{3F513D61-EDF1-4334-A72A-0A00637F432B}"/>
    <cellStyle name="Calculation 2 5 4 3 2" xfId="23523" xr:uid="{ED4F9DE5-191E-49CF-A282-56DEFD269234}"/>
    <cellStyle name="Calculation 2 5 4 3 2 2" xfId="47448" xr:uid="{4A6CCFF6-D768-4E48-A7CB-8C9FCCF8B013}"/>
    <cellStyle name="Calculation 2 5 4 3 3" xfId="24969" xr:uid="{6801065C-1FC0-4CBD-8B72-F495C4C7D597}"/>
    <cellStyle name="Calculation 2 5 4 4" xfId="17636" xr:uid="{9E935974-AC47-4EAE-B656-C7824F00742B}"/>
    <cellStyle name="Calculation 2 5 4 4 2" xfId="23589" xr:uid="{5CF6809F-0BC5-4A2A-B35C-E1EF1EC0F019}"/>
    <cellStyle name="Calculation 2 5 4 4 2 2" xfId="47490" xr:uid="{12BE1B42-812E-4BE3-94A2-8D6C26F86A09}"/>
    <cellStyle name="Calculation 2 5 4 4 3" xfId="25035" xr:uid="{D71CC4BC-FE25-48EC-AFDB-92969D172A05}"/>
    <cellStyle name="Calculation 2 5 4 5" xfId="23305" xr:uid="{4F841165-6186-4236-8E98-635CDA92FCAC}"/>
    <cellStyle name="Calculation 2 5 4 5 2" xfId="24751" xr:uid="{BAE985C9-1E92-444A-986F-F6411C11F326}"/>
    <cellStyle name="Calculation 2 5 4 6" xfId="19131" xr:uid="{6580B1E4-549B-4AC2-9878-9B75E4BD1F82}"/>
    <cellStyle name="Calculation 2 5 4 6 2" xfId="43325" xr:uid="{46E619EA-9462-4A03-888C-9FEE66ED6F69}"/>
    <cellStyle name="Calculation 2 5 5" xfId="4257" xr:uid="{3B54D14E-7234-49DF-8D5D-8899536734A3}"/>
    <cellStyle name="Calculation 2 5 5 2" xfId="12598" xr:uid="{66C159D6-DF74-4437-9071-6B350D0DCECB}"/>
    <cellStyle name="Calculation 2 5 5 2 2" xfId="37183" xr:uid="{1193FDED-2017-46C8-8A70-EF8847C9D7C8}"/>
    <cellStyle name="Calculation 2 5 5 3" xfId="17259" xr:uid="{B984CD7A-42FA-4A1C-93DC-4E4943FB1F69}"/>
    <cellStyle name="Calculation 2 5 5 3 2" xfId="41605" xr:uid="{2CDA7A31-EB97-4AA1-9F0F-22B1F5959D3E}"/>
    <cellStyle name="Calculation 2 5 5 4" xfId="17630" xr:uid="{A54EF070-6240-450D-B0A8-CE678ACEC5B4}"/>
    <cellStyle name="Calculation 2 5 5 4 2" xfId="41882" xr:uid="{98F6D8C3-67FF-46BF-9FD7-74AB17C6119B}"/>
    <cellStyle name="Calculation 2 5 5 5" xfId="23222" xr:uid="{C60E4C15-4B96-4AF7-8520-C7D43DCFB6F5}"/>
    <cellStyle name="Calculation 2 5 5 5 2" xfId="47233" xr:uid="{F7571A67-5FBB-4B92-9FA5-2CD0A16B9196}"/>
    <cellStyle name="Calculation 2 5 5 6" xfId="24668" xr:uid="{5502F2D1-3E6A-4985-830A-CAE580F59DE1}"/>
    <cellStyle name="Calculation 2 5 6" xfId="4678" xr:uid="{4C5B24B1-1AE6-4803-8B94-FB4F5C75A3E2}"/>
    <cellStyle name="Calculation 2 5 6 2" xfId="13019" xr:uid="{9EB1A0D3-0AE3-4C0E-AEFA-1BB4E0D7DBD3}"/>
    <cellStyle name="Calculation 2 5 6 2 2" xfId="37604" xr:uid="{FABF48DE-BB63-4D0F-A69B-241BB464B9C5}"/>
    <cellStyle name="Calculation 2 5 6 3" xfId="17352" xr:uid="{363B9181-23DF-442F-92FC-BA7CA8069DB6}"/>
    <cellStyle name="Calculation 2 5 6 3 2" xfId="41687" xr:uid="{E0FF3E40-0D8C-4B7B-82CD-D34CB65195C2}"/>
    <cellStyle name="Calculation 2 5 6 4" xfId="17061" xr:uid="{53316533-528B-44D8-8294-E98927F8D62B}"/>
    <cellStyle name="Calculation 2 5 6 4 2" xfId="41496" xr:uid="{FD8997B7-D691-4170-A2D0-402C36CF3A96}"/>
    <cellStyle name="Calculation 2 5 6 5" xfId="23274" xr:uid="{61480B21-343D-4B38-BCCD-6F92FF990F9C}"/>
    <cellStyle name="Calculation 2 5 6 5 2" xfId="47267" xr:uid="{D7956589-9F36-4F95-9D82-79AE4EF38681}"/>
    <cellStyle name="Calculation 2 5 6 6" xfId="24720" xr:uid="{4A0D2C0C-D57F-47BA-9168-55537C3DD183}"/>
    <cellStyle name="Calculation 2 5 7" xfId="5655" xr:uid="{42FB75E0-18FB-44F5-A59A-557E9194D645}"/>
    <cellStyle name="Calculation 2 5 7 2" xfId="17491" xr:uid="{5E199EC2-65D5-4DA2-A02A-89463D0D61C1}"/>
    <cellStyle name="Calculation 2 5 7 2 2" xfId="41789" xr:uid="{4DB70E0A-38AA-4460-85AD-3AEA679B1FFA}"/>
    <cellStyle name="Calculation 2 5 7 3" xfId="16962" xr:uid="{CD2B0CFC-23E8-4B66-895F-E52CC05ECB6A}"/>
    <cellStyle name="Calculation 2 5 7 3 2" xfId="41454" xr:uid="{DD273344-7CF1-4B88-AA03-B50304D72D91}"/>
    <cellStyle name="Calculation 2 5 7 4" xfId="23723" xr:uid="{8F866D08-8DDB-4124-AFB0-A8C5EF6B9807}"/>
    <cellStyle name="Calculation 2 5 7 4 2" xfId="47536" xr:uid="{217EFC72-EB83-4C11-A035-212F92A9230D}"/>
    <cellStyle name="Calculation 2 5 7 5" xfId="25169" xr:uid="{BBF25A7C-57D0-47EA-9666-737B5DF18417}"/>
    <cellStyle name="Calculation 2 5 8" xfId="8595" xr:uid="{E1CA3BEB-29C1-4E6B-89A1-B19328C09A8E}"/>
    <cellStyle name="Calculation 2 5 8 2" xfId="33395" xr:uid="{9C90FA32-61E9-4CC9-9C24-1E91ADCB6956}"/>
    <cellStyle name="Calculation 2 5 9" xfId="17611" xr:uid="{1603BFC0-7F77-4646-8E6B-543E2259F591}"/>
    <cellStyle name="Calculation 2 5 9 2" xfId="41868" xr:uid="{4F6BD2F3-F2DA-4941-8A81-ED3BAA03A959}"/>
    <cellStyle name="Calculation 2 6" xfId="330" xr:uid="{6A98B456-53DE-4FF8-8869-4CD83D9DEEF8}"/>
    <cellStyle name="Calculation 2 6 2" xfId="1734" xr:uid="{203C9186-7239-43C7-BAC3-E3743ADDFE3E}"/>
    <cellStyle name="Calculation 2 6 2 2" xfId="10077" xr:uid="{0665AB14-ED15-46B3-AD6A-F38C64ECDE0B}"/>
    <cellStyle name="Calculation 2 6 2 2 2" xfId="23948" xr:uid="{D08B57FE-1DFD-4D7A-867A-9ECA2BAFE6E8}"/>
    <cellStyle name="Calculation 2 6 2 2 2 2" xfId="25394" xr:uid="{DA2D44B7-8DFA-4B24-B71D-6FA6215151C8}"/>
    <cellStyle name="Calculation 2 6 2 2 3" xfId="24033" xr:uid="{168FBC2B-B999-49CD-BEFB-83742C4A1955}"/>
    <cellStyle name="Calculation 2 6 2 2 3 2" xfId="25479" xr:uid="{EE4A3068-C617-42AD-8271-950B9D6DE73E}"/>
    <cellStyle name="Calculation 2 6 2 2 4" xfId="24090" xr:uid="{4095969C-1694-478D-8354-B45BF46D0D24}"/>
    <cellStyle name="Calculation 2 6 2 2 4 2" xfId="25536" xr:uid="{C24E6CBF-A35E-4EAA-A8DD-67FA1CBEB4C1}"/>
    <cellStyle name="Calculation 2 6 2 2 5" xfId="20436" xr:uid="{A3796C85-2E99-4078-A3A6-6A15D4E0DD06}"/>
    <cellStyle name="Calculation 2 6 2 3" xfId="16999" xr:uid="{2D92934D-2D18-42EB-B083-476655C1B5CE}"/>
    <cellStyle name="Calculation 2 6 2 3 2" xfId="23389" xr:uid="{7A7DD88E-09D4-4863-85EB-ACF5EB891C00}"/>
    <cellStyle name="Calculation 2 6 2 3 2 2" xfId="47349" xr:uid="{351B3EB7-244A-45C2-812D-49747829EE32}"/>
    <cellStyle name="Calculation 2 6 2 3 3" xfId="24835" xr:uid="{CC55F723-9379-46C1-ADED-B14DC1398C23}"/>
    <cellStyle name="Calculation 2 6 2 4" xfId="17013" xr:uid="{E4EB0ACB-9E71-4B55-AA00-1811ACA13DCD}"/>
    <cellStyle name="Calculation 2 6 2 4 2" xfId="23628" xr:uid="{E11B3E0E-371D-418A-B53D-CE7F7280B500}"/>
    <cellStyle name="Calculation 2 6 2 4 2 2" xfId="47505" xr:uid="{B756AF81-9895-447A-A141-DB4112BAC1AD}"/>
    <cellStyle name="Calculation 2 6 2 4 3" xfId="25074" xr:uid="{B6699A93-5458-45E6-BB9C-2FC5C273A3BC}"/>
    <cellStyle name="Calculation 2 6 2 5" xfId="23642" xr:uid="{338B7704-6B85-40C8-A3B1-35F7FFC88F44}"/>
    <cellStyle name="Calculation 2 6 2 5 2" xfId="25088" xr:uid="{598E8930-DFA0-4217-82ED-0747422D65F8}"/>
    <cellStyle name="Calculation 2 6 2 6" xfId="18906" xr:uid="{A63D5525-E04F-4DB0-AC49-BF83C4FE2F81}"/>
    <cellStyle name="Calculation 2 6 2 6 2" xfId="43102" xr:uid="{4CBF772E-0299-481C-8CCE-3F47F414280D}"/>
    <cellStyle name="Calculation 2 6 3" xfId="3875" xr:uid="{E1318FA9-D06D-4C65-BEF5-80F3FC7F2A10}"/>
    <cellStyle name="Calculation 2 6 3 2" xfId="12216" xr:uid="{812A37CD-2EBB-4EE3-BFF0-6E9E5E564FF9}"/>
    <cellStyle name="Calculation 2 6 3 2 2" xfId="21598" xr:uid="{DC61C61A-9494-42D4-8DFB-AE42FBE617DB}"/>
    <cellStyle name="Calculation 2 6 3 3" xfId="17137" xr:uid="{BAD4A37D-6A52-4D7D-A823-0936A43DB8AF}"/>
    <cellStyle name="Calculation 2 6 3 3 2" xfId="23521" xr:uid="{FD641971-86C4-420B-B495-01CAEA2D9CA3}"/>
    <cellStyle name="Calculation 2 6 3 3 2 2" xfId="47446" xr:uid="{B7EFBB61-7570-4434-A645-6CA11E66D6B0}"/>
    <cellStyle name="Calculation 2 6 3 3 3" xfId="24967" xr:uid="{A493C296-CD44-4F94-A1E6-3D907CCFCB38}"/>
    <cellStyle name="Calculation 2 6 3 4" xfId="16976" xr:uid="{5E9937A0-37AA-41A5-A5B8-27269D040896}"/>
    <cellStyle name="Calculation 2 6 3 4 2" xfId="23857" xr:uid="{DD7ABA4E-0EF2-42A9-A9A3-3EC00061A969}"/>
    <cellStyle name="Calculation 2 6 3 4 2 2" xfId="47574" xr:uid="{7D4B13E7-F352-4EC3-8412-2EBA8BA12DB3}"/>
    <cellStyle name="Calculation 2 6 3 4 3" xfId="25303" xr:uid="{0BFBDACA-687D-4F99-BDA2-B722B8532C75}"/>
    <cellStyle name="Calculation 2 6 3 5" xfId="23851" xr:uid="{45C36530-8626-451B-9727-7683A201777B}"/>
    <cellStyle name="Calculation 2 6 3 5 2" xfId="25297" xr:uid="{650C54FF-B127-44D8-A614-78E69A43D78A}"/>
    <cellStyle name="Calculation 2 6 3 6" xfId="19129" xr:uid="{EBDA605A-61E6-4C4D-8BA1-3F2FCC4BE5E8}"/>
    <cellStyle name="Calculation 2 6 3 6 2" xfId="43323" xr:uid="{D8BA05B7-64DB-49D6-9A7F-731C1AD05F57}"/>
    <cellStyle name="Calculation 2 6 4" xfId="4255" xr:uid="{613AB598-4EBC-432F-993E-E9594918EA2A}"/>
    <cellStyle name="Calculation 2 6 4 2" xfId="12596" xr:uid="{10178BBA-1E7E-4738-853F-DDE6A4FDE78A}"/>
    <cellStyle name="Calculation 2 6 4 2 2" xfId="37181" xr:uid="{C5CF9B38-3261-4D8C-BBCA-B6AFD8F8AD0E}"/>
    <cellStyle name="Calculation 2 6 4 3" xfId="17257" xr:uid="{D5A81A52-BAEC-40E1-A73B-BCBA17067D2C}"/>
    <cellStyle name="Calculation 2 6 4 3 2" xfId="41603" xr:uid="{798D9CF9-6BAB-4EFE-92E3-64E99AE40EFD}"/>
    <cellStyle name="Calculation 2 6 4 4" xfId="17561" xr:uid="{A5995B29-2F54-4124-B082-98634FCD385F}"/>
    <cellStyle name="Calculation 2 6 4 4 2" xfId="41835" xr:uid="{3C46244B-7AD2-44D0-90EA-809FAF0E1F74}"/>
    <cellStyle name="Calculation 2 6 4 5" xfId="23220" xr:uid="{3092521B-48C8-43F1-8FE0-190F0938F25F}"/>
    <cellStyle name="Calculation 2 6 4 5 2" xfId="47231" xr:uid="{AC14B2CD-CB5A-495E-BCE5-840E8728303E}"/>
    <cellStyle name="Calculation 2 6 4 6" xfId="24666" xr:uid="{CBBE91DC-CB01-443A-9D75-A886D5E6AD32}"/>
    <cellStyle name="Calculation 2 6 5" xfId="4632" xr:uid="{0E5E7AB7-7D3E-4FCE-AD73-04AF605CA2BD}"/>
    <cellStyle name="Calculation 2 6 5 2" xfId="12973" xr:uid="{CE91E4BB-7257-4783-8D6E-01D76D01DA03}"/>
    <cellStyle name="Calculation 2 6 5 2 2" xfId="37558" xr:uid="{C71220A4-C541-4852-9099-B1B1B65EFF8D}"/>
    <cellStyle name="Calculation 2 6 5 3" xfId="17306" xr:uid="{B7EBA8EE-6A00-4AFA-AAF4-5008F6CFFEA0}"/>
    <cellStyle name="Calculation 2 6 5 3 2" xfId="41641" xr:uid="{6EC44075-6BD8-461A-9CEF-B355EF1C2A08}"/>
    <cellStyle name="Calculation 2 6 5 4" xfId="17468" xr:uid="{41A433AB-56AD-488C-A98E-34DF74FEF6B6}"/>
    <cellStyle name="Calculation 2 6 5 4 2" xfId="41769" xr:uid="{29CA9667-2BF3-464D-9232-0E9D6E9C1B31}"/>
    <cellStyle name="Calculation 2 6 5 5" xfId="23754" xr:uid="{D6DF4710-74C0-4657-ACDA-1A1403CDF764}"/>
    <cellStyle name="Calculation 2 6 5 5 2" xfId="47547" xr:uid="{812CC7C7-EBD2-4BAF-8D5E-76532F486614}"/>
    <cellStyle name="Calculation 2 6 5 6" xfId="25200" xr:uid="{0DC471C7-D8A6-469B-AA1D-A66C192B5081}"/>
    <cellStyle name="Calculation 2 6 6" xfId="5653" xr:uid="{4B6CB6C8-DA46-467F-BCCC-0AEEC613A450}"/>
    <cellStyle name="Calculation 2 6 6 2" xfId="17489" xr:uid="{A6AAB377-28F8-45A0-A2A6-3415B305F9FC}"/>
    <cellStyle name="Calculation 2 6 6 2 2" xfId="41787" xr:uid="{1E2C57F6-2439-41EE-9C07-EC1588C4B610}"/>
    <cellStyle name="Calculation 2 6 6 3" xfId="17520" xr:uid="{4E7327B7-1AA1-4F87-A2CC-2C9BD532886A}"/>
    <cellStyle name="Calculation 2 6 6 3 2" xfId="41811" xr:uid="{B8D013B6-6B4D-4EF9-9FD7-CAF920733FD7}"/>
    <cellStyle name="Calculation 2 6 6 4" xfId="23993" xr:uid="{FD508E3E-E30E-41B4-AF90-58BEB67EBA40}"/>
    <cellStyle name="Calculation 2 6 6 4 2" xfId="47629" xr:uid="{66F28696-36E2-489D-93D7-98FC77147063}"/>
    <cellStyle name="Calculation 2 6 6 5" xfId="25439" xr:uid="{3897A44D-BBD1-4A80-AB69-9DE019F2421D}"/>
    <cellStyle name="Calculation 2 6 7" xfId="9285" xr:uid="{7F88CCCE-77DD-474F-8D0E-47E9FE00819D}"/>
    <cellStyle name="Calculation 2 6 7 2" xfId="34010" xr:uid="{128D42D9-8D51-4FB6-B0AD-D89151732B23}"/>
    <cellStyle name="Calculation 2 6 8" xfId="17698" xr:uid="{73BB1E5D-39D0-49C6-9A17-7F8A6FB5AA26}"/>
    <cellStyle name="Calculation 2 6 8 2" xfId="41929" xr:uid="{589636A2-92AC-4A1B-8B54-4E75B25B890D}"/>
    <cellStyle name="Calculation 2 6 9" xfId="18345" xr:uid="{05FD185E-CD31-4C5D-AFE4-63429C6784AB}"/>
    <cellStyle name="Calculation 2 6 9 2" xfId="42570" xr:uid="{6E989888-EB7B-487E-B6C8-53ED4A1AB3B6}"/>
    <cellStyle name="Calculation 2 7" xfId="20798" xr:uid="{06C56D6E-5F3E-4E12-8164-9E5FC6ED2215}"/>
    <cellStyle name="Calculation 2 7 2" xfId="24352" xr:uid="{995173DB-4D43-4722-89B1-F6EA9DE01BCA}"/>
    <cellStyle name="Calculation 2 8" xfId="20771" xr:uid="{FE93D934-6DB8-4823-BE70-2B9C18DBEA95}"/>
    <cellStyle name="Calculation 2 8 2" xfId="24328" xr:uid="{D8E3CAEE-8F2C-497F-823B-41EACD23D87F}"/>
    <cellStyle name="Calculation 2 9" xfId="23448" xr:uid="{DEEC5674-1FB6-4179-89BE-C5B0B6B56931}"/>
    <cellStyle name="Calculation 2 9 2" xfId="24894" xr:uid="{55773858-FD7B-45C0-838A-FDEDC8986288}"/>
    <cellStyle name="Calculation 3" xfId="201" xr:uid="{169F3638-D48C-4101-802B-B347622A7EED}"/>
    <cellStyle name="Calculation 3 10" xfId="17799" xr:uid="{FB7A713C-216F-485A-A664-C49CB5CB2A68}"/>
    <cellStyle name="Calculation 3 10 2" xfId="42024" xr:uid="{CEA99111-F9A3-4D3D-9E3B-EFDBFEA9EFD9}"/>
    <cellStyle name="Calculation 3 2" xfId="417" xr:uid="{B018439A-778B-4470-9CD5-60BFC09EB5A4}"/>
    <cellStyle name="Calculation 3 2 2" xfId="1361" xr:uid="{84058F94-6F49-4951-B535-D9AA34228586}"/>
    <cellStyle name="Calculation 3 2 2 2" xfId="9723" xr:uid="{94F5B15D-1827-439B-909E-0BDFFF136F20}"/>
    <cellStyle name="Calculation 3 2 2 2 2" xfId="23839" xr:uid="{7A8E99D6-2413-4FA8-815C-B938E6611E1B}"/>
    <cellStyle name="Calculation 3 2 2 2 2 2" xfId="25285" xr:uid="{8708DDD4-18AC-44E3-9B59-68696F9D6B91}"/>
    <cellStyle name="Calculation 3 2 2 2 3" xfId="23930" xr:uid="{8C8E743B-316D-427F-A8FA-AA64FB1CBF63}"/>
    <cellStyle name="Calculation 3 2 2 2 3 2" xfId="25376" xr:uid="{5FBEE9FD-74D4-4012-9CA5-67300D035EDA}"/>
    <cellStyle name="Calculation 3 2 2 2 4" xfId="23482" xr:uid="{D7A1991C-4064-4079-B21D-A82CA7B45E37}"/>
    <cellStyle name="Calculation 3 2 2 2 4 2" xfId="24928" xr:uid="{04722474-DBFD-4BBA-8EF3-648F4A7DC841}"/>
    <cellStyle name="Calculation 3 2 2 2 5" xfId="20085" xr:uid="{868078EA-5D3E-4DEC-9977-15F12A1E430B}"/>
    <cellStyle name="Calculation 3 2 2 3" xfId="16950" xr:uid="{BDCB681D-A867-45A0-B6F8-3527AFBE7AE0}"/>
    <cellStyle name="Calculation 3 2 2 3 2" xfId="23410" xr:uid="{D6E83554-F8B4-4657-A94F-2E215AFFEA36}"/>
    <cellStyle name="Calculation 3 2 2 3 2 2" xfId="47370" xr:uid="{0C4E6EF9-2FF8-4346-B289-699DE4BB3864}"/>
    <cellStyle name="Calculation 3 2 2 3 3" xfId="24856" xr:uid="{4D5507E7-2C99-4691-9D51-1093991A26FF}"/>
    <cellStyle name="Calculation 3 2 2 4" xfId="17046" xr:uid="{5E75C9FC-3225-4A9B-86EC-FBBD0F02F000}"/>
    <cellStyle name="Calculation 3 2 2 4 2" xfId="20914" xr:uid="{5982A522-FAFB-4D55-98C4-A8822C705B0B}"/>
    <cellStyle name="Calculation 3 2 2 4 2 2" xfId="45049" xr:uid="{25572D4D-1A67-413A-9850-FA3B828AB105}"/>
    <cellStyle name="Calculation 3 2 2 4 3" xfId="24381" xr:uid="{7B45C935-BD10-4F2C-B2D0-B7EBDC9956DA}"/>
    <cellStyle name="Calculation 3 2 2 5" xfId="21014" xr:uid="{5ED5AB04-89D6-4590-97C1-A29BE9FFE14B}"/>
    <cellStyle name="Calculation 3 2 2 5 2" xfId="24425" xr:uid="{52437C37-1737-4C32-BBCE-750103F3E228}"/>
    <cellStyle name="Calculation 3 2 2 6" xfId="18927" xr:uid="{14661A69-0C14-4F43-B3DA-50D8753D0E9A}"/>
    <cellStyle name="Calculation 3 2 2 6 2" xfId="43123" xr:uid="{30E12D9E-DCDE-4BBB-9A1B-2FCEE4B7A9A7}"/>
    <cellStyle name="Calculation 3 2 3" xfId="5301" xr:uid="{F549FDF4-D48B-46FB-BF44-7B18D7690B76}"/>
    <cellStyle name="Calculation 3 2 3 2" xfId="17450" xr:uid="{3E5CF85F-7C44-4B7D-9B65-A0FEE5AE7458}"/>
    <cellStyle name="Calculation 3 2 3 2 2" xfId="21674" xr:uid="{25FF8545-71BC-43B9-B41B-2DB2E251FADE}"/>
    <cellStyle name="Calculation 3 2 3 3" xfId="16881" xr:uid="{2A8452E7-F13F-4478-B15E-A094C44709E1}"/>
    <cellStyle name="Calculation 3 2 3 3 2" xfId="23555" xr:uid="{A9908530-0FB8-4315-9C4D-42F874CA4641}"/>
    <cellStyle name="Calculation 3 2 3 3 2 2" xfId="47474" xr:uid="{AD9E0050-F975-41EC-A63E-A8C181040A23}"/>
    <cellStyle name="Calculation 3 2 3 3 3" xfId="25001" xr:uid="{52EA90DC-DE71-4586-980E-2A4769D1DD79}"/>
    <cellStyle name="Calculation 3 2 3 4" xfId="24004" xr:uid="{495B69F4-5AB4-42B6-8186-8DCFABA01001}"/>
    <cellStyle name="Calculation 3 2 3 4 2" xfId="25450" xr:uid="{AB4A01F2-BC81-4954-A5CC-581E3A48B604}"/>
    <cellStyle name="Calculation 3 2 3 5" xfId="23810" xr:uid="{DD83DD37-2C52-4691-B1EE-AA59C4AE1647}"/>
    <cellStyle name="Calculation 3 2 3 5 2" xfId="25256" xr:uid="{5B5DB8F3-2D85-4B04-B218-8524AA82517B}"/>
    <cellStyle name="Calculation 3 2 3 6" xfId="19207" xr:uid="{FAA7F399-32FA-479C-91AF-FA2709055887}"/>
    <cellStyle name="Calculation 3 2 3 6 2" xfId="43401" xr:uid="{774C12FE-4AFE-4BE9-AEEB-FA005365C19B}"/>
    <cellStyle name="Calculation 3 2 4" xfId="8477" xr:uid="{8BBE72A5-C24C-4AF9-AC0C-A21D1A0418B3}"/>
    <cellStyle name="Calculation 3 2 4 2" xfId="16735" xr:uid="{F87AB16C-FA79-4F6C-B45C-AEF89AAE5E5A}"/>
    <cellStyle name="Calculation 3 2 4 2 2" xfId="41317" xr:uid="{E99F5B4C-6ECE-4D8F-85EA-D9A3C522939B}"/>
    <cellStyle name="Calculation 3 2 4 3" xfId="17657" xr:uid="{73362876-F812-43FB-B955-2D9A9B34C2E1}"/>
    <cellStyle name="Calculation 3 2 4 3 2" xfId="41901" xr:uid="{A19CAF36-550F-40EF-A714-362243670BD0}"/>
    <cellStyle name="Calculation 3 2 4 4" xfId="17075" xr:uid="{0D3539F4-3297-4BAA-A254-2F12B830E856}"/>
    <cellStyle name="Calculation 3 2 4 4 2" xfId="41506" xr:uid="{7FE1DD12-BE41-40C5-B6E8-737C8D095EE5}"/>
    <cellStyle name="Calculation 3 2 4 5" xfId="23259" xr:uid="{FCD030CB-A884-49D7-B212-1D2D6E13076A}"/>
    <cellStyle name="Calculation 3 2 4 5 2" xfId="47258" xr:uid="{22000FA3-FABD-4F5B-B7C3-34E2F3BEED77}"/>
    <cellStyle name="Calculation 3 2 4 6" xfId="24705" xr:uid="{13AF56A4-2197-47B7-AE06-1FD9A7976839}"/>
    <cellStyle name="Calculation 3 2 5" xfId="8602" xr:uid="{82795612-CEAC-4F6D-817F-E6071709BC20}"/>
    <cellStyle name="Calculation 3 2 5 2" xfId="20782" xr:uid="{64FEA1D7-A353-40A1-BE98-015527B4A7C8}"/>
    <cellStyle name="Calculation 3 2 5 2 2" xfId="44935" xr:uid="{30016107-4DA2-435B-AF39-5D01AF82DAE3}"/>
    <cellStyle name="Calculation 3 2 5 3" xfId="24339" xr:uid="{B084BA99-2B0F-4D2D-8852-CFF4B0A924CB}"/>
    <cellStyle name="Calculation 3 2 6" xfId="17070" xr:uid="{60B1070F-5733-49B4-A314-F2F3AF7EC7BC}"/>
    <cellStyle name="Calculation 3 2 6 2" xfId="23722" xr:uid="{8C0AB0FC-BAF1-4DAF-B6C1-42CD18E254D8}"/>
    <cellStyle name="Calculation 3 2 6 2 2" xfId="47535" xr:uid="{B4FE09A4-BA26-4FB8-B452-8C6C1F17ADBD}"/>
    <cellStyle name="Calculation 3 2 6 3" xfId="25168" xr:uid="{77E8C23A-E14E-4C05-BEEC-23D130E08194}"/>
    <cellStyle name="Calculation 3 2 7" xfId="18600" xr:uid="{C516C5EF-878C-4992-8512-325D423784A1}"/>
    <cellStyle name="Calculation 3 2 7 2" xfId="42796" xr:uid="{1FD09018-12BB-4EEF-BAE1-16CC1E74606D}"/>
    <cellStyle name="Calculation 3 3" xfId="899" xr:uid="{51791137-A444-480F-8201-6B52FAE621C1}"/>
    <cellStyle name="Calculation 3 3 2" xfId="9282" xr:uid="{193C9296-5C43-4DEB-9796-0AEB5B69693C}"/>
    <cellStyle name="Calculation 3 3 2 2" xfId="23701" xr:uid="{E7F1545F-A781-471B-951B-FDD8E6E3F187}"/>
    <cellStyle name="Calculation 3 3 2 2 2" xfId="25147" xr:uid="{0053967B-A2B8-42A5-BCB2-AF45E136EB9C}"/>
    <cellStyle name="Calculation 3 3 2 3" xfId="23641" xr:uid="{21547D52-1CE1-4707-A809-EDDFB6489784}"/>
    <cellStyle name="Calculation 3 3 2 3 2" xfId="25087" xr:uid="{996A80DF-1384-4CA1-A5EA-DCE48B8CCAF2}"/>
    <cellStyle name="Calculation 3 3 2 4" xfId="24069" xr:uid="{3C53187E-BFC4-4CAE-8B09-4017AE079577}"/>
    <cellStyle name="Calculation 3 3 2 4 2" xfId="25515" xr:uid="{3A5F305A-A086-4E95-947F-21CF6A9092F9}"/>
    <cellStyle name="Calculation 3 3 2 5" xfId="19654" xr:uid="{3C8D8E7D-A0CB-4D3B-BD81-4DBBC205D672}"/>
    <cellStyle name="Calculation 3 3 3" xfId="16894" xr:uid="{874177F1-BB6A-419A-8636-10E07B001C4E}"/>
    <cellStyle name="Calculation 3 3 3 2" xfId="23342" xr:uid="{0B4CFFED-0C96-4084-827B-1F2207D92034}"/>
    <cellStyle name="Calculation 3 3 3 2 2" xfId="47302" xr:uid="{F4A2CAF0-1EE4-49C5-BEE8-AF68B80A2124}"/>
    <cellStyle name="Calculation 3 3 3 3" xfId="24788" xr:uid="{46813CA9-8A8E-41B1-AF83-1DB8C00812E8}"/>
    <cellStyle name="Calculation 3 3 4" xfId="17687" xr:uid="{DDC52EF8-3C54-4236-8720-CA6D9BC1E3A4}"/>
    <cellStyle name="Calculation 3 3 4 2" xfId="23859" xr:uid="{86BD3AD9-5ABD-45DA-8F6E-F833F0C3870A}"/>
    <cellStyle name="Calculation 3 3 4 2 2" xfId="47575" xr:uid="{4F14A504-5EBA-41D3-9545-05C8E5EB9E04}"/>
    <cellStyle name="Calculation 3 3 4 3" xfId="25305" xr:uid="{1AC52DDE-5A72-4D21-A496-373DC3BB482D}"/>
    <cellStyle name="Calculation 3 3 5" xfId="23690" xr:uid="{4FC71157-C043-4ECE-BAAB-C6E50CEB3C8C}"/>
    <cellStyle name="Calculation 3 3 5 2" xfId="25136" xr:uid="{ED671B5A-F3E9-415E-83D9-5433BDB98DFD}"/>
    <cellStyle name="Calculation 3 3 6" xfId="18859" xr:uid="{529FB1D0-4BD1-48B6-915D-CEC8B531C316}"/>
    <cellStyle name="Calculation 3 3 6 2" xfId="43055" xr:uid="{4CBE6A5B-3736-40B8-BCFA-9706C56781BC}"/>
    <cellStyle name="Calculation 3 4" xfId="3894" xr:uid="{9EF6045F-542A-4876-99D1-2540152711BA}"/>
    <cellStyle name="Calculation 3 4 2" xfId="12235" xr:uid="{FBF6CEC5-4BD7-4FA6-AD40-CA9F3B2EC5BC}"/>
    <cellStyle name="Calculation 3 4 2 2" xfId="21494" xr:uid="{32FC0298-7AC5-400B-BC0C-0A1575692DCA}"/>
    <cellStyle name="Calculation 3 4 3" xfId="17156" xr:uid="{7EAE37AB-83DA-4E9F-996B-5CC06340CDA4}"/>
    <cellStyle name="Calculation 3 4 3 2" xfId="23458" xr:uid="{46C62A07-EA6D-472E-A2AE-610464C067FF}"/>
    <cellStyle name="Calculation 3 4 3 2 2" xfId="47390" xr:uid="{602A533B-EC95-4FF9-8E0C-FFE4A04C2E24}"/>
    <cellStyle name="Calculation 3 4 3 3" xfId="24904" xr:uid="{F19A15E7-6A55-44B4-AE83-5F632237C5FA}"/>
    <cellStyle name="Calculation 3 4 4" xfId="17567" xr:uid="{206063D7-136E-4AEB-9E8D-9CF984CE209C}"/>
    <cellStyle name="Calculation 3 4 4 2" xfId="23284" xr:uid="{6C9D655F-582B-4206-AFD0-3BF4E8CA4B9A}"/>
    <cellStyle name="Calculation 3 4 4 2 2" xfId="47272" xr:uid="{C2D98462-0ED7-4022-99F3-3723BEE96A2F}"/>
    <cellStyle name="Calculation 3 4 4 3" xfId="24730" xr:uid="{BC4DB1D5-8613-4083-A87A-3590271F3210}"/>
    <cellStyle name="Calculation 3 4 5" xfId="23815" xr:uid="{C426A4B8-8B2A-4193-AC97-E3F84DBAD49F}"/>
    <cellStyle name="Calculation 3 4 5 2" xfId="25261" xr:uid="{9CA84665-33F3-46E9-83E9-202DAA4C9CD7}"/>
    <cellStyle name="Calculation 3 4 6" xfId="19021" xr:uid="{7E831062-CB25-46CF-B347-8F39F83F28C1}"/>
    <cellStyle name="Calculation 3 4 6 2" xfId="43215" xr:uid="{2CD68BD1-4FCE-42FF-B373-CC557B48855D}"/>
    <cellStyle name="Calculation 3 5" xfId="4147" xr:uid="{91B6BF84-5A47-434B-918A-5650CAD8E6AA}"/>
    <cellStyle name="Calculation 3 5 2" xfId="12488" xr:uid="{944C84DB-9BC3-4B37-B78E-C2D3E3BFA2E5}"/>
    <cellStyle name="Calculation 3 5 2 2" xfId="37073" xr:uid="{734EA9FE-FD52-4F0C-BE61-5BC9791C19F5}"/>
    <cellStyle name="Calculation 3 5 3" xfId="17208" xr:uid="{4E5C0AEB-A4EA-4EFD-9F06-6B2A006B8133}"/>
    <cellStyle name="Calculation 3 5 3 2" xfId="41555" xr:uid="{63F2D01B-4B3C-4684-817D-ED9A73AB0606}"/>
    <cellStyle name="Calculation 3 5 4" xfId="17683" xr:uid="{8D51E6D5-C83A-4977-A7DF-5BD9830CCF83}"/>
    <cellStyle name="Calculation 3 5 4 2" xfId="41918" xr:uid="{D21DFE53-B244-47C4-8936-996B1A6228BE}"/>
    <cellStyle name="Calculation 3 5 5" xfId="22120" xr:uid="{1638D677-00F8-42E3-8BDD-7E60BD39D825}"/>
    <cellStyle name="Calculation 3 5 5 2" xfId="46176" xr:uid="{8360497B-FF80-4C8F-BF74-93728BBF6162}"/>
    <cellStyle name="Calculation 3 5 6" xfId="24606" xr:uid="{29CD2AD6-58B7-45F5-A209-E788221738F7}"/>
    <cellStyle name="Calculation 3 6" xfId="4651" xr:uid="{53D47FFE-EAB5-4573-AAA9-78019F8F4F0A}"/>
    <cellStyle name="Calculation 3 6 2" xfId="12992" xr:uid="{E634B994-6FC2-4273-9FC1-1B0A0A5BFF91}"/>
    <cellStyle name="Calculation 3 6 2 2" xfId="37577" xr:uid="{72586164-A2F4-44D5-9232-BDA47A190BAB}"/>
    <cellStyle name="Calculation 3 6 3" xfId="17325" xr:uid="{BA0B71F9-F1AA-4BF2-940D-EC2135E5BF8E}"/>
    <cellStyle name="Calculation 3 6 3 2" xfId="41660" xr:uid="{98DE2993-A7B0-48E0-8B9D-DAEE3EAAE571}"/>
    <cellStyle name="Calculation 3 6 4" xfId="17298" xr:uid="{C9454D01-B3F9-4601-BB48-5DD9614953F8}"/>
    <cellStyle name="Calculation 3 6 4 2" xfId="41633" xr:uid="{F937DB41-D93E-42E7-BD42-531E4E425DEE}"/>
    <cellStyle name="Calculation 3 6 5" xfId="23966" xr:uid="{56F9AB61-19C5-4896-8F84-45048F92D727}"/>
    <cellStyle name="Calculation 3 6 5 2" xfId="47617" xr:uid="{95DCD010-D371-4311-96A4-A1D0EBF3425D}"/>
    <cellStyle name="Calculation 3 6 6" xfId="25412" xr:uid="{8D9023D8-5F4C-4044-B917-E716E5120EDE}"/>
    <cellStyle name="Calculation 3 7" xfId="4870" xr:uid="{1C3D201E-8EED-48CF-BDD8-261B0C4A5596}"/>
    <cellStyle name="Calculation 3 7 2" xfId="17394" xr:uid="{552E1320-358A-4B86-B9EA-DD2CBD6AA7CB}"/>
    <cellStyle name="Calculation 3 7 2 2" xfId="41724" xr:uid="{54B8FA60-3F65-4A01-B5C0-0B8A1760E194}"/>
    <cellStyle name="Calculation 3 7 3" xfId="16997" xr:uid="{89D6BDD5-BEE5-4781-9BC7-1293CBCFB3F6}"/>
    <cellStyle name="Calculation 3 7 3 2" xfId="41465" xr:uid="{10A89696-3E71-4C4B-96E1-630963582194}"/>
    <cellStyle name="Calculation 3 7 4" xfId="24085" xr:uid="{DA5AFC98-9263-420D-9333-55088E333467}"/>
    <cellStyle name="Calculation 3 7 4 2" xfId="47657" xr:uid="{C441343F-EE07-475F-A7BD-71E7D050568A}"/>
    <cellStyle name="Calculation 3 7 5" xfId="25531" xr:uid="{702365D1-7AC4-43D2-992B-CAC298B5447F}"/>
    <cellStyle name="Calculation 3 8" xfId="8614" xr:uid="{ED137135-F7CF-460F-B5C7-BD22000C278F}"/>
    <cellStyle name="Calculation 3 8 2" xfId="33400" xr:uid="{DAD6BDCF-1B69-4AAA-B155-3F3D5B584AC6}"/>
    <cellStyle name="Calculation 3 9" xfId="17080" xr:uid="{CCA233B8-CD95-4C38-B0B5-3C06B4049224}"/>
    <cellStyle name="Calculation 3 9 2" xfId="41509" xr:uid="{4114505B-3C35-46DE-A040-ED0B9844FE9F}"/>
    <cellStyle name="Check Cell" xfId="31" builtinId="23" customBuiltin="1"/>
    <cellStyle name="Check Cell 2" xfId="99" xr:uid="{918E4C1A-FA7C-4484-99A6-778C3527A2A0}"/>
    <cellStyle name="Comma" xfId="14" builtinId="3"/>
    <cellStyle name="Comma 10" xfId="120" xr:uid="{43C80899-037E-4A6D-8C9C-70A0B8A56036}"/>
    <cellStyle name="Comma 10 10" xfId="1188" xr:uid="{557735B5-D740-435C-9B27-4CDDE388CA2C}"/>
    <cellStyle name="Comma 10 10 2" xfId="5864" xr:uid="{361960E9-256B-4AA9-9A9B-A6D7C1C10442}"/>
    <cellStyle name="Comma 10 10 2 2" xfId="7751" xr:uid="{671F4F36-FD72-4F64-B7F3-F4BF3CEA1DCD}"/>
    <cellStyle name="Comma 10 10 2 2 2" xfId="16009" xr:uid="{94846674-E223-4DB2-A5D1-4206EF42EB6F}"/>
    <cellStyle name="Comma 10 10 2 2 2 2" xfId="40591" xr:uid="{A130B320-776F-4FD7-A999-18E7A53EA1E2}"/>
    <cellStyle name="Comma 10 10 2 2 3" xfId="32576" xr:uid="{6F371805-1FE2-4EBD-8FEE-81E46DFD8C69}"/>
    <cellStyle name="Comma 10 10 2 3" xfId="14126" xr:uid="{9454FD7A-0267-4576-931A-A0EEFF7937A1}"/>
    <cellStyle name="Comma 10 10 2 3 2" xfId="38708" xr:uid="{B6071310-1EF7-4C1C-82AF-CC96459C71F2}"/>
    <cellStyle name="Comma 10 10 2 4" xfId="22388" xr:uid="{DDAA5D11-E629-4FC7-A157-CD28409B1571}"/>
    <cellStyle name="Comma 10 10 2 4 2" xfId="46422" xr:uid="{1E5F9E4B-20E7-4A36-83D1-672567BFF16B}"/>
    <cellStyle name="Comma 10 10 2 5" xfId="30693" xr:uid="{E8172905-54E6-40CE-8B68-674F629242FB}"/>
    <cellStyle name="Comma 10 10 3" xfId="6384" xr:uid="{06BD5626-A6D1-4920-8314-2BFF71A44493}"/>
    <cellStyle name="Comma 10 10 3 2" xfId="14643" xr:uid="{15B1B9FC-BD3C-47B7-B14C-7FB92613AABE}"/>
    <cellStyle name="Comma 10 10 3 2 2" xfId="39225" xr:uid="{877358F5-C6C0-4C24-AE28-D191CA7BD8F6}"/>
    <cellStyle name="Comma 10 10 3 3" xfId="31210" xr:uid="{2E2EF6E4-41FA-496E-89DC-68A2D7E1FBDE}"/>
    <cellStyle name="Comma 10 10 4" xfId="7294" xr:uid="{1D51F543-E64D-44EA-B027-E4E712D35526}"/>
    <cellStyle name="Comma 10 10 4 2" xfId="15553" xr:uid="{99168778-6C02-42FE-A9D7-6DC2E781E21A}"/>
    <cellStyle name="Comma 10 10 4 2 2" xfId="40135" xr:uid="{71E28902-40AD-4EBF-A41A-44181C47A53D}"/>
    <cellStyle name="Comma 10 10 4 3" xfId="32120" xr:uid="{A5C151C9-7FEF-439A-BD75-C6494D76B626}"/>
    <cellStyle name="Comma 10 10 5" xfId="5137" xr:uid="{B9F2AFA4-CF4C-4C80-8D19-1264DA7A52A9}"/>
    <cellStyle name="Comma 10 10 5 2" xfId="13431" xr:uid="{C4E227BF-2339-4392-9B83-744F745540E3}"/>
    <cellStyle name="Comma 10 10 5 2 2" xfId="38015" xr:uid="{88A9AF28-1D59-4889-A5B4-124B584D00C9}"/>
    <cellStyle name="Comma 10 10 5 3" xfId="29997" xr:uid="{64DDA678-DE41-41F8-95A1-1AFA505062DF}"/>
    <cellStyle name="Comma 10 10 6" xfId="9557" xr:uid="{1EBFAECD-1604-4942-80ED-B358A4575E13}"/>
    <cellStyle name="Comma 10 10 6 2" xfId="34254" xr:uid="{BE6848BC-B303-4D31-84E4-41BF80EE8F01}"/>
    <cellStyle name="Comma 10 10 7" xfId="19921" xr:uid="{2AD41B39-D42D-48EE-A8F7-77301082A2F2}"/>
    <cellStyle name="Comma 10 10 7 2" xfId="44100" xr:uid="{B35426BF-BE0B-415D-9B00-7F22F5FF9097}"/>
    <cellStyle name="Comma 10 10 8" xfId="26372" xr:uid="{90199B38-B87F-4947-B74D-8EB45333B3BD}"/>
    <cellStyle name="Comma 10 11" xfId="1151" xr:uid="{384EC70E-38F7-45FC-A419-EE20982C47A6}"/>
    <cellStyle name="Comma 10 11 2" xfId="6237" xr:uid="{6EE41C23-FC21-4467-B60B-065F9F3DF198}"/>
    <cellStyle name="Comma 10 11 2 2" xfId="8124" xr:uid="{E79EB3F1-84D5-42A7-A222-52C9C1AB022B}"/>
    <cellStyle name="Comma 10 11 2 2 2" xfId="16382" xr:uid="{5A946BF4-72BB-4D7D-B3A7-47114491B630}"/>
    <cellStyle name="Comma 10 11 2 2 2 2" xfId="40964" xr:uid="{B376C21B-A1A3-45C8-9FA6-AD651C9C9FAB}"/>
    <cellStyle name="Comma 10 11 2 2 3" xfId="32949" xr:uid="{FC48CB4B-1757-4C85-BD28-E8A97D59D431}"/>
    <cellStyle name="Comma 10 11 2 3" xfId="14499" xr:uid="{2C9074C6-D38B-4FC1-9C0E-82A3C5243A9C}"/>
    <cellStyle name="Comma 10 11 2 3 2" xfId="39081" xr:uid="{EA7BF3C2-3480-4EA7-AAAE-5C7B2BA0310B}"/>
    <cellStyle name="Comma 10 11 2 4" xfId="22360" xr:uid="{DC446064-79A2-4D19-824D-C6848D1B5D0A}"/>
    <cellStyle name="Comma 10 11 2 4 2" xfId="46394" xr:uid="{F221F16B-0364-46C3-A260-D9B39B074E6A}"/>
    <cellStyle name="Comma 10 11 2 5" xfId="31066" xr:uid="{06859E85-D01E-4864-A97D-19EB80547B74}"/>
    <cellStyle name="Comma 10 11 3" xfId="6757" xr:uid="{E250CB8C-986D-4B61-9737-093D8EA0DB84}"/>
    <cellStyle name="Comma 10 11 3 2" xfId="15016" xr:uid="{22F3F780-50BC-4BAB-B5B0-BD460D7686FD}"/>
    <cellStyle name="Comma 10 11 3 2 2" xfId="39598" xr:uid="{F273DCA7-88A5-4A7F-B1CC-966D9F64E40D}"/>
    <cellStyle name="Comma 10 11 3 3" xfId="31583" xr:uid="{BBBFF07D-E242-4142-B5D7-A001BBA811FB}"/>
    <cellStyle name="Comma 10 11 4" xfId="7268" xr:uid="{3F57B026-F7DC-47F5-8C1B-B168D703ABA8}"/>
    <cellStyle name="Comma 10 11 4 2" xfId="15527" xr:uid="{D69DE3A6-8C99-4924-A072-4D11F39466D8}"/>
    <cellStyle name="Comma 10 11 4 2 2" xfId="40109" xr:uid="{3669A5AD-FA31-434D-8801-0D499A354318}"/>
    <cellStyle name="Comma 10 11 4 3" xfId="32094" xr:uid="{C4E0C737-4DA2-4971-B3F7-3EF50DF3BD8A}"/>
    <cellStyle name="Comma 10 11 5" xfId="5110" xr:uid="{598126CA-1CFD-4E1E-85F1-0785F256987F}"/>
    <cellStyle name="Comma 10 11 5 2" xfId="13405" xr:uid="{9EF3AA6B-BC0E-4848-83EA-8388BB590C4B}"/>
    <cellStyle name="Comma 10 11 5 2 2" xfId="37989" xr:uid="{26AA6BDE-DE7F-431E-860C-26BC23C28CA7}"/>
    <cellStyle name="Comma 10 11 5 3" xfId="29970" xr:uid="{1F59BE4D-BFFA-4948-B5AF-0F82B78ACFDA}"/>
    <cellStyle name="Comma 10 11 6" xfId="9527" xr:uid="{DBABF876-3C3B-438C-90E5-E2E249C02622}"/>
    <cellStyle name="Comma 10 11 6 2" xfId="34227" xr:uid="{F1F758DD-21C5-47F6-B392-446DC987E9A1}"/>
    <cellStyle name="Comma 10 11 7" xfId="19894" xr:uid="{0504A3C8-7489-4511-9D5D-B370DF070A5C}"/>
    <cellStyle name="Comma 10 11 7 2" xfId="44074" xr:uid="{D7C7099F-EBE4-4695-9C44-AAD8E0BEC516}"/>
    <cellStyle name="Comma 10 11 8" xfId="26346" xr:uid="{3504B496-7071-4048-9A02-CEA53D06CDFF}"/>
    <cellStyle name="Comma 10 12" xfId="1589" xr:uid="{77D414F8-79C7-4B0B-AAB9-91C742B1586A}"/>
    <cellStyle name="Comma 10 12 2" xfId="6875" xr:uid="{F46F8A89-0C90-4A03-948F-7EE686FADB18}"/>
    <cellStyle name="Comma 10 12 2 2" xfId="15134" xr:uid="{151A36DE-C250-4121-80AA-9F541EF2CBB6}"/>
    <cellStyle name="Comma 10 12 2 2 2" xfId="39716" xr:uid="{5C29B6C8-8929-4359-8AC0-46EA9E46FDF5}"/>
    <cellStyle name="Comma 10 12 2 3" xfId="22772" xr:uid="{B02E8F1E-E8B6-4CC2-888A-98B203733544}"/>
    <cellStyle name="Comma 10 12 2 3 2" xfId="46798" xr:uid="{A4183289-BD8C-4E6D-8440-DE7ABFBCB33B}"/>
    <cellStyle name="Comma 10 12 2 4" xfId="31701" xr:uid="{E72189CF-D5FD-49F2-9E58-702FC3B046F0}"/>
    <cellStyle name="Comma 10 12 3" xfId="5522" xr:uid="{1CAAA6CA-059F-4453-9FF6-D7BE09F6A60C}"/>
    <cellStyle name="Comma 10 12 3 2" xfId="13805" xr:uid="{5E8D0602-4C5E-4BC8-8C27-75F7FFA3E53A}"/>
    <cellStyle name="Comma 10 12 3 2 2" xfId="38389" xr:uid="{56493CFD-2840-4656-98FF-F7D09B1C9806}"/>
    <cellStyle name="Comma 10 12 3 3" xfId="30371" xr:uid="{4275F3DC-202F-4403-B721-30D6E07135C3}"/>
    <cellStyle name="Comma 10 12 4" xfId="9943" xr:uid="{CBB93E5C-CECB-4D13-BBA3-66D96E20EB11}"/>
    <cellStyle name="Comma 10 12 4 2" xfId="34629" xr:uid="{51629E76-725D-44A7-AA21-94E43EF2DC51}"/>
    <cellStyle name="Comma 10 12 5" xfId="20306" xr:uid="{95F4987C-6150-41D5-9E7E-C8D930C859D6}"/>
    <cellStyle name="Comma 10 12 5 2" xfId="44478" xr:uid="{8D739933-7C52-4CDD-8634-40D7C0EA581E}"/>
    <cellStyle name="Comma 10 12 6" xfId="26745" xr:uid="{A6867443-419F-4220-9482-9AB9F4C2749B}"/>
    <cellStyle name="Comma 10 13" xfId="1746" xr:uid="{D4F9ECA3-E0B6-468C-8F73-9AA3918AEDF3}"/>
    <cellStyle name="Comma 10 13 2" xfId="7560" xr:uid="{D4ADF4B6-51E4-4D7A-9962-221B357539F2}"/>
    <cellStyle name="Comma 10 13 2 2" xfId="15818" xr:uid="{0C79541E-A040-45F6-A7B3-1A4DB3F9CA6D}"/>
    <cellStyle name="Comma 10 13 2 2 2" xfId="40400" xr:uid="{A9D9A31F-B004-4916-9DBA-821B8B840B14}"/>
    <cellStyle name="Comma 10 13 2 3" xfId="22911" xr:uid="{FCA35EA9-14F7-499E-A3B2-1D895BE19CE7}"/>
    <cellStyle name="Comma 10 13 2 3 2" xfId="46922" xr:uid="{5A245801-17F3-4B18-97F6-4B18EF5FC99B}"/>
    <cellStyle name="Comma 10 13 2 4" xfId="32385" xr:uid="{06BBDBBE-C3E7-4E9C-975D-E36AF4C8BD32}"/>
    <cellStyle name="Comma 10 13 3" xfId="5664" xr:uid="{FB55ACDD-EC6C-4ED4-9316-897511C218AF}"/>
    <cellStyle name="Comma 10 13 3 2" xfId="13926" xr:uid="{0C2BBFBF-E2A5-4BC5-9A35-256F66C842C2}"/>
    <cellStyle name="Comma 10 13 3 2 2" xfId="38508" xr:uid="{9FCD5517-AA71-4941-AEB1-9E2AC056C7B2}"/>
    <cellStyle name="Comma 10 13 3 3" xfId="30493" xr:uid="{A1D977BE-D7A3-4D18-84C0-247A40F3CB3B}"/>
    <cellStyle name="Comma 10 13 4" xfId="10088" xr:uid="{7699CFE0-1C6E-48FE-8EF7-FCE2AFE26C91}"/>
    <cellStyle name="Comma 10 13 4 2" xfId="34748" xr:uid="{5DFAF39D-D855-450C-9CA5-91E377631A00}"/>
    <cellStyle name="Comma 10 13 5" xfId="20446" xr:uid="{681AF3A3-5C25-4524-A2FD-65B2D03EC66E}"/>
    <cellStyle name="Comma 10 13 5 2" xfId="44606" xr:uid="{94569802-3C6A-4F15-9B93-E91DD1EAD917}"/>
    <cellStyle name="Comma 10 13 6" xfId="26863" xr:uid="{6DAA35E7-93C7-40FB-84D1-4C9F28E2D5F0}"/>
    <cellStyle name="Comma 10 14" xfId="702" xr:uid="{858610EF-AF07-4210-A17C-A64DFC343E9A}"/>
    <cellStyle name="Comma 10 14 2" xfId="7673" xr:uid="{7F3673F0-6A28-4496-B336-9C6163DBA223}"/>
    <cellStyle name="Comma 10 14 2 2" xfId="15931" xr:uid="{CF8A552D-0AD5-4961-9AB6-6A57F6C78677}"/>
    <cellStyle name="Comma 10 14 2 2 2" xfId="40513" xr:uid="{42BA757D-26AC-48BA-A39D-A103652EA7F2}"/>
    <cellStyle name="Comma 10 14 2 3" xfId="21938" xr:uid="{D3942D1B-2EF6-4468-A2A3-D76BEAA7D8B2}"/>
    <cellStyle name="Comma 10 14 2 3 2" xfId="46010" xr:uid="{BA3B04B7-BFD1-40D5-BB48-25CDCF9799B4}"/>
    <cellStyle name="Comma 10 14 2 4" xfId="32498" xr:uid="{A6E0A555-5FB8-44B6-948E-8E09E101F7DE}"/>
    <cellStyle name="Comma 10 14 3" xfId="5786" xr:uid="{0008173E-68BE-4941-9D18-64AB80AEBBEF}"/>
    <cellStyle name="Comma 10 14 3 2" xfId="14048" xr:uid="{AF35D8ED-91DD-4485-B439-FE891CF8CA46}"/>
    <cellStyle name="Comma 10 14 3 2 2" xfId="38630" xr:uid="{315CA73F-5771-40F7-934F-2FDF0A1C2E91}"/>
    <cellStyle name="Comma 10 14 3 3" xfId="30615" xr:uid="{7E14E498-E4A9-4022-A68C-BCD6856ACE57}"/>
    <cellStyle name="Comma 10 14 4" xfId="9097" xr:uid="{B371DB36-03B8-4B43-84E5-B2E0914AA0F9}"/>
    <cellStyle name="Comma 10 14 4 2" xfId="33848" xr:uid="{C5306EA1-30C4-48F6-A7D6-1C6DB8E34D53}"/>
    <cellStyle name="Comma 10 14 5" xfId="19473" xr:uid="{B13E4784-C27C-498E-B784-C9ECCC9F91E7}"/>
    <cellStyle name="Comma 10 14 5 2" xfId="43665" xr:uid="{B249DCC0-6DEF-4257-A055-F81141689FEA}"/>
    <cellStyle name="Comma 10 14 6" xfId="25973" xr:uid="{4659FC19-903A-4E24-AE0B-621205E76318}"/>
    <cellStyle name="Comma 10 15" xfId="1865" xr:uid="{947BD563-3D8E-4CF2-BFA1-DD3694CC1D6B}"/>
    <cellStyle name="Comma 10 15 2" xfId="7725" xr:uid="{7C301C97-6C9B-49C9-870D-83E73891975B}"/>
    <cellStyle name="Comma 10 15 2 2" xfId="15983" xr:uid="{FAC874B5-083D-44F7-8EA7-12366122462D}"/>
    <cellStyle name="Comma 10 15 2 2 2" xfId="40565" xr:uid="{141D3EDD-9244-437E-8899-B633E77EFE25}"/>
    <cellStyle name="Comma 10 15 2 3" xfId="23029" xr:uid="{463977EF-DC3D-40A1-92B2-B84B840DA635}"/>
    <cellStyle name="Comma 10 15 2 3 2" xfId="47040" xr:uid="{BE0184FE-B73A-451E-8178-465D8BC4CACE}"/>
    <cellStyle name="Comma 10 15 2 4" xfId="32550" xr:uid="{F0B01939-89A8-43F8-BB9E-93DD277FBC25}"/>
    <cellStyle name="Comma 10 15 3" xfId="5838" xr:uid="{8E270B7E-676E-4E48-B3B9-3B9F3325196F}"/>
    <cellStyle name="Comma 10 15 3 2" xfId="14100" xr:uid="{B7F9BE57-9A93-42CC-B0E1-E42811AF3D7F}"/>
    <cellStyle name="Comma 10 15 3 2 2" xfId="38682" xr:uid="{D2E40E93-2BBD-42B7-97FE-1C4BE7FAFA94}"/>
    <cellStyle name="Comma 10 15 3 3" xfId="30667" xr:uid="{70AEFAA8-442A-4318-87DA-B84081ABAAFB}"/>
    <cellStyle name="Comma 10 15 4" xfId="10207" xr:uid="{0CC0501E-0CE2-443C-8138-1C7AE3B5D8ED}"/>
    <cellStyle name="Comma 10 15 4 2" xfId="34866" xr:uid="{63A85496-1738-4009-A76F-9AC697265E80}"/>
    <cellStyle name="Comma 10 15 5" xfId="20564" xr:uid="{72EFAB2D-1325-4CFB-AF34-C75082F733C5}"/>
    <cellStyle name="Comma 10 15 5 2" xfId="44724" xr:uid="{75AFF417-7266-4DE1-81C0-943E9B0008A5}"/>
    <cellStyle name="Comma 10 15 6" xfId="26981" xr:uid="{397C94B1-A043-4408-B4BB-DD0571061DBE}"/>
    <cellStyle name="Comma 10 16" xfId="1987" xr:uid="{9D9C8254-125F-451A-ACEA-597BCCD7250B}"/>
    <cellStyle name="Comma 10 16 2" xfId="6358" xr:uid="{F66EEF3A-E945-42F7-9158-8ABAFED4428F}"/>
    <cellStyle name="Comma 10 16 2 2" xfId="14617" xr:uid="{28613D4E-C57D-4380-A3C0-35CCCB5B9881}"/>
    <cellStyle name="Comma 10 16 2 2 2" xfId="39199" xr:uid="{90A14565-4D35-43ED-93ED-97835451F76D}"/>
    <cellStyle name="Comma 10 16 2 3" xfId="23151" xr:uid="{9AC95396-3E74-400E-A426-765E4C9E809A}"/>
    <cellStyle name="Comma 10 16 2 3 2" xfId="47162" xr:uid="{BB35DBCE-C0FE-434F-B350-C43C1BA5A13F}"/>
    <cellStyle name="Comma 10 16 2 4" xfId="31184" xr:uid="{981A7509-59BE-45E4-A321-7D255E7A6CC2}"/>
    <cellStyle name="Comma 10 16 3" xfId="10329" xr:uid="{5DF9F63C-FE08-4C3C-8D58-3D016749A00D}"/>
    <cellStyle name="Comma 10 16 3 2" xfId="34988" xr:uid="{044AC997-6BB9-4BFC-9F5E-9F40F56455A6}"/>
    <cellStyle name="Comma 10 16 4" xfId="20686" xr:uid="{D3D14A7D-89DC-45DB-806D-AFD164BDC61C}"/>
    <cellStyle name="Comma 10 16 4 2" xfId="44846" xr:uid="{92999917-72EB-4C33-A0E4-9709CD05D859}"/>
    <cellStyle name="Comma 10 16 5" xfId="27103" xr:uid="{A8B61FDA-B853-4EC7-95CC-F0DEFBFF9D92}"/>
    <cellStyle name="Comma 10 17" xfId="2058" xr:uid="{E134D37A-DE8F-46C4-B623-B58D2FB0C353}"/>
    <cellStyle name="Comma 10 17 2" xfId="8231" xr:uid="{39440C7D-6DEA-420E-917D-0F69B5CA0438}"/>
    <cellStyle name="Comma 10 17 2 2" xfId="16489" xr:uid="{1E52E859-3EFF-4332-970B-4470F5E601CE}"/>
    <cellStyle name="Comma 10 17 2 2 2" xfId="41071" xr:uid="{456102B6-A427-4D3E-B192-459EBFE3654D}"/>
    <cellStyle name="Comma 10 17 2 3" xfId="21433" xr:uid="{8EC6A374-8498-40F8-9128-18B88218417F}"/>
    <cellStyle name="Comma 10 17 2 3 2" xfId="45539" xr:uid="{60CB5A8F-AADD-4488-8891-42A548D73C6A}"/>
    <cellStyle name="Comma 10 17 2 4" xfId="33056" xr:uid="{AFFE0634-D35D-4E50-A03A-0B638C62B028}"/>
    <cellStyle name="Comma 10 17 3" xfId="10400" xr:uid="{30DC3F04-7232-4F17-95E6-150999002AD4}"/>
    <cellStyle name="Comma 10 17 3 2" xfId="35058" xr:uid="{B1F8FD51-4BD2-4233-9659-157DA2DE7BCD}"/>
    <cellStyle name="Comma 10 17 4" xfId="18959" xr:uid="{C4A67881-1004-43AA-953A-662BD824DD67}"/>
    <cellStyle name="Comma 10 17 4 2" xfId="43153" xr:uid="{90AC9663-E0CC-4D7B-965D-DC72E84D555B}"/>
    <cellStyle name="Comma 10 17 5" xfId="27173" xr:uid="{9779BD0A-4EF6-4CDA-B662-C6D5C7597EBB}"/>
    <cellStyle name="Comma 10 18" xfId="2300" xr:uid="{C1EB3CD8-ED03-4506-AD2B-4E8FED99A979}"/>
    <cellStyle name="Comma 10 18 2" xfId="10641" xr:uid="{62ABAE30-7EDE-4F91-9A7C-D891FACA46F5}"/>
    <cellStyle name="Comma 10 18 2 2" xfId="35298" xr:uid="{E8365E11-A191-42BB-8530-A50603286008}"/>
    <cellStyle name="Comma 10 18 3" xfId="20797" xr:uid="{2A8F9EA2-F71B-45AF-B3D6-E163B86A2492}"/>
    <cellStyle name="Comma 10 18 3 2" xfId="44943" xr:uid="{C8741782-9BF9-4911-BE4B-D4974028AE66}"/>
    <cellStyle name="Comma 10 18 4" xfId="27413" xr:uid="{1173A2DC-665B-4215-B1BF-049A79EA449F}"/>
    <cellStyle name="Comma 10 19" xfId="2374" xr:uid="{15E81A5B-B4A3-42D1-9902-5B8C6928FEA0}"/>
    <cellStyle name="Comma 10 19 2" xfId="10715" xr:uid="{B549C71A-7497-4395-849B-1C60800EF95C}"/>
    <cellStyle name="Comma 10 19 2 2" xfId="35372" xr:uid="{585F1EE1-6AAD-4731-8109-24FB625A0E94}"/>
    <cellStyle name="Comma 10 19 3" xfId="27487" xr:uid="{793AB274-CEFC-4304-ACC7-C54BA805079B}"/>
    <cellStyle name="Comma 10 2" xfId="128" xr:uid="{24FECE83-25E2-4565-9867-91369C2A33D9}"/>
    <cellStyle name="Comma 10 2 10" xfId="1155" xr:uid="{335294B3-2927-44AB-BAD7-0D529B1A6897}"/>
    <cellStyle name="Comma 10 2 10 2" xfId="6241" xr:uid="{0A286B2A-6CDD-40F1-865C-CAF15158BE87}"/>
    <cellStyle name="Comma 10 2 10 2 2" xfId="8128" xr:uid="{D73DAEB7-0460-4B1C-810E-256FDEC6EB0E}"/>
    <cellStyle name="Comma 10 2 10 2 2 2" xfId="16386" xr:uid="{9783EFBD-4F24-49EA-9A8A-C5C9D64C8553}"/>
    <cellStyle name="Comma 10 2 10 2 2 2 2" xfId="40968" xr:uid="{65B43649-5D07-491A-988B-80374884B55A}"/>
    <cellStyle name="Comma 10 2 10 2 2 3" xfId="32953" xr:uid="{B0DA0C1F-673E-42C9-92AB-0EDBD4FF2326}"/>
    <cellStyle name="Comma 10 2 10 2 3" xfId="14503" xr:uid="{8451268F-A2DB-4BC5-B2BE-9BE92E3D005C}"/>
    <cellStyle name="Comma 10 2 10 2 3 2" xfId="39085" xr:uid="{D7A1C2D6-197A-49FA-BE83-D18357376B82}"/>
    <cellStyle name="Comma 10 2 10 2 4" xfId="22364" xr:uid="{08033A97-D6F4-49C9-8D35-E5CE1F6F1093}"/>
    <cellStyle name="Comma 10 2 10 2 4 2" xfId="46398" xr:uid="{A33794A2-8171-408D-AEFA-9062C948FA16}"/>
    <cellStyle name="Comma 10 2 10 2 5" xfId="31070" xr:uid="{6DE38748-F4A9-45F5-9146-6825A0870321}"/>
    <cellStyle name="Comma 10 2 10 3" xfId="6761" xr:uid="{FFF1AD74-AC28-4984-B6B1-A337B5A89D8E}"/>
    <cellStyle name="Comma 10 2 10 3 2" xfId="15020" xr:uid="{F50B66E6-2CAD-4096-8900-3736EC246C91}"/>
    <cellStyle name="Comma 10 2 10 3 2 2" xfId="39602" xr:uid="{B49618CC-8A62-452F-B9E0-31D118522BFC}"/>
    <cellStyle name="Comma 10 2 10 3 3" xfId="31587" xr:uid="{E3B14389-65BB-4FCC-A508-D7FAD9DA0C53}"/>
    <cellStyle name="Comma 10 2 10 4" xfId="7272" xr:uid="{BF2DF503-E21B-4242-AB61-9EB1F5817352}"/>
    <cellStyle name="Comma 10 2 10 4 2" xfId="15531" xr:uid="{155E4122-5463-431A-9C79-EE382F3121E7}"/>
    <cellStyle name="Comma 10 2 10 4 2 2" xfId="40113" xr:uid="{694D87A3-AE65-4250-9AFE-04BC0E4536D6}"/>
    <cellStyle name="Comma 10 2 10 4 3" xfId="32098" xr:uid="{1A370507-043B-422E-8FA8-88B32305B053}"/>
    <cellStyle name="Comma 10 2 10 5" xfId="5114" xr:uid="{DA2FC78B-3D62-4544-98E6-E1FCC36E9800}"/>
    <cellStyle name="Comma 10 2 10 5 2" xfId="13409" xr:uid="{A482201C-711A-4167-BF79-CF1952103F6F}"/>
    <cellStyle name="Comma 10 2 10 5 2 2" xfId="37993" xr:uid="{100235A9-F464-4B0B-B71E-A680A39AB5F3}"/>
    <cellStyle name="Comma 10 2 10 5 3" xfId="29974" xr:uid="{7BDDC2B8-4D15-4DB0-87C4-266DEA148527}"/>
    <cellStyle name="Comma 10 2 10 6" xfId="9531" xr:uid="{E6CA9CBE-BE4C-4A3C-BF9F-7F55E59231FA}"/>
    <cellStyle name="Comma 10 2 10 6 2" xfId="34231" xr:uid="{D930831D-3F3D-4786-9615-BE8652BE0B67}"/>
    <cellStyle name="Comma 10 2 10 7" xfId="19898" xr:uid="{ABE9C963-3DEC-453B-90B5-FD9A0F031859}"/>
    <cellStyle name="Comma 10 2 10 7 2" xfId="44078" xr:uid="{352B7003-C9DB-4E42-96F5-D852ADCF8218}"/>
    <cellStyle name="Comma 10 2 10 8" xfId="26350" xr:uid="{BCF23AD3-48D7-4BCC-B724-F5DB43068D60}"/>
    <cellStyle name="Comma 10 2 11" xfId="1593" xr:uid="{37AE40C6-2B8F-47C6-9D38-4826ECB7F304}"/>
    <cellStyle name="Comma 10 2 11 2" xfId="6879" xr:uid="{7B495910-28A8-463B-93B9-349CE5D3061D}"/>
    <cellStyle name="Comma 10 2 11 2 2" xfId="15138" xr:uid="{B4824479-F4A1-4CC7-AFE2-4F381529B6DA}"/>
    <cellStyle name="Comma 10 2 11 2 2 2" xfId="39720" xr:uid="{E1172D5B-CBD0-4016-9F2E-63FBB7C13E52}"/>
    <cellStyle name="Comma 10 2 11 2 3" xfId="22776" xr:uid="{C72FD036-142F-41D2-8053-E6CA87F42F2F}"/>
    <cellStyle name="Comma 10 2 11 2 3 2" xfId="46802" xr:uid="{F8633C60-7298-414A-A813-4E168BFFA60E}"/>
    <cellStyle name="Comma 10 2 11 2 4" xfId="31705" xr:uid="{839198EE-C7A3-430B-B3E4-1A2E1F98E308}"/>
    <cellStyle name="Comma 10 2 11 3" xfId="5526" xr:uid="{BB5B963E-7FFA-47EA-9632-4B5CFB8A7D6E}"/>
    <cellStyle name="Comma 10 2 11 3 2" xfId="13809" xr:uid="{D49D47A7-C21F-438C-B682-B733B4879B11}"/>
    <cellStyle name="Comma 10 2 11 3 2 2" xfId="38393" xr:uid="{151B9DF7-F788-4462-88F0-D78422A67967}"/>
    <cellStyle name="Comma 10 2 11 3 3" xfId="30375" xr:uid="{FC33FEA3-3CE1-480D-88B9-49200EF8073E}"/>
    <cellStyle name="Comma 10 2 11 4" xfId="9947" xr:uid="{6A5A89BC-158C-4351-99AC-6EE763BE7234}"/>
    <cellStyle name="Comma 10 2 11 4 2" xfId="34633" xr:uid="{DCB79A27-31FC-4ADA-9157-4AE46DDC386B}"/>
    <cellStyle name="Comma 10 2 11 5" xfId="20310" xr:uid="{4CCA3219-5926-42F6-BBE8-4CF03CB68E09}"/>
    <cellStyle name="Comma 10 2 11 5 2" xfId="44482" xr:uid="{8C7D89C4-94D6-4FEB-BDB3-C11E4A024088}"/>
    <cellStyle name="Comma 10 2 11 6" xfId="26749" xr:uid="{E04C5A46-2B7E-40D3-B81F-EF3F443C6F92}"/>
    <cellStyle name="Comma 10 2 12" xfId="1750" xr:uid="{027AA78D-33D6-4F40-9AC7-1C32C00687A1}"/>
    <cellStyle name="Comma 10 2 12 2" xfId="7564" xr:uid="{BFB18E04-476B-42C0-877E-6392E447906F}"/>
    <cellStyle name="Comma 10 2 12 2 2" xfId="15822" xr:uid="{9D6D22C2-A91B-4C97-91AD-702968553FE8}"/>
    <cellStyle name="Comma 10 2 12 2 2 2" xfId="40404" xr:uid="{323C6301-3F6C-47AB-AA40-665F21FF324C}"/>
    <cellStyle name="Comma 10 2 12 2 3" xfId="22915" xr:uid="{93A3EA01-7483-4E8B-8E70-465E164310ED}"/>
    <cellStyle name="Comma 10 2 12 2 3 2" xfId="46926" xr:uid="{B6F875A7-BD32-4E64-BAB0-020B357B95E5}"/>
    <cellStyle name="Comma 10 2 12 2 4" xfId="32389" xr:uid="{8926BEFD-7819-466E-82B9-B432BC3D3887}"/>
    <cellStyle name="Comma 10 2 12 3" xfId="5668" xr:uid="{8CCD589B-3BBE-4A7A-BFB8-CB0CE72D16E5}"/>
    <cellStyle name="Comma 10 2 12 3 2" xfId="13930" xr:uid="{98D4E83B-8953-4789-BAE8-0B34E792319A}"/>
    <cellStyle name="Comma 10 2 12 3 2 2" xfId="38512" xr:uid="{FDDE8F0B-047A-4AD1-9EAD-85C58A709AF1}"/>
    <cellStyle name="Comma 10 2 12 3 3" xfId="30497" xr:uid="{F9B31C14-D662-4154-B234-6F248684CDCE}"/>
    <cellStyle name="Comma 10 2 12 4" xfId="10092" xr:uid="{64AD8B06-2A83-4566-AE5D-ABAABCB59233}"/>
    <cellStyle name="Comma 10 2 12 4 2" xfId="34752" xr:uid="{266459BD-7770-43B7-B9BD-DBE65673E79D}"/>
    <cellStyle name="Comma 10 2 12 5" xfId="20450" xr:uid="{3BED20D9-215B-4A3D-97D4-3658ABD6C875}"/>
    <cellStyle name="Comma 10 2 12 5 2" xfId="44610" xr:uid="{8E2C0935-9688-4BF8-B0CD-AF4E83F3096C}"/>
    <cellStyle name="Comma 10 2 12 6" xfId="26867" xr:uid="{172C5CF8-8A74-4F2F-BFB3-F1447B4B182D}"/>
    <cellStyle name="Comma 10 2 13" xfId="706" xr:uid="{743B8475-17E8-42B8-BFEF-42E35B313596}"/>
    <cellStyle name="Comma 10 2 13 2" xfId="7677" xr:uid="{7725D20E-00FA-486B-B8F2-4473E0D9B4F4}"/>
    <cellStyle name="Comma 10 2 13 2 2" xfId="15935" xr:uid="{F239D327-6C25-4571-8807-A39FD5483E65}"/>
    <cellStyle name="Comma 10 2 13 2 2 2" xfId="40517" xr:uid="{C6684A80-0871-4E8B-B511-2493E503F2A5}"/>
    <cellStyle name="Comma 10 2 13 2 3" xfId="21942" xr:uid="{697EBC5A-5F1A-496A-8F8E-DD5BA451A257}"/>
    <cellStyle name="Comma 10 2 13 2 3 2" xfId="46014" xr:uid="{AEE6FB82-8275-4EB2-B293-22ED6C13F840}"/>
    <cellStyle name="Comma 10 2 13 2 4" xfId="32502" xr:uid="{4A3E5E7C-D83D-42B0-8020-25389F54ED5E}"/>
    <cellStyle name="Comma 10 2 13 3" xfId="5790" xr:uid="{364FD3B2-EDF3-4440-8946-B516E7D77302}"/>
    <cellStyle name="Comma 10 2 13 3 2" xfId="14052" xr:uid="{9779FA2C-2F06-4291-AFCA-99DE55455E30}"/>
    <cellStyle name="Comma 10 2 13 3 2 2" xfId="38634" xr:uid="{006666DD-B53E-462B-8C01-AB8231ED976A}"/>
    <cellStyle name="Comma 10 2 13 3 3" xfId="30619" xr:uid="{4ED4F589-7A8B-42CE-A621-79F2BE13EC74}"/>
    <cellStyle name="Comma 10 2 13 4" xfId="9101" xr:uid="{7E7EBF9F-1C6C-4B1F-9A99-6454A98C136A}"/>
    <cellStyle name="Comma 10 2 13 4 2" xfId="33852" xr:uid="{C2A71948-85FA-416C-9217-1BC67B505B86}"/>
    <cellStyle name="Comma 10 2 13 5" xfId="19477" xr:uid="{B2FFA5C5-F298-4817-BBF6-8FDF846706FA}"/>
    <cellStyle name="Comma 10 2 13 5 2" xfId="43669" xr:uid="{D4278446-02AF-439D-8ADF-726DF7A51CD8}"/>
    <cellStyle name="Comma 10 2 13 6" xfId="25977" xr:uid="{DD881D34-3D14-4B6C-8908-38D39A38649E}"/>
    <cellStyle name="Comma 10 2 14" xfId="1869" xr:uid="{B21C06D0-8C49-49E7-8EAA-E9D1F81E7BF2}"/>
    <cellStyle name="Comma 10 2 14 2" xfId="7729" xr:uid="{6B8F7832-144F-4B37-8F38-893FA8AB2524}"/>
    <cellStyle name="Comma 10 2 14 2 2" xfId="15987" xr:uid="{EF2988B2-5561-4EE5-80DA-9D7B95641861}"/>
    <cellStyle name="Comma 10 2 14 2 2 2" xfId="40569" xr:uid="{7056A681-5337-4E94-8285-6061E4F83C19}"/>
    <cellStyle name="Comma 10 2 14 2 3" xfId="23033" xr:uid="{DF63939F-5698-4EFC-9533-19D90F74B64E}"/>
    <cellStyle name="Comma 10 2 14 2 3 2" xfId="47044" xr:uid="{82BA7E82-E0FF-48FB-BACD-FC566054F852}"/>
    <cellStyle name="Comma 10 2 14 2 4" xfId="32554" xr:uid="{922AE7A3-23C2-473E-8F59-E6D79347BB92}"/>
    <cellStyle name="Comma 10 2 14 3" xfId="5842" xr:uid="{2C4A0FBC-097A-4EB7-878F-964291E2E554}"/>
    <cellStyle name="Comma 10 2 14 3 2" xfId="14104" xr:uid="{94E3BCE3-E784-485F-89DE-33E61671426B}"/>
    <cellStyle name="Comma 10 2 14 3 2 2" xfId="38686" xr:uid="{48267E72-EF96-4901-B8D2-6D8863CDD4A4}"/>
    <cellStyle name="Comma 10 2 14 3 3" xfId="30671" xr:uid="{2BC007D1-678B-4E21-A7DE-E740FFD09384}"/>
    <cellStyle name="Comma 10 2 14 4" xfId="10211" xr:uid="{7E54C9CF-F526-4E4E-B04A-6641A1FDCD18}"/>
    <cellStyle name="Comma 10 2 14 4 2" xfId="34870" xr:uid="{172549AE-5E97-4D89-831A-154CD8C31C42}"/>
    <cellStyle name="Comma 10 2 14 5" xfId="20568" xr:uid="{ABF5C8CD-F664-4A3E-AF32-8EDF8EE75E8D}"/>
    <cellStyle name="Comma 10 2 14 5 2" xfId="44728" xr:uid="{1FF16F23-A385-486F-8CDD-99E911CFAE19}"/>
    <cellStyle name="Comma 10 2 14 6" xfId="26985" xr:uid="{BC36432C-905E-4ADB-84D5-AE92504D307B}"/>
    <cellStyle name="Comma 10 2 15" xfId="1991" xr:uid="{09248D1F-D25C-48F0-B362-1BE1F3BD76EF}"/>
    <cellStyle name="Comma 10 2 15 2" xfId="6362" xr:uid="{A4335D54-9B9F-4976-A52E-631DD0C15AB4}"/>
    <cellStyle name="Comma 10 2 15 2 2" xfId="14621" xr:uid="{969BC29C-E6F9-4142-82EE-897457FFA180}"/>
    <cellStyle name="Comma 10 2 15 2 2 2" xfId="39203" xr:uid="{2B1DFBD2-72AD-456C-9236-F8266C63CF13}"/>
    <cellStyle name="Comma 10 2 15 2 3" xfId="23155" xr:uid="{4CFEF8FD-BBBB-4B51-9CD6-F48D78D15EAA}"/>
    <cellStyle name="Comma 10 2 15 2 3 2" xfId="47166" xr:uid="{BDC53BF1-EA03-4614-9D19-FAC8FD54AB7E}"/>
    <cellStyle name="Comma 10 2 15 2 4" xfId="31188" xr:uid="{7DCA94C6-1D2B-47B4-A40A-3D45CFD60C9E}"/>
    <cellStyle name="Comma 10 2 15 3" xfId="10333" xr:uid="{83BB6E9E-34F5-47ED-936A-6339208E36AF}"/>
    <cellStyle name="Comma 10 2 15 3 2" xfId="34992" xr:uid="{DD5DCF40-2094-4EA8-85F6-9251E4492FFA}"/>
    <cellStyle name="Comma 10 2 15 4" xfId="20690" xr:uid="{20BAF457-0F41-4C97-ABCE-29CEB1EE358F}"/>
    <cellStyle name="Comma 10 2 15 4 2" xfId="44850" xr:uid="{A8AA984A-D054-435E-8FCA-6E2E90FBAEA3}"/>
    <cellStyle name="Comma 10 2 15 5" xfId="27107" xr:uid="{AEB4895D-6234-4250-B628-0305777A7959}"/>
    <cellStyle name="Comma 10 2 16" xfId="2062" xr:uid="{F3A9F25D-8E6F-4295-8FE3-06B05A2B48CE}"/>
    <cellStyle name="Comma 10 2 16 2" xfId="8235" xr:uid="{ED733DD6-EDCF-4CBF-9631-E79521D9354A}"/>
    <cellStyle name="Comma 10 2 16 2 2" xfId="16493" xr:uid="{AAACD0EB-F7F4-48AB-9B3C-C9F09700BE94}"/>
    <cellStyle name="Comma 10 2 16 2 2 2" xfId="41075" xr:uid="{0CF8510C-297A-4A59-A3F1-2C9B97BE6E9C}"/>
    <cellStyle name="Comma 10 2 16 2 3" xfId="21437" xr:uid="{65FC4BAE-A071-432B-8952-681DF44C94E9}"/>
    <cellStyle name="Comma 10 2 16 2 3 2" xfId="45543" xr:uid="{77CB1D4C-BD78-4997-B423-9704E354C86E}"/>
    <cellStyle name="Comma 10 2 16 2 4" xfId="33060" xr:uid="{BD137AB8-066B-4797-861E-18C4E118DDB2}"/>
    <cellStyle name="Comma 10 2 16 3" xfId="10404" xr:uid="{74DA4CB5-5EFD-4D97-B453-EDD9F839AE97}"/>
    <cellStyle name="Comma 10 2 16 3 2" xfId="35062" xr:uid="{DA694189-5CB6-4E23-BE53-187C3A1A9C67}"/>
    <cellStyle name="Comma 10 2 16 4" xfId="18963" xr:uid="{EC35A93B-8066-4086-BDF5-11D6D0A64492}"/>
    <cellStyle name="Comma 10 2 16 4 2" xfId="43157" xr:uid="{7AA6043D-F9D6-4AE8-BD4E-59B7ADA1F496}"/>
    <cellStyle name="Comma 10 2 16 5" xfId="27177" xr:uid="{D9D50C91-EAE3-42B2-839B-AE1EB67A6CBA}"/>
    <cellStyle name="Comma 10 2 17" xfId="2304" xr:uid="{AC2774F7-B658-4A0C-ADBF-EF2820BFBC7D}"/>
    <cellStyle name="Comma 10 2 17 2" xfId="10645" xr:uid="{AFE0396C-BA9E-404C-8571-A3B9D05E4BBA}"/>
    <cellStyle name="Comma 10 2 17 2 2" xfId="35302" xr:uid="{A2DA5223-CB5F-471A-AFB0-7BA6BB3E6EED}"/>
    <cellStyle name="Comma 10 2 17 3" xfId="20803" xr:uid="{0E228397-D7E2-4698-9276-F5118A00F3D8}"/>
    <cellStyle name="Comma 10 2 17 3 2" xfId="44947" xr:uid="{386C2097-6D33-4881-BD02-4C258B072300}"/>
    <cellStyle name="Comma 10 2 17 4" xfId="27417" xr:uid="{3D9419AD-3C1C-488B-B16C-81601B9BC68B}"/>
    <cellStyle name="Comma 10 2 18" xfId="2378" xr:uid="{3B0E7CF4-D973-416F-B3B0-09716EC2DBB8}"/>
    <cellStyle name="Comma 10 2 18 2" xfId="10719" xr:uid="{1BB6B63B-6B95-4EEF-AC11-8300B56B78F8}"/>
    <cellStyle name="Comma 10 2 18 2 2" xfId="35376" xr:uid="{B028D74E-125D-4A14-B626-974285ED0FBC}"/>
    <cellStyle name="Comma 10 2 18 3" xfId="27491" xr:uid="{937D00B6-2EC5-47D9-8482-7F7D3C12B151}"/>
    <cellStyle name="Comma 10 2 19" xfId="2449" xr:uid="{ED133B63-430C-4A1B-8F57-5BBB7BCE7313}"/>
    <cellStyle name="Comma 10 2 19 2" xfId="10790" xr:uid="{ECC2C1CA-2F1D-4006-A05A-0614ECD3BC05}"/>
    <cellStyle name="Comma 10 2 19 2 2" xfId="35446" xr:uid="{B278B57C-8804-4527-A855-A27F7F32485E}"/>
    <cellStyle name="Comma 10 2 19 3" xfId="27561" xr:uid="{905D0E48-E5DE-4C88-B3B4-4120DC4AC264}"/>
    <cellStyle name="Comma 10 2 2" xfId="145" xr:uid="{B0889E3A-F8DA-4B4D-8A2D-B96E2EE61950}"/>
    <cellStyle name="Comma 10 2 2 10" xfId="1606" xr:uid="{C9D4893D-8F02-4C6B-9AFD-95EEC2DC80F7}"/>
    <cellStyle name="Comma 10 2 2 10 2" xfId="6892" xr:uid="{3D3B4393-2AFC-48BA-8BB5-8CD3001A0AAE}"/>
    <cellStyle name="Comma 10 2 2 10 2 2" xfId="15151" xr:uid="{024FC0B6-1ECD-4672-8751-DACD036F6760}"/>
    <cellStyle name="Comma 10 2 2 10 2 2 2" xfId="39733" xr:uid="{6B9E9CE2-DE60-411F-9DBC-B021C044AF42}"/>
    <cellStyle name="Comma 10 2 2 10 2 3" xfId="22789" xr:uid="{14F0AFEF-12CE-4043-98FC-2D36D4E48621}"/>
    <cellStyle name="Comma 10 2 2 10 2 3 2" xfId="46815" xr:uid="{CBEC0112-0669-46AB-9879-A1D0432AEB54}"/>
    <cellStyle name="Comma 10 2 2 10 2 4" xfId="31718" xr:uid="{907F2B77-A3C0-47E8-8440-362F1284D59B}"/>
    <cellStyle name="Comma 10 2 2 10 3" xfId="5539" xr:uid="{29CA9398-4DCB-48AF-A945-47955C59589F}"/>
    <cellStyle name="Comma 10 2 2 10 3 2" xfId="13822" xr:uid="{B51EC078-5C60-4064-BF7E-3737982DE0B2}"/>
    <cellStyle name="Comma 10 2 2 10 3 2 2" xfId="38406" xr:uid="{F16EB766-E1A0-4E19-B553-063A38DE5ED0}"/>
    <cellStyle name="Comma 10 2 2 10 3 3" xfId="30388" xr:uid="{81345E58-207E-4C55-A93C-0A8B01E90F17}"/>
    <cellStyle name="Comma 10 2 2 10 4" xfId="9960" xr:uid="{91E3FE41-F635-4CD3-B761-D61CB89E2F54}"/>
    <cellStyle name="Comma 10 2 2 10 4 2" xfId="34646" xr:uid="{1AA44339-B4D1-4141-AC6A-B4C42C965732}"/>
    <cellStyle name="Comma 10 2 2 10 5" xfId="20323" xr:uid="{8AAB406A-F49D-4DC2-A653-866FE4D575A8}"/>
    <cellStyle name="Comma 10 2 2 10 5 2" xfId="44495" xr:uid="{B27043CD-C2CF-4423-A7B9-979B1AABF440}"/>
    <cellStyle name="Comma 10 2 2 10 6" xfId="26762" xr:uid="{C8FEFC58-C307-48A5-B75E-3A0889C726E2}"/>
    <cellStyle name="Comma 10 2 2 11" xfId="1763" xr:uid="{095F8118-15FD-4EFD-B2DC-85BCA1F9D9F1}"/>
    <cellStyle name="Comma 10 2 2 11 2" xfId="7577" xr:uid="{AC955035-5DAA-4F45-BF1A-BCE9C675F47E}"/>
    <cellStyle name="Comma 10 2 2 11 2 2" xfId="15835" xr:uid="{0CEEF266-7168-47B8-8BD0-B7C03CA99436}"/>
    <cellStyle name="Comma 10 2 2 11 2 2 2" xfId="40417" xr:uid="{34318CA0-AD65-4866-8EAA-3AB543E9A6AC}"/>
    <cellStyle name="Comma 10 2 2 11 2 3" xfId="22928" xr:uid="{57397292-5410-4B86-97C5-F73EA15FB612}"/>
    <cellStyle name="Comma 10 2 2 11 2 3 2" xfId="46939" xr:uid="{3B952BB5-EF1C-44A5-8E3A-BDA462777C92}"/>
    <cellStyle name="Comma 10 2 2 11 2 4" xfId="32402" xr:uid="{B21E19F5-6737-43F4-AB03-BBB90FC5C2F1}"/>
    <cellStyle name="Comma 10 2 2 11 3" xfId="5681" xr:uid="{D1EA447D-AB89-46AE-AB54-F86E0E9E9179}"/>
    <cellStyle name="Comma 10 2 2 11 3 2" xfId="13943" xr:uid="{9CD8EEBF-5BAE-48A3-AE91-819C75AB6E8F}"/>
    <cellStyle name="Comma 10 2 2 11 3 2 2" xfId="38525" xr:uid="{D3072A05-A876-48A4-949D-12677E9D0988}"/>
    <cellStyle name="Comma 10 2 2 11 3 3" xfId="30510" xr:uid="{C001B1E8-0F16-427E-ABDA-2B5ABEA4C905}"/>
    <cellStyle name="Comma 10 2 2 11 4" xfId="10105" xr:uid="{4FBF867A-7EB3-462E-861A-EB65E8690148}"/>
    <cellStyle name="Comma 10 2 2 11 4 2" xfId="34765" xr:uid="{9D117D61-5A20-45B0-A7C6-8127B9C6B98D}"/>
    <cellStyle name="Comma 10 2 2 11 5" xfId="20463" xr:uid="{30D7FD83-A350-4348-BF37-359B261F8C63}"/>
    <cellStyle name="Comma 10 2 2 11 5 2" xfId="44623" xr:uid="{8428DB0C-F469-4471-A291-CE80B9FF3393}"/>
    <cellStyle name="Comma 10 2 2 11 6" xfId="26880" xr:uid="{1446A24E-8E30-49DD-B7BB-86F4FADEA038}"/>
    <cellStyle name="Comma 10 2 2 12" xfId="719" xr:uid="{17D99F99-5B05-42FA-ACEC-4327E4E6A820}"/>
    <cellStyle name="Comma 10 2 2 12 2" xfId="7690" xr:uid="{F77D33CC-2EF5-401E-867B-0A2E5130EF1D}"/>
    <cellStyle name="Comma 10 2 2 12 2 2" xfId="15948" xr:uid="{D63ABD3E-2D02-40FC-8F62-B66BDA0DF07E}"/>
    <cellStyle name="Comma 10 2 2 12 2 2 2" xfId="40530" xr:uid="{9B19CD8B-B611-40A2-A253-AD6DE49AD8BE}"/>
    <cellStyle name="Comma 10 2 2 12 2 3" xfId="21955" xr:uid="{D3B3335A-601E-48B0-8844-6FE72E00A2EE}"/>
    <cellStyle name="Comma 10 2 2 12 2 3 2" xfId="46027" xr:uid="{CFA81B3D-5E56-4C94-82FE-519851A9AE36}"/>
    <cellStyle name="Comma 10 2 2 12 2 4" xfId="32515" xr:uid="{EDA1AC06-EF59-41BB-AFC6-F73BABA053D5}"/>
    <cellStyle name="Comma 10 2 2 12 3" xfId="5803" xr:uid="{955125F0-2EAA-487A-BF27-1BCF1DF1C22C}"/>
    <cellStyle name="Comma 10 2 2 12 3 2" xfId="14065" xr:uid="{88E15FA8-5DEE-4CA9-8BA6-743CCC1891FE}"/>
    <cellStyle name="Comma 10 2 2 12 3 2 2" xfId="38647" xr:uid="{8DC85304-CCA5-47FC-AB6A-927271E2EF28}"/>
    <cellStyle name="Comma 10 2 2 12 3 3" xfId="30632" xr:uid="{38235E51-CC92-484B-8D81-837EEC88D8EA}"/>
    <cellStyle name="Comma 10 2 2 12 4" xfId="9114" xr:uid="{5AF7E7AB-328A-4170-91F8-F9A4411258EA}"/>
    <cellStyle name="Comma 10 2 2 12 4 2" xfId="33865" xr:uid="{1F8DCBAD-9C10-43B3-8EF7-F50A42C4D160}"/>
    <cellStyle name="Comma 10 2 2 12 5" xfId="19490" xr:uid="{E45EEE4E-D7FE-4232-8529-81FDBFFB7BD5}"/>
    <cellStyle name="Comma 10 2 2 12 5 2" xfId="43682" xr:uid="{31EB0187-4700-4434-9224-B1E9EDB7C28D}"/>
    <cellStyle name="Comma 10 2 2 12 6" xfId="25990" xr:uid="{01A22620-66BC-42A4-AB03-C27D197EA936}"/>
    <cellStyle name="Comma 10 2 2 13" xfId="1882" xr:uid="{304856C8-14AF-439E-95D7-194DB5A3536B}"/>
    <cellStyle name="Comma 10 2 2 13 2" xfId="7742" xr:uid="{86919709-17BB-4E8D-8C78-30AE1EFAB334}"/>
    <cellStyle name="Comma 10 2 2 13 2 2" xfId="16000" xr:uid="{4065ED0E-47CE-4D38-A9A5-D85C32A95FD9}"/>
    <cellStyle name="Comma 10 2 2 13 2 2 2" xfId="40582" xr:uid="{94A0CC6F-66F4-44CC-B92C-32A35B273460}"/>
    <cellStyle name="Comma 10 2 2 13 2 3" xfId="23046" xr:uid="{52EDD173-0033-4B1A-9A50-2B108CE9D8EB}"/>
    <cellStyle name="Comma 10 2 2 13 2 3 2" xfId="47057" xr:uid="{EB1D3852-9591-4EA9-821D-A196B8CC0A2B}"/>
    <cellStyle name="Comma 10 2 2 13 2 4" xfId="32567" xr:uid="{116E5FB6-14E8-478C-9E40-DAA5B6AE30EE}"/>
    <cellStyle name="Comma 10 2 2 13 3" xfId="5855" xr:uid="{896BC8E0-B10D-4CEC-93A8-EEE60DEBB890}"/>
    <cellStyle name="Comma 10 2 2 13 3 2" xfId="14117" xr:uid="{ED824E75-0692-407C-822C-E103F5CA365F}"/>
    <cellStyle name="Comma 10 2 2 13 3 2 2" xfId="38699" xr:uid="{5F4984E4-B137-4A66-AC50-1BAC2954C539}"/>
    <cellStyle name="Comma 10 2 2 13 3 3" xfId="30684" xr:uid="{43003B77-6485-4628-815F-5FEF21A40101}"/>
    <cellStyle name="Comma 10 2 2 13 4" xfId="10224" xr:uid="{45C5B0F4-1A23-4B68-A05F-C219575161B5}"/>
    <cellStyle name="Comma 10 2 2 13 4 2" xfId="34883" xr:uid="{00C210E4-69A2-4F3D-8DE7-2EF04D7F109B}"/>
    <cellStyle name="Comma 10 2 2 13 5" xfId="20581" xr:uid="{AF6D6721-2BCF-4F52-A7CF-40369B19C0A4}"/>
    <cellStyle name="Comma 10 2 2 13 5 2" xfId="44741" xr:uid="{65E0B0CA-DAD6-49B8-8277-B00C586CD580}"/>
    <cellStyle name="Comma 10 2 2 13 6" xfId="26998" xr:uid="{94618C78-83E5-497D-9757-6B37FBCBDE0C}"/>
    <cellStyle name="Comma 10 2 2 14" xfId="2004" xr:uid="{99F8E87A-0074-4797-8C6C-481EBDCB3128}"/>
    <cellStyle name="Comma 10 2 2 14 2" xfId="6375" xr:uid="{5ED9532E-96C3-4A5F-B731-DBB5F224BCDB}"/>
    <cellStyle name="Comma 10 2 2 14 2 2" xfId="14634" xr:uid="{115D1A06-708F-4450-B949-1C159A176A5C}"/>
    <cellStyle name="Comma 10 2 2 14 2 2 2" xfId="39216" xr:uid="{C1550D9F-5273-440C-9E32-C4BA503A65C4}"/>
    <cellStyle name="Comma 10 2 2 14 2 3" xfId="23168" xr:uid="{635918DB-6EC3-49D2-98FD-1174F1D3B419}"/>
    <cellStyle name="Comma 10 2 2 14 2 3 2" xfId="47179" xr:uid="{BDC67506-A904-4301-BE5E-147B714AFA29}"/>
    <cellStyle name="Comma 10 2 2 14 2 4" xfId="31201" xr:uid="{E7F108BF-69E3-458F-8E37-67AEF3C5F203}"/>
    <cellStyle name="Comma 10 2 2 14 3" xfId="10346" xr:uid="{2BAE8813-C13F-4353-AD4B-82F909B42407}"/>
    <cellStyle name="Comma 10 2 2 14 3 2" xfId="35005" xr:uid="{1D4332B1-6A4C-4A98-88EE-F178D4F602DF}"/>
    <cellStyle name="Comma 10 2 2 14 4" xfId="20703" xr:uid="{4AFAEF0B-CE4C-4DA7-B298-D32BD446B7C4}"/>
    <cellStyle name="Comma 10 2 2 14 4 2" xfId="44863" xr:uid="{9365D417-41A4-4A98-B114-F776C5A2AAF1}"/>
    <cellStyle name="Comma 10 2 2 14 5" xfId="27120" xr:uid="{713F614D-6E97-4145-8F7C-83000D1C23D0}"/>
    <cellStyle name="Comma 10 2 2 15" xfId="2075" xr:uid="{75C167ED-078D-429A-87DC-274A5DD6C7FA}"/>
    <cellStyle name="Comma 10 2 2 15 2" xfId="8248" xr:uid="{98F1E7FD-F838-4144-AA7B-E1AF5627F42B}"/>
    <cellStyle name="Comma 10 2 2 15 2 2" xfId="16506" xr:uid="{513CEA52-8FC3-4385-9298-23A31BB93A3F}"/>
    <cellStyle name="Comma 10 2 2 15 2 2 2" xfId="41088" xr:uid="{3859D131-F44A-4A6D-AF98-244CEAEC45F1}"/>
    <cellStyle name="Comma 10 2 2 15 2 3" xfId="21450" xr:uid="{560C30DE-0FCC-4A2D-A4F5-5EE8D1DAF958}"/>
    <cellStyle name="Comma 10 2 2 15 2 3 2" xfId="45556" xr:uid="{7AEC5DC6-3B20-4A08-8231-A65D4933A8FA}"/>
    <cellStyle name="Comma 10 2 2 15 2 4" xfId="33073" xr:uid="{7434C5FC-7B2E-44A6-996C-ECDAD100DA9B}"/>
    <cellStyle name="Comma 10 2 2 15 3" xfId="10417" xr:uid="{76815333-91A4-4B86-94DC-7DB7193659AE}"/>
    <cellStyle name="Comma 10 2 2 15 3 2" xfId="35075" xr:uid="{ECD54921-BA0E-433A-8602-C96839E20B3E}"/>
    <cellStyle name="Comma 10 2 2 15 4" xfId="18976" xr:uid="{3A5CEC9B-7522-4D0E-BE71-CBC28BC0A854}"/>
    <cellStyle name="Comma 10 2 2 15 4 2" xfId="43170" xr:uid="{B0CDFC0F-0874-4B7B-B753-F43112B5D479}"/>
    <cellStyle name="Comma 10 2 2 15 5" xfId="27190" xr:uid="{6A43EF92-897E-4AAF-9582-EEF4F318AE6A}"/>
    <cellStyle name="Comma 10 2 2 16" xfId="2317" xr:uid="{9876E441-0F20-497B-BE4E-2D7EFF325CBE}"/>
    <cellStyle name="Comma 10 2 2 16 2" xfId="10658" xr:uid="{73385CF4-CF1A-4D12-9A48-DB7A1A556A21}"/>
    <cellStyle name="Comma 10 2 2 16 2 2" xfId="35315" xr:uid="{EE199349-6893-4834-ABE8-9036F98C5326}"/>
    <cellStyle name="Comma 10 2 2 16 3" xfId="20820" xr:uid="{4F882E6C-E9DA-4F21-A709-A4734B49CD65}"/>
    <cellStyle name="Comma 10 2 2 16 3 2" xfId="44963" xr:uid="{1F5849B0-D7EF-420B-828C-2FFAA30476BC}"/>
    <cellStyle name="Comma 10 2 2 16 4" xfId="27430" xr:uid="{205AD02B-6A99-4F3D-B07E-3E843693D8FA}"/>
    <cellStyle name="Comma 10 2 2 17" xfId="2391" xr:uid="{20E6A793-9404-4498-B130-147BE080B800}"/>
    <cellStyle name="Comma 10 2 2 17 2" xfId="10732" xr:uid="{770AB35E-2471-4346-B4FB-851356DBD472}"/>
    <cellStyle name="Comma 10 2 2 17 2 2" xfId="35389" xr:uid="{3BBB1F2E-4409-4DE2-96E1-F23D82E367A9}"/>
    <cellStyle name="Comma 10 2 2 17 3" xfId="27504" xr:uid="{61A0BB93-0D32-442B-97C3-11C9302894E0}"/>
    <cellStyle name="Comma 10 2 2 18" xfId="2462" xr:uid="{DBE54329-3CB2-4EA5-9850-5F2968DA7514}"/>
    <cellStyle name="Comma 10 2 2 18 2" xfId="10803" xr:uid="{F0685090-592B-4BB4-BFD2-3B5066BDA39D}"/>
    <cellStyle name="Comma 10 2 2 18 2 2" xfId="35459" xr:uid="{E58FB250-9728-4468-B10F-B172ECFA070F}"/>
    <cellStyle name="Comma 10 2 2 18 3" xfId="27574" xr:uid="{2A7DCD41-9F8C-45BB-94EE-25B3BBB9D4E1}"/>
    <cellStyle name="Comma 10 2 2 19" xfId="2699" xr:uid="{AFC33E9E-4BC6-4FF1-BA8F-1C31510D806C}"/>
    <cellStyle name="Comma 10 2 2 19 2" xfId="11040" xr:uid="{24ED594E-3D2C-4569-B585-680B1A91C93A}"/>
    <cellStyle name="Comma 10 2 2 19 2 2" xfId="35695" xr:uid="{0F0D71F9-272D-4611-A57B-D149D809DBCC}"/>
    <cellStyle name="Comma 10 2 2 19 3" xfId="27810" xr:uid="{19B5DE13-656E-4DD3-A681-615A0E787C94}"/>
    <cellStyle name="Comma 10 2 2 2" xfId="174" xr:uid="{1E194F84-CF50-40AA-83D2-6145AD0ED09D}"/>
    <cellStyle name="Comma 10 2 2 2 10" xfId="2030" xr:uid="{45A04DF0-1E01-4D65-9CFB-E0DEC251C5F8}"/>
    <cellStyle name="Comma 10 2 2 2 10 2" xfId="6427" xr:uid="{77BF32EA-0678-4E9B-8DF4-210C2E887D77}"/>
    <cellStyle name="Comma 10 2 2 2 10 2 2" xfId="14686" xr:uid="{8E69FD0A-DE24-4DA5-B5AB-20858893BA4C}"/>
    <cellStyle name="Comma 10 2 2 2 10 2 2 2" xfId="39268" xr:uid="{33BA5E61-6741-4B1C-AA98-7362C0056CEA}"/>
    <cellStyle name="Comma 10 2 2 2 10 2 3" xfId="23194" xr:uid="{6BC42DD3-BE80-4CE4-A778-E337FA2212D8}"/>
    <cellStyle name="Comma 10 2 2 2 10 2 3 2" xfId="47205" xr:uid="{B275D236-5D4F-4F0F-9E3F-06CC11A86E96}"/>
    <cellStyle name="Comma 10 2 2 2 10 2 4" xfId="31253" xr:uid="{88211281-7796-4111-9D05-E3F844C24B67}"/>
    <cellStyle name="Comma 10 2 2 2 10 3" xfId="10372" xr:uid="{F6E70DBD-3302-4712-8B72-83DE0DB45F37}"/>
    <cellStyle name="Comma 10 2 2 2 10 3 2" xfId="35031" xr:uid="{17A6D005-063E-487F-828D-F633F91DCA72}"/>
    <cellStyle name="Comma 10 2 2 2 10 4" xfId="20729" xr:uid="{E929F847-448E-4B8A-B9F7-E515FBE94BF0}"/>
    <cellStyle name="Comma 10 2 2 2 10 4 2" xfId="44889" xr:uid="{F3218F18-3307-456B-AF44-89230846D0A1}"/>
    <cellStyle name="Comma 10 2 2 2 10 5" xfId="27146" xr:uid="{10A0D198-CB55-421E-A3EA-FCCE94301C1F}"/>
    <cellStyle name="Comma 10 2 2 2 11" xfId="2101" xr:uid="{4F27794C-BCAF-4B1A-ABE4-717832C1DA34}"/>
    <cellStyle name="Comma 10 2 2 2 11 2" xfId="8274" xr:uid="{243A5243-5A4B-43E0-8EB6-FB86DB1400F2}"/>
    <cellStyle name="Comma 10 2 2 2 11 2 2" xfId="16532" xr:uid="{DDC442A0-9727-427E-BE97-3DE8AE9CCB6A}"/>
    <cellStyle name="Comma 10 2 2 2 11 2 2 2" xfId="41114" xr:uid="{11EB08F0-40AC-4430-858D-1927F921E00F}"/>
    <cellStyle name="Comma 10 2 2 2 11 2 3" xfId="21478" xr:uid="{30407967-4F6B-49D2-BF8B-8D65D6C4B033}"/>
    <cellStyle name="Comma 10 2 2 2 11 2 3 2" xfId="45584" xr:uid="{8A84CA34-EA3C-49EB-8771-8F1651AF30EF}"/>
    <cellStyle name="Comma 10 2 2 2 11 2 4" xfId="33099" xr:uid="{53C954CA-C5B1-438A-9D74-9DADB63084C4}"/>
    <cellStyle name="Comma 10 2 2 2 11 3" xfId="10443" xr:uid="{D5A400FF-F772-4B8A-90B4-4AC024E07195}"/>
    <cellStyle name="Comma 10 2 2 2 11 3 2" xfId="35101" xr:uid="{E7AB3F01-0A01-47C8-9148-BE8C92CEDFA4}"/>
    <cellStyle name="Comma 10 2 2 2 11 4" xfId="19004" xr:uid="{4E621FD2-6261-4763-A210-E8797E195AFB}"/>
    <cellStyle name="Comma 10 2 2 2 11 4 2" xfId="43198" xr:uid="{3B7C7482-F083-4815-94DB-3F906F118230}"/>
    <cellStyle name="Comma 10 2 2 2 11 5" xfId="27216" xr:uid="{EC744AFC-BB52-4537-8D74-8C0743BADD37}"/>
    <cellStyle name="Comma 10 2 2 2 12" xfId="2343" xr:uid="{C5A1275C-6B18-49F9-BCB6-CB9B44C53221}"/>
    <cellStyle name="Comma 10 2 2 2 12 2" xfId="10684" xr:uid="{B612F3A0-9799-4489-BB4E-0835F93D9552}"/>
    <cellStyle name="Comma 10 2 2 2 12 2 2" xfId="35341" xr:uid="{29FDA7F8-7571-4135-859B-F64BB576F8DA}"/>
    <cellStyle name="Comma 10 2 2 2 12 3" xfId="20882" xr:uid="{6FF0DB5D-9559-459C-9667-89E7A2F996F2}"/>
    <cellStyle name="Comma 10 2 2 2 12 3 2" xfId="45020" xr:uid="{D37C3A49-4A6F-415D-8732-D6C70DBB045A}"/>
    <cellStyle name="Comma 10 2 2 2 12 4" xfId="27456" xr:uid="{170EC883-EF45-4A34-8B3E-093ED4F8CC52}"/>
    <cellStyle name="Comma 10 2 2 2 13" xfId="2417" xr:uid="{292EBB03-F4B7-4ACA-95BF-74B86936ED30}"/>
    <cellStyle name="Comma 10 2 2 2 13 2" xfId="10758" xr:uid="{401DEC94-422F-4E18-AD0F-4579C192D411}"/>
    <cellStyle name="Comma 10 2 2 2 13 2 2" xfId="35415" xr:uid="{B6E8A2E6-2A86-4642-92E2-91D724AC4BA9}"/>
    <cellStyle name="Comma 10 2 2 2 13 3" xfId="27530" xr:uid="{C586679D-25FB-421F-B2FD-9F054A2A913C}"/>
    <cellStyle name="Comma 10 2 2 2 14" xfId="2488" xr:uid="{9757DD54-64F9-4FFF-A8A2-F8A2937FF76D}"/>
    <cellStyle name="Comma 10 2 2 2 14 2" xfId="10829" xr:uid="{AB1BEE6D-4ACD-4567-A866-1F6086511607}"/>
    <cellStyle name="Comma 10 2 2 2 14 2 2" xfId="35485" xr:uid="{0AE32F28-63D1-4765-96D4-48D5AAF6C7EC}"/>
    <cellStyle name="Comma 10 2 2 2 14 3" xfId="27600" xr:uid="{17104BBD-D26D-48FF-927D-3E4D0419C8BF}"/>
    <cellStyle name="Comma 10 2 2 2 15" xfId="2725" xr:uid="{36C1A67B-D53F-4145-A581-086F1BBF230B}"/>
    <cellStyle name="Comma 10 2 2 2 15 2" xfId="11066" xr:uid="{9F70950C-53E1-4643-98E3-A29CE328D627}"/>
    <cellStyle name="Comma 10 2 2 2 15 2 2" xfId="35721" xr:uid="{27D3C954-FC67-455C-92C7-051C2BA3431E}"/>
    <cellStyle name="Comma 10 2 2 2 15 3" xfId="27836" xr:uid="{CD0CEC6B-5819-414D-A24C-CA3C7BBC61EE}"/>
    <cellStyle name="Comma 10 2 2 2 16" xfId="3198" xr:uid="{6D2AB693-11F4-42F8-B433-08CFC4323DB7}"/>
    <cellStyle name="Comma 10 2 2 2 16 2" xfId="11539" xr:uid="{97233C2A-46DE-4281-A049-9901683E0B23}"/>
    <cellStyle name="Comma 10 2 2 2 16 2 2" xfId="36193" xr:uid="{1E966F5C-E462-4F78-8D05-A8025501306E}"/>
    <cellStyle name="Comma 10 2 2 2 16 3" xfId="28308" xr:uid="{BE69A2C8-4F9E-4F20-ACDB-A80051DD8264}"/>
    <cellStyle name="Comma 10 2 2 2 17" xfId="3441" xr:uid="{7C2A0605-5182-4C48-8250-2986AA3F773B}"/>
    <cellStyle name="Comma 10 2 2 2 17 2" xfId="11782" xr:uid="{B27C7982-72D6-47F9-B028-7292F6F1CECE}"/>
    <cellStyle name="Comma 10 2 2 2 17 2 2" xfId="36429" xr:uid="{9F68A8FD-C101-406E-9DF0-D728B58E9029}"/>
    <cellStyle name="Comma 10 2 2 2 17 3" xfId="28544" xr:uid="{8040D7FE-6C64-4588-9725-17178B66BD24}"/>
    <cellStyle name="Comma 10 2 2 2 18" xfId="3978" xr:uid="{79958F38-7113-4ED4-93D5-D54B713A7551}"/>
    <cellStyle name="Comma 10 2 2 2 18 2" xfId="12319" xr:uid="{FD44184E-A69E-4BF3-9E81-0B1B22CD8AB4}"/>
    <cellStyle name="Comma 10 2 2 2 18 2 2" xfId="36905" xr:uid="{C99AA6CD-CBAC-4845-A5AA-E6D599C49585}"/>
    <cellStyle name="Comma 10 2 2 2 18 3" xfId="29020" xr:uid="{FAAE6AD3-5108-4C98-8D81-CDE57468DAF0}"/>
    <cellStyle name="Comma 10 2 2 2 19" xfId="4052" xr:uid="{DE72D031-B978-4E01-B382-95ECCBED8A1D}"/>
    <cellStyle name="Comma 10 2 2 2 19 2" xfId="12393" xr:uid="{65D56BB3-67E1-467F-BA58-826C8C6B94A6}"/>
    <cellStyle name="Comma 10 2 2 2 19 2 2" xfId="36979" xr:uid="{33DCAAA4-914C-4B5B-B63B-361F55A6DBF6}"/>
    <cellStyle name="Comma 10 2 2 2 19 3" xfId="29094" xr:uid="{B706C839-5A09-4625-9B25-0C2431693B30}"/>
    <cellStyle name="Comma 10 2 2 2 2" xfId="279" xr:uid="{237A2D50-F7D5-4E45-8AE0-1CA877A550E1}"/>
    <cellStyle name="Comma 10 2 2 2 2 10" xfId="2786" xr:uid="{EB394892-FAF4-4823-9A05-440386214C95}"/>
    <cellStyle name="Comma 10 2 2 2 2 10 2" xfId="11127" xr:uid="{F53CDBA6-7732-4805-8FCE-BBA5921E92DF}"/>
    <cellStyle name="Comma 10 2 2 2 2 10 2 2" xfId="35782" xr:uid="{3514E237-BCA4-421E-A9B9-7F17A34CDCE0}"/>
    <cellStyle name="Comma 10 2 2 2 2 10 3" xfId="27897" xr:uid="{2530AE68-712B-41A5-AF04-DF94F5070CFA}"/>
    <cellStyle name="Comma 10 2 2 2 2 11" xfId="3259" xr:uid="{AC7EAF2E-865F-49FD-8333-5BC27240AC70}"/>
    <cellStyle name="Comma 10 2 2 2 2 11 2" xfId="11600" xr:uid="{420C8BF0-77CB-4B2A-B389-F4126AA66AB3}"/>
    <cellStyle name="Comma 10 2 2 2 2 11 2 2" xfId="36254" xr:uid="{D03536B6-D0A7-4076-8C1D-4871F61B72BB}"/>
    <cellStyle name="Comma 10 2 2 2 2 11 3" xfId="28369" xr:uid="{9A20BDA3-230B-46B3-8CEB-E0B383CF8CB2}"/>
    <cellStyle name="Comma 10 2 2 2 2 12" xfId="3503" xr:uid="{803EC3D0-13B4-4B4B-ADE1-0B29F8A03F05}"/>
    <cellStyle name="Comma 10 2 2 2 2 12 2" xfId="11844" xr:uid="{75F14842-C72F-4578-BE7B-8643F58B6B86}"/>
    <cellStyle name="Comma 10 2 2 2 2 12 2 2" xfId="36490" xr:uid="{5E5E3B72-D414-46FE-9CE1-25438830DDE9}"/>
    <cellStyle name="Comma 10 2 2 2 2 12 3" xfId="28605" xr:uid="{1940AB52-2613-4CDA-8D52-95AAC5A96D78}"/>
    <cellStyle name="Comma 10 2 2 2 2 13" xfId="4215" xr:uid="{EA2ECFE0-A86D-4753-BDC5-3A2F4F9AB2CC}"/>
    <cellStyle name="Comma 10 2 2 2 2 13 2" xfId="12556" xr:uid="{F33C81FA-C537-435F-AAC7-4313FC39DCA5}"/>
    <cellStyle name="Comma 10 2 2 2 2 13 2 2" xfId="37141" xr:uid="{0C7496E4-75D8-4DE3-913B-8CC077A9BCCB}"/>
    <cellStyle name="Comma 10 2 2 2 2 13 3" xfId="29225" xr:uid="{F9B104AC-3C1B-4D72-B690-761522F3794A}"/>
    <cellStyle name="Comma 10 2 2 2 2 14" xfId="4798" xr:uid="{D6997F7E-58D1-465B-BE6B-865993CCB408}"/>
    <cellStyle name="Comma 10 2 2 2 2 14 2" xfId="13126" xr:uid="{35BEF6EF-0A87-493F-B74D-1B6C3E4DF9A1}"/>
    <cellStyle name="Comma 10 2 2 2 2 14 2 2" xfId="37711" xr:uid="{D7A4A039-7268-4468-AAD5-241D646DA308}"/>
    <cellStyle name="Comma 10 2 2 2 2 14 3" xfId="29691" xr:uid="{E2DC43C4-191D-4D98-9383-2F40F5E1708C}"/>
    <cellStyle name="Comma 10 2 2 2 2 15" xfId="8730" xr:uid="{EBF7AF40-0086-46FC-A54E-904C4092460A}"/>
    <cellStyle name="Comma 10 2 2 2 2 15 2" xfId="33510" xr:uid="{BCE7178E-23A1-4333-A7DF-938EBE89C715}"/>
    <cellStyle name="Comma 10 2 2 2 2 16" xfId="17918" xr:uid="{5B29D407-BE0D-4A2E-B593-CC86DBE70C8D}"/>
    <cellStyle name="Comma 10 2 2 2 2 16 2" xfId="42143" xr:uid="{BD537496-F430-4323-9A0B-95833C67C771}"/>
    <cellStyle name="Comma 10 2 2 2 2 17" xfId="18519" xr:uid="{0F714A2A-F111-4884-AC21-57497145B73B}"/>
    <cellStyle name="Comma 10 2 2 2 2 17 2" xfId="42722" xr:uid="{7A280DC9-63DF-4097-8C14-FA6507CAB1DD}"/>
    <cellStyle name="Comma 10 2 2 2 2 18" xfId="25644" xr:uid="{B587AAFC-1313-468A-B17F-ADF875435956}"/>
    <cellStyle name="Comma 10 2 2 2 2 2" xfId="475" xr:uid="{C7DC2E9E-3160-4C3B-9033-56EE037C97B0}"/>
    <cellStyle name="Comma 10 2 2 2 2 2 10" xfId="5015" xr:uid="{5E75B948-1AF7-4AAA-97EB-1271B3DC4ED0}"/>
    <cellStyle name="Comma 10 2 2 2 2 2 10 2" xfId="13315" xr:uid="{60EE8C62-324C-4D16-BF97-9FEB507CBB9F}"/>
    <cellStyle name="Comma 10 2 2 2 2 2 10 2 2" xfId="37899" xr:uid="{924AEA5F-F7BD-4822-9A84-0C43168BBEE8}"/>
    <cellStyle name="Comma 10 2 2 2 2 2 10 3" xfId="29881" xr:uid="{75A8DF31-DC4D-4552-8BA4-79899CEF4C8B}"/>
    <cellStyle name="Comma 10 2 2 2 2 2 11" xfId="8865" xr:uid="{014587D5-B38C-4F57-B994-492A9709980A}"/>
    <cellStyle name="Comma 10 2 2 2 2 2 11 2" xfId="33631" xr:uid="{00E40E7A-1D39-4529-96EB-4B3906396288}"/>
    <cellStyle name="Comma 10 2 2 2 2 2 12" xfId="18050" xr:uid="{E1F4291B-187E-42F3-85F7-26A5F073DBBB}"/>
    <cellStyle name="Comma 10 2 2 2 2 2 12 2" xfId="42275" xr:uid="{D97822CC-9C57-437A-8FC2-21AF5DF569C1}"/>
    <cellStyle name="Comma 10 2 2 2 2 2 13" xfId="18658" xr:uid="{B672EDD2-6215-4EDD-AD68-937BCE3249E5}"/>
    <cellStyle name="Comma 10 2 2 2 2 2 13 2" xfId="42854" xr:uid="{BD18759B-8902-4CC0-82B3-496109FCE82B}"/>
    <cellStyle name="Comma 10 2 2 2 2 2 14" xfId="25762" xr:uid="{FA8E1E44-5102-4B8B-B475-2AE676C9A10C}"/>
    <cellStyle name="Comma 10 2 2 2 2 2 2" xfId="1493" xr:uid="{F1EB6BBD-D37D-402E-83AE-74AF11BC4041}"/>
    <cellStyle name="Comma 10 2 2 2 2 2 2 2" xfId="3140" xr:uid="{6C59D240-F3F2-47E4-A5B3-1D6AAFA266F9}"/>
    <cellStyle name="Comma 10 2 2 2 2 2 2 2 2" xfId="7097" xr:uid="{334501EA-38C0-4D5B-B3FE-5AD62B358830}"/>
    <cellStyle name="Comma 10 2 2 2 2 2 2 2 2 2" xfId="15356" xr:uid="{4AFC11A1-1685-4E57-9F76-3E8D0B1B37FE}"/>
    <cellStyle name="Comma 10 2 2 2 2 2 2 2 2 2 2" xfId="39938" xr:uid="{AE9169AC-77CB-4B73-BD01-6B6D14409A6A}"/>
    <cellStyle name="Comma 10 2 2 2 2 2 2 2 2 3" xfId="31923" xr:uid="{0BEBA32F-BB33-44A9-8058-B827EF244E4E}"/>
    <cellStyle name="Comma 10 2 2 2 2 2 2 2 3" xfId="11481" xr:uid="{B5B1FC28-1081-4EE1-A818-837C9C60B6A5}"/>
    <cellStyle name="Comma 10 2 2 2 2 2 2 2 3 2" xfId="36136" xr:uid="{68150C78-CC9F-47AF-8F1F-1401029989E2}"/>
    <cellStyle name="Comma 10 2 2 2 2 2 2 2 4" xfId="22681" xr:uid="{4790BE8D-43C0-4253-98A6-DB6758662A8F}"/>
    <cellStyle name="Comma 10 2 2 2 2 2 2 2 4 2" xfId="46708" xr:uid="{257C35D6-B8C6-4BF6-A5B7-DDA5D41F6B0D}"/>
    <cellStyle name="Comma 10 2 2 2 2 2 2 2 5" xfId="28251" xr:uid="{5666ACF7-DFC9-41F8-A2CB-351B0A21706A}"/>
    <cellStyle name="Comma 10 2 2 2 2 2 2 3" xfId="3859" xr:uid="{90982999-2ACD-41E5-A5D7-81EDB6E2DAD1}"/>
    <cellStyle name="Comma 10 2 2 2 2 2 2 3 2" xfId="12200" xr:uid="{CA0522C3-12A2-4F60-828E-3A73C8F56C53}"/>
    <cellStyle name="Comma 10 2 2 2 2 2 2 3 2 2" xfId="36844" xr:uid="{4D0F1F97-A1D5-4542-8CCE-A65CB2F3803A}"/>
    <cellStyle name="Comma 10 2 2 2 2 2 2 3 3" xfId="28959" xr:uid="{2405A374-E306-459B-9D4A-C1AAD267C600}"/>
    <cellStyle name="Comma 10 2 2 2 2 2 2 4" xfId="4613" xr:uid="{620356F2-1CCE-42C1-A7C4-786323109F44}"/>
    <cellStyle name="Comma 10 2 2 2 2 2 2 4 2" xfId="12954" xr:uid="{17E49C45-A2FF-46AF-BF74-B4AEBCB77C5F}"/>
    <cellStyle name="Comma 10 2 2 2 2 2 2 4 2 2" xfId="37539" xr:uid="{8468A788-E3AF-47BC-8B28-14878E89979E}"/>
    <cellStyle name="Comma 10 2 2 2 2 2 2 4 3" xfId="29579" xr:uid="{920B38B2-25A9-4D91-9F36-5BA6F7138A96}"/>
    <cellStyle name="Comma 10 2 2 2 2 2 2 5" xfId="5433" xr:uid="{9ED4D5D5-91EB-4DAF-A673-D0A6415A80CE}"/>
    <cellStyle name="Comma 10 2 2 2 2 2 2 5 2" xfId="13716" xr:uid="{EB224F6E-2551-45A2-A334-A4B6FC77DF1D}"/>
    <cellStyle name="Comma 10 2 2 2 2 2 2 5 2 2" xfId="38300" xr:uid="{80AE664A-FFEC-4198-A139-38F483FDE7BD}"/>
    <cellStyle name="Comma 10 2 2 2 2 2 2 5 3" xfId="30282" xr:uid="{90F67086-548D-4AA2-87F6-6632FFB9F80C}"/>
    <cellStyle name="Comma 10 2 2 2 2 2 2 6" xfId="9854" xr:uid="{DD2EFDA3-4CDE-437C-951A-947CA2D42312}"/>
    <cellStyle name="Comma 10 2 2 2 2 2 2 6 2" xfId="34540" xr:uid="{CE831381-3EB8-418C-B8C3-2BB17009DC2C}"/>
    <cellStyle name="Comma 10 2 2 2 2 2 2 7" xfId="18286" xr:uid="{F6F857FF-3A34-4DE1-B020-4FA0EA8C13B8}"/>
    <cellStyle name="Comma 10 2 2 2 2 2 2 7 2" xfId="42511" xr:uid="{76B98405-577E-4E40-9765-40FA2B9E7F74}"/>
    <cellStyle name="Comma 10 2 2 2 2 2 2 8" xfId="20215" xr:uid="{9A714338-B069-4FF1-AC76-023D0187F825}"/>
    <cellStyle name="Comma 10 2 2 2 2 2 2 8 2" xfId="44389" xr:uid="{A6EABA4C-BBB3-440F-96A6-CBAE0F3DA0BC}"/>
    <cellStyle name="Comma 10 2 2 2 2 2 2 9" xfId="26656" xr:uid="{68801A1A-B5DC-4982-BDA9-95F7BD41E7C1}"/>
    <cellStyle name="Comma 10 2 2 2 2 2 3" xfId="1055" xr:uid="{8916F621-08E3-4A9E-846C-121224949251}"/>
    <cellStyle name="Comma 10 2 2 2 2 2 3 2" xfId="8035" xr:uid="{498CDB46-6C88-4040-9FA6-51C39E3483F3}"/>
    <cellStyle name="Comma 10 2 2 2 2 2 3 2 2" xfId="16293" xr:uid="{D5F4CDCF-E1DA-4080-A42C-8E1C719B6BBF}"/>
    <cellStyle name="Comma 10 2 2 2 2 2 3 2 2 2" xfId="40875" xr:uid="{672A5E38-250E-495D-97BB-5DF3CF3BD9AB}"/>
    <cellStyle name="Comma 10 2 2 2 2 2 3 2 3" xfId="22264" xr:uid="{D07D7A20-8E89-4678-94AB-149E9D3F9EC3}"/>
    <cellStyle name="Comma 10 2 2 2 2 2 3 2 3 2" xfId="46304" xr:uid="{67EC33AE-FA3F-45F3-B077-EC1B422D4C5A}"/>
    <cellStyle name="Comma 10 2 2 2 2 2 3 2 4" xfId="32860" xr:uid="{391A3BBC-E924-4F01-AB7F-65F5E1D64A2D}"/>
    <cellStyle name="Comma 10 2 2 2 2 2 3 3" xfId="6148" xr:uid="{4B393A26-1443-4C23-BBA6-F447E4DBE093}"/>
    <cellStyle name="Comma 10 2 2 2 2 2 3 3 2" xfId="14410" xr:uid="{430DD1F3-CB7A-421A-A11C-E5A90184C1A2}"/>
    <cellStyle name="Comma 10 2 2 2 2 2 3 3 2 2" xfId="38992" xr:uid="{FA13E1DA-D1E2-427F-800E-95695D467914}"/>
    <cellStyle name="Comma 10 2 2 2 2 2 3 3 3" xfId="30977" xr:uid="{745EC23A-07E4-4A9A-A82C-2DD36E2E765F}"/>
    <cellStyle name="Comma 10 2 2 2 2 2 3 4" xfId="9431" xr:uid="{81EDE4A5-567E-4A9F-A436-DC11905AFFF2}"/>
    <cellStyle name="Comma 10 2 2 2 2 2 3 4 2" xfId="34138" xr:uid="{56D53DC7-A071-4255-8B83-DDABDB3F6A09}"/>
    <cellStyle name="Comma 10 2 2 2 2 2 3 5" xfId="19799" xr:uid="{3FC17FC0-856C-45D5-890C-FD3E6454F202}"/>
    <cellStyle name="Comma 10 2 2 2 2 2 3 5 2" xfId="43979" xr:uid="{4C32EB6C-B245-4B1F-A5B5-92531078B01B}"/>
    <cellStyle name="Comma 10 2 2 2 2 2 3 6" xfId="26257" xr:uid="{275F81FB-46FA-4BF3-9AF7-199B23823595}"/>
    <cellStyle name="Comma 10 2 2 2 2 2 4" xfId="2281" xr:uid="{C9A1EB06-1305-4CDD-BC86-609388DFF6B0}"/>
    <cellStyle name="Comma 10 2 2 2 2 2 4 2" xfId="6668" xr:uid="{AA3E9A8E-96AE-499E-AF12-0591943D2B1F}"/>
    <cellStyle name="Comma 10 2 2 2 2 2 4 2 2" xfId="14927" xr:uid="{6A442D90-DE42-4EB8-9EAF-5FDC959BAE3C}"/>
    <cellStyle name="Comma 10 2 2 2 2 2 4 2 2 2" xfId="39509" xr:uid="{45B9E79A-885D-4BC3-B7DC-4675DAA40BF2}"/>
    <cellStyle name="Comma 10 2 2 2 2 2 4 2 3" xfId="21730" xr:uid="{DEADB38B-48AD-4893-AEBF-CA75D599CEC7}"/>
    <cellStyle name="Comma 10 2 2 2 2 2 4 2 3 2" xfId="45807" xr:uid="{EF96A131-DD0C-4326-B534-EDDE5EAB1AF5}"/>
    <cellStyle name="Comma 10 2 2 2 2 2 4 2 4" xfId="31494" xr:uid="{D10D640F-FE52-440F-AEAB-EEA971764D13}"/>
    <cellStyle name="Comma 10 2 2 2 2 2 4 3" xfId="10622" xr:uid="{BB4B5086-A0B9-49B4-818D-FF04621758E1}"/>
    <cellStyle name="Comma 10 2 2 2 2 2 4 3 2" xfId="35280" xr:uid="{F76978DD-E3E3-4945-B9B5-3570FFC88730}"/>
    <cellStyle name="Comma 10 2 2 2 2 2 4 4" xfId="19265" xr:uid="{7805A209-501C-42E3-A4F5-06A11069F312}"/>
    <cellStyle name="Comma 10 2 2 2 2 2 4 4 2" xfId="43459" xr:uid="{87E5A22E-3EA8-42B0-9FD6-16595AA17206}"/>
    <cellStyle name="Comma 10 2 2 2 2 2 4 5" xfId="27395" xr:uid="{221A1EB8-3279-47CA-8119-26E1ED741A5E}"/>
    <cellStyle name="Comma 10 2 2 2 2 2 5" xfId="2667" xr:uid="{D1344BA8-225A-48CC-A6E3-7432ACD7D4ED}"/>
    <cellStyle name="Comma 10 2 2 2 2 2 5 2" xfId="8453" xr:uid="{F67A200F-B029-436B-91B5-CA5247143B2C}"/>
    <cellStyle name="Comma 10 2 2 2 2 2 5 2 2" xfId="16711" xr:uid="{2CC8326A-1597-43BE-933C-293A727D7CED}"/>
    <cellStyle name="Comma 10 2 2 2 2 2 5 2 2 2" xfId="41293" xr:uid="{74643C1C-8381-4163-85AD-B3A10071A0ED}"/>
    <cellStyle name="Comma 10 2 2 2 2 2 5 2 3" xfId="33278" xr:uid="{458A39C7-5A08-40AC-BF67-C914F4BD9682}"/>
    <cellStyle name="Comma 10 2 2 2 2 2 5 3" xfId="11008" xr:uid="{CCA71500-29E6-452A-A48E-366A4BCB4DD1}"/>
    <cellStyle name="Comma 10 2 2 2 2 2 5 3 2" xfId="35664" xr:uid="{5FD44A9B-F33D-4E8C-80B9-69D3BF7A0A0F}"/>
    <cellStyle name="Comma 10 2 2 2 2 2 5 4" xfId="21134" xr:uid="{DABB9748-4F77-4731-B6F3-5D7EF203D841}"/>
    <cellStyle name="Comma 10 2 2 2 2 2 5 4 2" xfId="45255" xr:uid="{44CB0519-4F53-47AA-8A67-3D0F339CB035}"/>
    <cellStyle name="Comma 10 2 2 2 2 2 5 5" xfId="27779" xr:uid="{3D6E9664-36F7-44B6-94A2-6523D7DBE65D}"/>
    <cellStyle name="Comma 10 2 2 2 2 2 6" xfId="2904" xr:uid="{A0CD32B0-9F2F-4EE6-9F53-0BB686919141}"/>
    <cellStyle name="Comma 10 2 2 2 2 2 6 2" xfId="11245" xr:uid="{52A5FE2E-0C30-474C-AD68-9C3981281489}"/>
    <cellStyle name="Comma 10 2 2 2 2 2 6 2 2" xfId="35900" xr:uid="{F9907FF0-D3A1-4CD0-81E5-3810DA3733DD}"/>
    <cellStyle name="Comma 10 2 2 2 2 2 6 3" xfId="28015" xr:uid="{C791BBD5-9CD6-4901-9312-E71697A4C5D4}"/>
    <cellStyle name="Comma 10 2 2 2 2 2 7" xfId="3377" xr:uid="{FBCC8C4F-C5B1-4A12-9701-702EC92B845D}"/>
    <cellStyle name="Comma 10 2 2 2 2 2 7 2" xfId="11718" xr:uid="{C1439FA4-5B1E-487B-A60C-1DEB59E16BE0}"/>
    <cellStyle name="Comma 10 2 2 2 2 2 7 2 2" xfId="36372" xr:uid="{890C583A-8D30-4D4D-963B-1767FECCBEAD}"/>
    <cellStyle name="Comma 10 2 2 2 2 2 7 3" xfId="28487" xr:uid="{2685813D-ADD3-4AFD-94BA-4A316787A430}"/>
    <cellStyle name="Comma 10 2 2 2 2 2 8" xfId="3623" xr:uid="{A739D239-FF4D-42C7-8709-878B55997B16}"/>
    <cellStyle name="Comma 10 2 2 2 2 2 8 2" xfId="11964" xr:uid="{5317E016-D9CF-4A90-8B52-6C33DC7B1B4E}"/>
    <cellStyle name="Comma 10 2 2 2 2 2 8 2 2" xfId="36608" xr:uid="{C91EEB0C-FFD5-44AF-977C-D43AB5F8FA1A}"/>
    <cellStyle name="Comma 10 2 2 2 2 2 8 3" xfId="28723" xr:uid="{E6C90924-774A-4FC3-BE10-2B7032E66878}"/>
    <cellStyle name="Comma 10 2 2 2 2 2 9" xfId="4377" xr:uid="{ECDEDCFC-63AD-4833-9726-5E0AEF073F75}"/>
    <cellStyle name="Comma 10 2 2 2 2 2 9 2" xfId="12718" xr:uid="{61A524DC-9D09-446F-83C6-32BEA1DE2C17}"/>
    <cellStyle name="Comma 10 2 2 2 2 2 9 2 2" xfId="37303" xr:uid="{FE0E9C56-7CFA-44AA-BD65-0800E1C0ABF3}"/>
    <cellStyle name="Comma 10 2 2 2 2 2 9 3" xfId="29343" xr:uid="{1F949978-BA16-45A8-9131-5C1EE0B13036}"/>
    <cellStyle name="Comma 10 2 2 2 2 3" xfId="661" xr:uid="{FD46DDD3-1DC6-4BA0-9345-CD70DFD91134}"/>
    <cellStyle name="Comma 10 2 2 2 2 3 10" xfId="25941" xr:uid="{188B560B-1B79-4BAE-B19F-4769E724BAD2}"/>
    <cellStyle name="Comma 10 2 2 2 2 3 2" xfId="1294" xr:uid="{471EAE79-8C65-4AD5-A3BB-7D967E9D93F8}"/>
    <cellStyle name="Comma 10 2 2 2 2 3 2 2" xfId="8221" xr:uid="{94AF4D50-A95F-40DA-AEFC-D9CDE091BB27}"/>
    <cellStyle name="Comma 10 2 2 2 2 3 2 2 2" xfId="16479" xr:uid="{ABA51D23-2356-46D9-9B46-97C2AA1894E6}"/>
    <cellStyle name="Comma 10 2 2 2 2 3 2 2 2 2" xfId="41061" xr:uid="{06B6EB8B-3ADF-411F-A9E0-A86B7C833F13}"/>
    <cellStyle name="Comma 10 2 2 2 2 3 2 2 3" xfId="22486" xr:uid="{F584C618-217F-4D98-BF00-6C3562B1082C}"/>
    <cellStyle name="Comma 10 2 2 2 2 3 2 2 3 2" xfId="46520" xr:uid="{ACFC7D03-3E5D-47C2-BA20-1461FA624436}"/>
    <cellStyle name="Comma 10 2 2 2 2 3 2 2 4" xfId="33046" xr:uid="{399E7237-E123-4126-81E7-F95FEF181348}"/>
    <cellStyle name="Comma 10 2 2 2 2 3 2 3" xfId="6342" xr:uid="{62ED7574-0E37-4220-AC37-7603887A4001}"/>
    <cellStyle name="Comma 10 2 2 2 2 3 2 3 2" xfId="14603" xr:uid="{386BAFAA-553E-44D8-BD2C-8F0BE14793B0}"/>
    <cellStyle name="Comma 10 2 2 2 2 3 2 3 2 2" xfId="39185" xr:uid="{43A51B56-0827-4209-AC1A-A8C5C350680E}"/>
    <cellStyle name="Comma 10 2 2 2 2 3 2 3 3" xfId="31170" xr:uid="{73EECB1B-8963-4808-ABB0-AB275948D783}"/>
    <cellStyle name="Comma 10 2 2 2 2 3 2 4" xfId="9657" xr:uid="{C7319289-1DE8-41AC-B4D7-1DE341E7F078}"/>
    <cellStyle name="Comma 10 2 2 2 2 3 2 4 2" xfId="34352" xr:uid="{7F78B146-1A53-4096-849F-BCE275D1A5FA}"/>
    <cellStyle name="Comma 10 2 2 2 2 3 2 5" xfId="20019" xr:uid="{A55965B9-04F9-4A95-AEC2-43266350D980}"/>
    <cellStyle name="Comma 10 2 2 2 2 3 2 5 2" xfId="44197" xr:uid="{E2A2E92B-0DAB-42B9-A856-D10901DE570A}"/>
    <cellStyle name="Comma 10 2 2 2 2 3 2 6" xfId="26469" xr:uid="{49A23F74-576C-4016-AC40-16507EAB1F59}"/>
    <cellStyle name="Comma 10 2 2 2 2 3 3" xfId="3022" xr:uid="{4C036C0C-2195-4EFC-8B9A-A3D50BEE2244}"/>
    <cellStyle name="Comma 10 2 2 2 2 3 3 2" xfId="6861" xr:uid="{8021C516-B301-4CE4-B4B1-FCF7921EAEC3}"/>
    <cellStyle name="Comma 10 2 2 2 2 3 3 2 2" xfId="15120" xr:uid="{3B3F1B8F-0557-41F5-8D75-E5ED418100B7}"/>
    <cellStyle name="Comma 10 2 2 2 2 3 3 2 2 2" xfId="39702" xr:uid="{C6C2305F-9176-4890-A35B-D14A61D1651D}"/>
    <cellStyle name="Comma 10 2 2 2 2 3 3 2 3" xfId="21914" xr:uid="{B289496B-DDCC-44CC-8CCD-34117A98FAEC}"/>
    <cellStyle name="Comma 10 2 2 2 2 3 3 2 3 2" xfId="45988" xr:uid="{02B7E090-4E5F-42D6-9AFB-AD7DFFB76AE0}"/>
    <cellStyle name="Comma 10 2 2 2 2 3 3 2 4" xfId="31687" xr:uid="{D3389C7D-6886-4AE2-91D6-67B1C5E2594B}"/>
    <cellStyle name="Comma 10 2 2 2 2 3 3 3" xfId="11363" xr:uid="{A2117191-5FC8-42C1-AB07-F519FB4E5600}"/>
    <cellStyle name="Comma 10 2 2 2 2 3 3 3 2" xfId="36018" xr:uid="{C5F2773A-E755-4E9D-A301-17F24E20CB55}"/>
    <cellStyle name="Comma 10 2 2 2 2 3 3 4" xfId="19449" xr:uid="{2BBCDCBC-5DD1-4DE8-BB44-508AA11B4F25}"/>
    <cellStyle name="Comma 10 2 2 2 2 3 3 4 2" xfId="43643" xr:uid="{72AAD6FE-79B4-435A-B58A-EE1BDEB2B2D9}"/>
    <cellStyle name="Comma 10 2 2 2 2 3 3 5" xfId="28133" xr:uid="{E0842CB6-B1B0-40A5-9232-A63A8E8B1D85}"/>
    <cellStyle name="Comma 10 2 2 2 2 3 4" xfId="3741" xr:uid="{E4DC869D-08DF-43D9-A49C-4F97A56C1482}"/>
    <cellStyle name="Comma 10 2 2 2 2 3 4 2" xfId="7389" xr:uid="{F2C6619E-CDB4-4BC4-98B5-644F416F3B91}"/>
    <cellStyle name="Comma 10 2 2 2 2 3 4 2 2" xfId="15648" xr:uid="{6D168B23-0DB4-4006-8A0E-75A1B9987D02}"/>
    <cellStyle name="Comma 10 2 2 2 2 3 4 2 2 2" xfId="40230" xr:uid="{3C29DE0F-D050-47B0-95CD-8DC7CB17E4AE}"/>
    <cellStyle name="Comma 10 2 2 2 2 3 4 2 3" xfId="32215" xr:uid="{894880C7-5498-4D17-B6BA-CBE00CE09EDB}"/>
    <cellStyle name="Comma 10 2 2 2 2 3 4 3" xfId="12082" xr:uid="{7FF667BD-378B-4B59-87B2-07335535C909}"/>
    <cellStyle name="Comma 10 2 2 2 2 3 4 3 2" xfId="36726" xr:uid="{588D68E4-3AAA-4D8F-9B0A-8EB9CEDA9B59}"/>
    <cellStyle name="Comma 10 2 2 2 2 3 4 4" xfId="21319" xr:uid="{9F9A1359-5391-47A3-A30A-B5159EE618B7}"/>
    <cellStyle name="Comma 10 2 2 2 2 3 4 4 2" xfId="45438" xr:uid="{09707D08-5AEE-47E4-AD80-188240443382}"/>
    <cellStyle name="Comma 10 2 2 2 2 3 4 5" xfId="28841" xr:uid="{44FB2CE3-F7D9-4FB4-9B13-350DD76E6A8E}"/>
    <cellStyle name="Comma 10 2 2 2 2 3 5" xfId="4495" xr:uid="{FFA3A57F-4B6E-4ED2-95CB-1AD0C9C814CF}"/>
    <cellStyle name="Comma 10 2 2 2 2 3 5 2" xfId="12836" xr:uid="{D7369952-F2E4-424C-99DB-9603640B85DA}"/>
    <cellStyle name="Comma 10 2 2 2 2 3 5 2 2" xfId="37421" xr:uid="{4AC5236D-39C3-4ECF-8DC1-29690B660C8B}"/>
    <cellStyle name="Comma 10 2 2 2 2 3 5 3" xfId="29461" xr:uid="{8F2DA575-5F8D-4B43-AF98-9328A72AF299}"/>
    <cellStyle name="Comma 10 2 2 2 2 3 6" xfId="5235" xr:uid="{58471C76-481A-4E21-817C-C662BBB181A2}"/>
    <cellStyle name="Comma 10 2 2 2 2 3 6 2" xfId="13528" xr:uid="{05E8D154-9992-4C46-8123-D8923E3BE29D}"/>
    <cellStyle name="Comma 10 2 2 2 2 3 6 2 2" xfId="38112" xr:uid="{B925794A-63CC-47F6-83E0-821C4CF7FB07}"/>
    <cellStyle name="Comma 10 2 2 2 2 3 6 3" xfId="30094" xr:uid="{C72EDECC-20B0-433E-9A2A-169537C9FFF4}"/>
    <cellStyle name="Comma 10 2 2 2 2 3 7" xfId="9048" xr:uid="{B1CB3F5C-B9B9-4A45-83A7-6CBFC1E09A64}"/>
    <cellStyle name="Comma 10 2 2 2 2 3 7 2" xfId="33810" xr:uid="{3E1CC556-15BD-41DD-8956-F042BA4845C2}"/>
    <cellStyle name="Comma 10 2 2 2 2 3 8" xfId="18168" xr:uid="{7DD541F8-1A4D-4657-A40D-F6034766478D}"/>
    <cellStyle name="Comma 10 2 2 2 2 3 8 2" xfId="42393" xr:uid="{27160811-C600-479D-BCC1-DC4F5D7FFAE2}"/>
    <cellStyle name="Comma 10 2 2 2 2 3 9" xfId="18842" xr:uid="{EFE29005-B10E-4068-A81B-198C934FFE4E}"/>
    <cellStyle name="Comma 10 2 2 2 2 3 9 2" xfId="43038" xr:uid="{CE403FB4-6707-44D8-B404-1F08E060BA8E}"/>
    <cellStyle name="Comma 10 2 2 2 2 4" xfId="1714" xr:uid="{C1CA45E9-62C2-48BF-8F3F-0A67F9FD301C}"/>
    <cellStyle name="Comma 10 2 2 2 2 4 2" xfId="6979" xr:uid="{4E231210-A121-4DA2-8216-67CF49FF19D3}"/>
    <cellStyle name="Comma 10 2 2 2 2 4 2 2" xfId="15238" xr:uid="{DA3EFDA3-C9B2-4ADF-BFD4-7157B1A1FF20}"/>
    <cellStyle name="Comma 10 2 2 2 2 4 2 2 2" xfId="39820" xr:uid="{CD13E991-D17D-46DA-95D6-271DB67E8319}"/>
    <cellStyle name="Comma 10 2 2 2 2 4 2 3" xfId="22887" xr:uid="{C62FCA37-2E25-4C50-AA61-E1884DF8E544}"/>
    <cellStyle name="Comma 10 2 2 2 2 4 2 3 2" xfId="46905" xr:uid="{226D5CFD-4B05-4869-8116-8FDB51046E81}"/>
    <cellStyle name="Comma 10 2 2 2 2 4 2 4" xfId="31805" xr:uid="{D691FEB8-5456-4A4C-95C2-D732CDAC0B1C}"/>
    <cellStyle name="Comma 10 2 2 2 2 4 3" xfId="5639" xr:uid="{B845BF16-693A-461B-939E-7C8EF0B06EA8}"/>
    <cellStyle name="Comma 10 2 2 2 2 4 3 2" xfId="13910" xr:uid="{0F7B9C9B-DB96-4055-A046-1332AEC75BB6}"/>
    <cellStyle name="Comma 10 2 2 2 2 4 3 2 2" xfId="38494" xr:uid="{8EE67E6E-4D69-4FDB-A549-F6D4AFCF70A7}"/>
    <cellStyle name="Comma 10 2 2 2 2 4 3 3" xfId="30477" xr:uid="{3D5347D5-D6A2-4C11-9707-CA02E0C42FB7}"/>
    <cellStyle name="Comma 10 2 2 2 2 4 4" xfId="10063" xr:uid="{6FF847B0-5AAC-411E-8088-8BDE74A92F6A}"/>
    <cellStyle name="Comma 10 2 2 2 2 4 4 2" xfId="34734" xr:uid="{0728BBE4-6BB4-4F98-8F4A-88448F4F80EF}"/>
    <cellStyle name="Comma 10 2 2 2 2 4 5" xfId="20423" xr:uid="{7A7B172F-A85C-4630-A064-3EE62335F6BE}"/>
    <cellStyle name="Comma 10 2 2 2 2 4 5 2" xfId="44587" xr:uid="{79281F25-37EA-4153-AA69-D493242326BE}"/>
    <cellStyle name="Comma 10 2 2 2 2 4 6" xfId="26849" xr:uid="{274FAB65-77C9-42DF-A6B9-A1D531E42D37}"/>
    <cellStyle name="Comma 10 2 2 2 2 5" xfId="1850" xr:uid="{D6C14696-24B0-4380-9BBE-91261399FD45}"/>
    <cellStyle name="Comma 10 2 2 2 2 5 2" xfId="7657" xr:uid="{DD1B0F0E-73B6-4AAE-83DB-5886D6FE8142}"/>
    <cellStyle name="Comma 10 2 2 2 2 5 2 2" xfId="15915" xr:uid="{3C155F24-11D4-4516-9C9C-DD27134DBE43}"/>
    <cellStyle name="Comma 10 2 2 2 2 5 2 2 2" xfId="40497" xr:uid="{8AEE4E2E-21CD-41C4-86D2-6C0079A02CF5}"/>
    <cellStyle name="Comma 10 2 2 2 2 5 2 3" xfId="23015" xr:uid="{4C8A7DD6-C76C-4F5A-BF9B-6F1A988BEBF5}"/>
    <cellStyle name="Comma 10 2 2 2 2 5 2 3 2" xfId="47026" xr:uid="{0FD2B53E-6FDA-4703-ABA8-D81A574A562C}"/>
    <cellStyle name="Comma 10 2 2 2 2 5 2 4" xfId="32482" xr:uid="{9B58FFC8-B922-4ECF-B103-A987827CF121}"/>
    <cellStyle name="Comma 10 2 2 2 2 5 3" xfId="5768" xr:uid="{23521D2C-23EE-44FB-8962-A6D6919E4527}"/>
    <cellStyle name="Comma 10 2 2 2 2 5 3 2" xfId="14030" xr:uid="{E8166D99-870B-4618-8558-67726C88D5B9}"/>
    <cellStyle name="Comma 10 2 2 2 2 5 3 2 2" xfId="38612" xr:uid="{94AEF149-BDCB-4BD0-B65B-0012262E7AB2}"/>
    <cellStyle name="Comma 10 2 2 2 2 5 3 3" xfId="30597" xr:uid="{EEEFB3E9-8EEC-4398-9C0F-FD05A10F12CE}"/>
    <cellStyle name="Comma 10 2 2 2 2 5 4" xfId="10192" xr:uid="{7F4CA84D-CD67-4C79-BE0D-DD04DB4B72DB}"/>
    <cellStyle name="Comma 10 2 2 2 2 5 4 2" xfId="34852" xr:uid="{3797694D-27E9-43DA-B530-621A2214A240}"/>
    <cellStyle name="Comma 10 2 2 2 2 5 5" xfId="20550" xr:uid="{9543EB79-9D9F-4589-846A-4E066F9B963D}"/>
    <cellStyle name="Comma 10 2 2 2 2 5 5 2" xfId="44710" xr:uid="{8BF3ECE3-E04F-4A05-ACE8-BF64AC8377FC}"/>
    <cellStyle name="Comma 10 2 2 2 2 5 6" xfId="26967" xr:uid="{087C7B60-F7B6-4E3B-ACDE-BD7C34D93E56}"/>
    <cellStyle name="Comma 10 2 2 2 2 6" xfId="825" xr:uid="{86958942-4A21-4FD5-A545-6540145B26EC}"/>
    <cellStyle name="Comma 10 2 2 2 2 6 2" xfId="7848" xr:uid="{A811030F-CECB-44C8-86FD-BC0CC32451AC}"/>
    <cellStyle name="Comma 10 2 2 2 2 6 2 2" xfId="16106" xr:uid="{E433DD9F-8AD7-4837-BE6A-3C456BFFDB6C}"/>
    <cellStyle name="Comma 10 2 2 2 2 6 2 2 2" xfId="40688" xr:uid="{902E758B-C936-4192-B657-109010A1BAB3}"/>
    <cellStyle name="Comma 10 2 2 2 2 6 2 3" xfId="22048" xr:uid="{35ABF2C6-7B01-48C3-B3B8-2F73DA612441}"/>
    <cellStyle name="Comma 10 2 2 2 2 6 2 3 2" xfId="46113" xr:uid="{1E67ADD1-D51F-4401-9902-293BC6F817F2}"/>
    <cellStyle name="Comma 10 2 2 2 2 6 2 4" xfId="32673" xr:uid="{984EB650-FFA0-4518-B89F-2EAA97347927}"/>
    <cellStyle name="Comma 10 2 2 2 2 6 3" xfId="5961" xr:uid="{5B06F19C-75F4-46BA-BB47-315E4515BAEF}"/>
    <cellStyle name="Comma 10 2 2 2 2 6 3 2" xfId="14223" xr:uid="{43E86044-D5C4-42C9-AB16-5BD250BF9413}"/>
    <cellStyle name="Comma 10 2 2 2 2 6 3 2 2" xfId="38805" xr:uid="{20F709FD-F0C1-414F-8B99-246549A1A6AF}"/>
    <cellStyle name="Comma 10 2 2 2 2 6 3 3" xfId="30790" xr:uid="{16666538-59F4-4002-92CC-3D16858EA145}"/>
    <cellStyle name="Comma 10 2 2 2 2 6 4" xfId="9210" xr:uid="{2036558F-7ECC-421D-B6A9-359B5407EFED}"/>
    <cellStyle name="Comma 10 2 2 2 2 6 4 2" xfId="33948" xr:uid="{FC97CBD5-9DA9-4A6A-98FD-898B9D2BE5CB}"/>
    <cellStyle name="Comma 10 2 2 2 2 6 5" xfId="19582" xr:uid="{C97EF944-3BE1-48C2-B12A-BFF9CEF73E92}"/>
    <cellStyle name="Comma 10 2 2 2 2 6 5 2" xfId="43770" xr:uid="{B2BB76DD-5FD1-432D-B290-684977977C60}"/>
    <cellStyle name="Comma 10 2 2 2 2 6 6" xfId="26070" xr:uid="{A9147267-99C4-49F3-B708-930D2DCA091E}"/>
    <cellStyle name="Comma 10 2 2 2 2 7" xfId="1969" xr:uid="{B2235E36-BD27-4604-A30F-4EE570F374E9}"/>
    <cellStyle name="Comma 10 2 2 2 2 7 2" xfId="6481" xr:uid="{AE65CD08-AD61-4144-977E-66FD31C056AE}"/>
    <cellStyle name="Comma 10 2 2 2 2 7 2 2" xfId="14740" xr:uid="{990FC286-B86B-4F8F-9212-0139EA3305E9}"/>
    <cellStyle name="Comma 10 2 2 2 2 7 2 2 2" xfId="39322" xr:uid="{AA9FBE2C-9EDD-4A9E-B146-38B9B893EDF7}"/>
    <cellStyle name="Comma 10 2 2 2 2 7 2 3" xfId="23133" xr:uid="{ADD0749B-9339-4C29-9B94-31E9726B69C2}"/>
    <cellStyle name="Comma 10 2 2 2 2 7 2 3 2" xfId="47144" xr:uid="{5BDD705A-6269-49FC-B07B-BA45EE9ED456}"/>
    <cellStyle name="Comma 10 2 2 2 2 7 2 4" xfId="31307" xr:uid="{2B3B2C35-F2E5-48F0-BD73-524DBD1425E5}"/>
    <cellStyle name="Comma 10 2 2 2 2 7 3" xfId="10311" xr:uid="{0ADB3BDA-073E-4E9A-BC2A-57F1F820FF6E}"/>
    <cellStyle name="Comma 10 2 2 2 2 7 3 2" xfId="34970" xr:uid="{14A1EF10-16B6-42C1-84B5-540AAFF7C04B}"/>
    <cellStyle name="Comma 10 2 2 2 2 7 4" xfId="20668" xr:uid="{F4F3DF7A-2712-4F39-A3A5-D472B361603A}"/>
    <cellStyle name="Comma 10 2 2 2 2 7 4 2" xfId="44828" xr:uid="{35240D34-B9BB-4C5A-B8F2-B02D743B409B}"/>
    <cellStyle name="Comma 10 2 2 2 2 7 5" xfId="27085" xr:uid="{DC7758B8-163A-4F6E-8C72-F7DA2F45BC06}"/>
    <cellStyle name="Comma 10 2 2 2 2 8" xfId="2162" xr:uid="{711C67B6-4F88-4772-B5C8-D3538A4BC53D}"/>
    <cellStyle name="Comma 10 2 2 2 2 8 2" xfId="8335" xr:uid="{EE5B4E32-96DA-4C3E-9C3D-0720070EED8A}"/>
    <cellStyle name="Comma 10 2 2 2 2 8 2 2" xfId="16593" xr:uid="{F8C80C81-C209-4F22-AFC1-CD9AE9A188D2}"/>
    <cellStyle name="Comma 10 2 2 2 2 8 2 2 2" xfId="41175" xr:uid="{9CE2633A-CA39-4BA7-93C5-DC335D62D374}"/>
    <cellStyle name="Comma 10 2 2 2 2 8 2 3" xfId="21559" xr:uid="{9DD26278-6C53-4AD1-A351-FE5383CA1416}"/>
    <cellStyle name="Comma 10 2 2 2 2 8 2 3 2" xfId="45657" xr:uid="{5C63835B-3ACB-45F1-80BB-47EE4DED563F}"/>
    <cellStyle name="Comma 10 2 2 2 2 8 2 4" xfId="33160" xr:uid="{6997121F-1D2E-416B-B98C-A92389425242}"/>
    <cellStyle name="Comma 10 2 2 2 2 8 3" xfId="10504" xr:uid="{B259111A-5335-4935-BD2E-BB0ABC520CB6}"/>
    <cellStyle name="Comma 10 2 2 2 2 8 3 2" xfId="35162" xr:uid="{2B8216CB-638B-4BE8-8778-3C3807F0A257}"/>
    <cellStyle name="Comma 10 2 2 2 2 8 4" xfId="19089" xr:uid="{00A409D8-C3FF-4A63-87F7-F2A2F273D58E}"/>
    <cellStyle name="Comma 10 2 2 2 2 8 4 2" xfId="43283" xr:uid="{1EB542E4-2FB9-4144-B41A-4A6C7CCA0449}"/>
    <cellStyle name="Comma 10 2 2 2 2 8 5" xfId="27277" xr:uid="{3101F128-944E-40EC-AD53-4F166869ED3F}"/>
    <cellStyle name="Comma 10 2 2 2 2 9" xfId="2549" xr:uid="{FB09297F-E18E-4938-85D9-D494DB443E7F}"/>
    <cellStyle name="Comma 10 2 2 2 2 9 2" xfId="10890" xr:uid="{D9C5143E-2207-4622-BBE5-7EB57B758B1C}"/>
    <cellStyle name="Comma 10 2 2 2 2 9 2 2" xfId="35546" xr:uid="{5D659C94-B840-4DB7-81A5-6B027A5ADAED}"/>
    <cellStyle name="Comma 10 2 2 2 2 9 3" xfId="20965" xr:uid="{5E34FF57-4E32-436C-B973-1ED177BD050C}"/>
    <cellStyle name="Comma 10 2 2 2 2 9 3 2" xfId="45100" xr:uid="{1B8A0DD2-D44A-4577-9864-56D1475FEFC5}"/>
    <cellStyle name="Comma 10 2 2 2 2 9 4" xfId="27661" xr:uid="{591E5A82-E228-430C-A0F3-55F04E1D5B11}"/>
    <cellStyle name="Comma 10 2 2 2 20" xfId="4129" xr:uid="{BC79BEF7-2F3E-4D6C-9941-AC5600551BDE}"/>
    <cellStyle name="Comma 10 2 2 2 20 2" xfId="12470" xr:uid="{A3851A42-7948-491D-A53F-FF0C374AA050}"/>
    <cellStyle name="Comma 10 2 2 2 20 2 2" xfId="37055" xr:uid="{F4CCCB43-0F5B-4D98-8693-049F36444329}"/>
    <cellStyle name="Comma 10 2 2 2 20 3" xfId="29164" xr:uid="{2BB673FA-0227-43B1-A4AD-12A4CD6F7396}"/>
    <cellStyle name="Comma 10 2 2 2 21" xfId="4735" xr:uid="{07C766CC-7BD5-41A6-B59D-A7BE4D546E3E}"/>
    <cellStyle name="Comma 10 2 2 2 21 2" xfId="13072" xr:uid="{EA3CCA47-EA03-4213-A844-62AC8EFEB51D}"/>
    <cellStyle name="Comma 10 2 2 2 21 2 2" xfId="37657" xr:uid="{AD8219AE-7FFB-4B63-B358-EC86B73FEFD2}"/>
    <cellStyle name="Comma 10 2 2 2 21 3" xfId="29636" xr:uid="{7850F200-8846-4C97-84D7-941C098FAC3B}"/>
    <cellStyle name="Comma 10 2 2 2 22" xfId="8531" xr:uid="{2B89155B-FC9E-4F95-868F-6E3AC5CDF81C}"/>
    <cellStyle name="Comma 10 2 2 2 22 2" xfId="16789" xr:uid="{DDE657A0-CD72-4C3A-9157-61D6A1F64D52}"/>
    <cellStyle name="Comma 10 2 2 2 22 2 2" xfId="41371" xr:uid="{ACFEB41B-B577-4D03-9839-BA030215A3F9}"/>
    <cellStyle name="Comma 10 2 2 2 22 3" xfId="33342" xr:uid="{D8E3D2D7-1D74-41EF-867E-4B37B0E10075}"/>
    <cellStyle name="Comma 10 2 2 2 23" xfId="8660" xr:uid="{09E18D34-7CD2-4BBB-8953-2A48B02354BB}"/>
    <cellStyle name="Comma 10 2 2 2 23 2" xfId="33445" xr:uid="{7CF634BA-0748-42CF-88D8-EF7ACFE7C411}"/>
    <cellStyle name="Comma 10 2 2 2 24" xfId="17771" xr:uid="{23082A61-DE59-449E-8F49-37C147BF5A4D}"/>
    <cellStyle name="Comma 10 2 2 2 24 2" xfId="41996" xr:uid="{6BBE7FDE-848D-4C73-A150-25CE960B4450}"/>
    <cellStyle name="Comma 10 2 2 2 25" xfId="17845" xr:uid="{96F1642A-A081-45FE-A7FD-69F5C24201A6}"/>
    <cellStyle name="Comma 10 2 2 2 25 2" xfId="42070" xr:uid="{58A39257-F660-4093-B733-34051685D6B1}"/>
    <cellStyle name="Comma 10 2 2 2 26" xfId="18451" xr:uid="{454BAC37-A279-4B6A-9E9B-7A7F8F013B62}"/>
    <cellStyle name="Comma 10 2 2 2 26 2" xfId="42661" xr:uid="{9D999B43-91F0-46AB-9FA2-EDD7CA9CBAA8}"/>
    <cellStyle name="Comma 10 2 2 2 27" xfId="25583" xr:uid="{998D989A-8B47-4B96-913F-EAE53D655ECB}"/>
    <cellStyle name="Comma 10 2 2 2 3" xfId="399" xr:uid="{A52163B3-F7E5-4095-82AC-1B00F59D294E}"/>
    <cellStyle name="Comma 10 2 2 2 3 10" xfId="4316" xr:uid="{725F1F83-6A3C-4360-8031-50BD1A26F59D}"/>
    <cellStyle name="Comma 10 2 2 2 3 10 2" xfId="12657" xr:uid="{21FB3D4F-217E-4647-A38B-5C309AB7BB8E}"/>
    <cellStyle name="Comma 10 2 2 2 3 10 2 2" xfId="37242" xr:uid="{19603738-6EB6-429A-BDE3-98F1A42B95F2}"/>
    <cellStyle name="Comma 10 2 2 2 3 10 3" xfId="29282" xr:uid="{14711BDF-D4F4-4F2A-8D7B-E07300AFF0A0}"/>
    <cellStyle name="Comma 10 2 2 2 3 11" xfId="4857" xr:uid="{25056B18-EC65-4AEC-9986-6200EFDB76E5}"/>
    <cellStyle name="Comma 10 2 2 2 3 11 2" xfId="13179" xr:uid="{46AA47C4-1101-467D-A2E5-44C22963290A}"/>
    <cellStyle name="Comma 10 2 2 2 3 11 2 2" xfId="37764" xr:uid="{AA3911D9-D13A-4401-B5F8-B993E37C494C}"/>
    <cellStyle name="Comma 10 2 2 2 3 11 3" xfId="29744" xr:uid="{F57F5E33-6606-481E-88A5-B88D131AD7E5}"/>
    <cellStyle name="Comma 10 2 2 2 3 12" xfId="8799" xr:uid="{DFB6199D-8379-4165-B555-49270AC79576}"/>
    <cellStyle name="Comma 10 2 2 2 3 12 2" xfId="33570" xr:uid="{36657D92-57A9-4CF4-AEDB-76194717ABC7}"/>
    <cellStyle name="Comma 10 2 2 2 3 13" xfId="17989" xr:uid="{42A3E15A-B4B5-4763-92BC-046D64DAD721}"/>
    <cellStyle name="Comma 10 2 2 2 3 13 2" xfId="42214" xr:uid="{895DAA86-84EF-4C0D-8866-12F5B2DAF44C}"/>
    <cellStyle name="Comma 10 2 2 2 3 14" xfId="18583" xr:uid="{52708EFE-DA10-404F-B17D-CA6922E546AE}"/>
    <cellStyle name="Comma 10 2 2 2 3 14 2" xfId="42779" xr:uid="{B471B47C-EF90-4D13-AD18-8B29A5948341}"/>
    <cellStyle name="Comma 10 2 2 2 3 15" xfId="25701" xr:uid="{609E159B-985C-41E7-A13E-D5289E6A0C75}"/>
    <cellStyle name="Comma 10 2 2 2 3 2" xfId="1114" xr:uid="{27D3BB5F-0050-4657-B6AA-F5BB524FC34B}"/>
    <cellStyle name="Comma 10 2 2 2 3 2 10" xfId="26310" xr:uid="{9B050BD1-7AAB-4746-AD77-FDE8578A4E7B}"/>
    <cellStyle name="Comma 10 2 2 2 3 2 2" xfId="1546" xr:uid="{DFBE95A1-C068-43F8-909A-202E97A30127}"/>
    <cellStyle name="Comma 10 2 2 2 3 2 2 2" xfId="7522" xr:uid="{13BD6AF2-3DDD-4622-8B0D-0DA31405336F}"/>
    <cellStyle name="Comma 10 2 2 2 3 2 2 2 2" xfId="15781" xr:uid="{66DD87DF-AEA3-44E4-828B-82C9480B6D40}"/>
    <cellStyle name="Comma 10 2 2 2 3 2 2 2 2 2" xfId="40363" xr:uid="{F7BB227C-DBEB-4C67-A885-023997F5E146}"/>
    <cellStyle name="Comma 10 2 2 2 3 2 2 2 3" xfId="22734" xr:uid="{07DDEE5A-03C4-44BF-BC40-B99A235CE898}"/>
    <cellStyle name="Comma 10 2 2 2 3 2 2 2 3 2" xfId="46761" xr:uid="{01513A43-E733-49A0-80BC-3CED08AAAE87}"/>
    <cellStyle name="Comma 10 2 2 2 3 2 2 2 4" xfId="32348" xr:uid="{59804C0A-E0F5-4B9D-AADA-99F98EBEFFB1}"/>
    <cellStyle name="Comma 10 2 2 2 3 2 2 3" xfId="5486" xr:uid="{F14612F4-9DBF-4F9A-B3EB-92D2C9068472}"/>
    <cellStyle name="Comma 10 2 2 2 3 2 2 3 2" xfId="13769" xr:uid="{D1E5A6CC-67E3-40D0-A8D4-C41401564C3F}"/>
    <cellStyle name="Comma 10 2 2 2 3 2 2 3 2 2" xfId="38353" xr:uid="{8E81D713-D2B7-43C1-8908-16C6BDB48D30}"/>
    <cellStyle name="Comma 10 2 2 2 3 2 2 3 3" xfId="30335" xr:uid="{084DD83B-2C79-447B-806C-94E02666D29A}"/>
    <cellStyle name="Comma 10 2 2 2 3 2 2 4" xfId="9907" xr:uid="{880F5D3E-37C6-4521-BF11-513798032F40}"/>
    <cellStyle name="Comma 10 2 2 2 3 2 2 4 2" xfId="34593" xr:uid="{E9EF776A-C2FF-40BC-A0D1-64FD0FF92A45}"/>
    <cellStyle name="Comma 10 2 2 2 3 2 2 5" xfId="20268" xr:uid="{42DA6347-310F-4687-B311-AFC0E2C5F99D}"/>
    <cellStyle name="Comma 10 2 2 2 3 2 2 5 2" xfId="44442" xr:uid="{B8B4BD68-6D5C-4C35-8960-364EA100E8BA}"/>
    <cellStyle name="Comma 10 2 2 2 3 2 2 6" xfId="26709" xr:uid="{5DC2056A-1DFC-4BFC-BA1E-4725C9BF8E7C}"/>
    <cellStyle name="Comma 10 2 2 2 3 2 3" xfId="3079" xr:uid="{472AEC1B-74E0-458A-9E7C-5B7AE364840A}"/>
    <cellStyle name="Comma 10 2 2 2 3 2 3 2" xfId="8088" xr:uid="{4542946F-E2D4-47FB-91CF-B78537751D52}"/>
    <cellStyle name="Comma 10 2 2 2 3 2 3 2 2" xfId="16346" xr:uid="{C9323B90-E0D0-4C6C-BAAB-21AAEEF46A18}"/>
    <cellStyle name="Comma 10 2 2 2 3 2 3 2 2 2" xfId="40928" xr:uid="{8199DD14-6DE1-4D59-A854-BDE6DE608DB4}"/>
    <cellStyle name="Comma 10 2 2 2 3 2 3 2 3" xfId="32913" xr:uid="{8A409652-C3CF-414C-BAA3-BBFFB171DCBB}"/>
    <cellStyle name="Comma 10 2 2 2 3 2 3 3" xfId="6201" xr:uid="{4740F7ED-852A-4C81-8651-768A03804620}"/>
    <cellStyle name="Comma 10 2 2 2 3 2 3 3 2" xfId="14463" xr:uid="{F3E8BB8C-D1BA-4C43-BD1E-BDBB45F6833E}"/>
    <cellStyle name="Comma 10 2 2 2 3 2 3 3 2 2" xfId="39045" xr:uid="{B1C92FBD-913C-42EF-89BB-44ABA2A6AA59}"/>
    <cellStyle name="Comma 10 2 2 2 3 2 3 3 3" xfId="31030" xr:uid="{94ACD038-0AFC-453A-B71D-3F3197909947}"/>
    <cellStyle name="Comma 10 2 2 2 3 2 3 4" xfId="11420" xr:uid="{9129EF5C-81A7-4794-BBF3-A64AD7BA6D95}"/>
    <cellStyle name="Comma 10 2 2 2 3 2 3 4 2" xfId="36075" xr:uid="{E26FA6A7-A00D-42FD-9B86-18CCA0C7D583}"/>
    <cellStyle name="Comma 10 2 2 2 3 2 3 5" xfId="22323" xr:uid="{DA27D23C-CDDE-4287-915D-36790E78553A}"/>
    <cellStyle name="Comma 10 2 2 2 3 2 3 5 2" xfId="46357" xr:uid="{20B02CCE-B60C-4BC9-8499-9EF0D6AA8387}"/>
    <cellStyle name="Comma 10 2 2 2 3 2 3 6" xfId="28190" xr:uid="{494AF9E5-9B7F-4556-B091-5228B1A8E23B}"/>
    <cellStyle name="Comma 10 2 2 2 3 2 4" xfId="3798" xr:uid="{BF277851-BABE-4A13-B0EF-CACBFCEE4C80}"/>
    <cellStyle name="Comma 10 2 2 2 3 2 4 2" xfId="6721" xr:uid="{F987401B-F56F-4A8B-80FE-687F203E4476}"/>
    <cellStyle name="Comma 10 2 2 2 3 2 4 2 2" xfId="14980" xr:uid="{72937A2A-AC39-4C6E-8AE9-F833F4CF9D0B}"/>
    <cellStyle name="Comma 10 2 2 2 3 2 4 2 2 2" xfId="39562" xr:uid="{27110F83-A3D5-4BEF-9BEC-7EED243C4EC5}"/>
    <cellStyle name="Comma 10 2 2 2 3 2 4 2 3" xfId="31547" xr:uid="{D9AA8B2E-F265-45C1-94EE-3B434B9CC5FA}"/>
    <cellStyle name="Comma 10 2 2 2 3 2 4 3" xfId="12139" xr:uid="{2261003D-4526-4B4F-8ED2-866022CEB46C}"/>
    <cellStyle name="Comma 10 2 2 2 3 2 4 3 2" xfId="36783" xr:uid="{A3143FBB-BFA2-4C33-B324-C212A6BF65F9}"/>
    <cellStyle name="Comma 10 2 2 2 3 2 4 4" xfId="28898" xr:uid="{06153AFF-4B78-4DFA-87D7-6A8F9F407F59}"/>
    <cellStyle name="Comma 10 2 2 2 3 2 5" xfId="4552" xr:uid="{341C87AC-46F0-48B3-8C51-A4C26F7B01B8}"/>
    <cellStyle name="Comma 10 2 2 2 3 2 5 2" xfId="7233" xr:uid="{1D8FE231-D34B-4FE0-8C29-4B0A31A2AB69}"/>
    <cellStyle name="Comma 10 2 2 2 3 2 5 2 2" xfId="15492" xr:uid="{53543F8A-95DA-40B0-8778-07521EA74347}"/>
    <cellStyle name="Comma 10 2 2 2 3 2 5 2 2 2" xfId="40074" xr:uid="{964935E5-2B26-448E-A558-20218F27AB1A}"/>
    <cellStyle name="Comma 10 2 2 2 3 2 5 2 3" xfId="32059" xr:uid="{FADF5B26-3254-4F7D-B868-FF4612790454}"/>
    <cellStyle name="Comma 10 2 2 2 3 2 5 3" xfId="12893" xr:uid="{926A97C5-E627-4F6E-BCF7-9B1915C935AA}"/>
    <cellStyle name="Comma 10 2 2 2 3 2 5 3 2" xfId="37478" xr:uid="{F826A868-A2E0-4A8D-A692-C081AB566D75}"/>
    <cellStyle name="Comma 10 2 2 2 3 2 5 4" xfId="29518" xr:uid="{50BB82D8-653F-4F49-BE0B-D27F3DD5BD51}"/>
    <cellStyle name="Comma 10 2 2 2 3 2 6" xfId="5074" xr:uid="{775ADF21-F3D8-41BC-9235-BD05A32EFCFD}"/>
    <cellStyle name="Comma 10 2 2 2 3 2 6 2" xfId="13369" xr:uid="{720C7CB2-ACF1-428C-AF93-6F9DBAD99CE3}"/>
    <cellStyle name="Comma 10 2 2 2 3 2 6 2 2" xfId="37953" xr:uid="{754F4C39-DAEC-4C45-B13A-9F6A38EBCE3D}"/>
    <cellStyle name="Comma 10 2 2 2 3 2 6 3" xfId="29934" xr:uid="{8533C530-1276-41E7-B982-CD2B335A3BCF}"/>
    <cellStyle name="Comma 10 2 2 2 3 2 7" xfId="9490" xr:uid="{FA728642-D343-4A83-9E4C-95C89E184CEB}"/>
    <cellStyle name="Comma 10 2 2 2 3 2 7 2" xfId="34191" xr:uid="{E14262F0-C7B4-4D9B-B491-C574F6F3A28A}"/>
    <cellStyle name="Comma 10 2 2 2 3 2 8" xfId="18225" xr:uid="{66438E29-4BED-4992-A610-DA9DAF7BA39A}"/>
    <cellStyle name="Comma 10 2 2 2 3 2 8 2" xfId="42450" xr:uid="{18CAD9FD-805D-4613-9FDA-5F40D163ACD2}"/>
    <cellStyle name="Comma 10 2 2 2 3 2 9" xfId="19858" xr:uid="{5AE069B6-9DE9-4B44-AEA0-CBD138957435}"/>
    <cellStyle name="Comma 10 2 2 2 3 2 9 2" xfId="44038" xr:uid="{FB6C3C21-B7D8-4CC6-A973-20F040476C7D}"/>
    <cellStyle name="Comma 10 2 2 2 3 3" xfId="1348" xr:uid="{289720AB-D784-4EEC-8A73-DAF175FCC32B}"/>
    <cellStyle name="Comma 10 2 2 2 3 3 2" xfId="7036" xr:uid="{C4664318-50F2-414B-804F-2EFEF8F2BE7C}"/>
    <cellStyle name="Comma 10 2 2 2 3 3 2 2" xfId="15295" xr:uid="{976BDE03-415C-49BE-820C-0FC90A67144A}"/>
    <cellStyle name="Comma 10 2 2 2 3 3 2 2 2" xfId="39877" xr:uid="{EACAA844-B1C0-4B69-8698-53302CE4978B}"/>
    <cellStyle name="Comma 10 2 2 2 3 3 2 3" xfId="22539" xr:uid="{3F0ADE0B-2026-48C4-A6F9-B63B5A251014}"/>
    <cellStyle name="Comma 10 2 2 2 3 3 2 3 2" xfId="46573" xr:uid="{0C74285D-F07E-46DB-8E00-B2542EE6EE1B}"/>
    <cellStyle name="Comma 10 2 2 2 3 3 2 4" xfId="31862" xr:uid="{7B3458AE-5037-4A1F-A609-8F344286B513}"/>
    <cellStyle name="Comma 10 2 2 2 3 3 3" xfId="5288" xr:uid="{E63C45EC-BCF4-4452-8A29-80B4C6608C09}"/>
    <cellStyle name="Comma 10 2 2 2 3 3 3 2" xfId="13581" xr:uid="{FB45130C-8E17-4E4A-9CEB-13D9C8613666}"/>
    <cellStyle name="Comma 10 2 2 2 3 3 3 2 2" xfId="38165" xr:uid="{79208B98-1EB2-439F-B08F-BD5E8F9228B2}"/>
    <cellStyle name="Comma 10 2 2 2 3 3 3 3" xfId="30147" xr:uid="{2526C0A4-FAD4-415D-9391-E8A7B456DE5C}"/>
    <cellStyle name="Comma 10 2 2 2 3 3 4" xfId="9710" xr:uid="{3D775329-C53C-4255-A10E-DC3AA8BAA02E}"/>
    <cellStyle name="Comma 10 2 2 2 3 3 4 2" xfId="34405" xr:uid="{A1F27AB4-FAA7-47CE-B597-107AC5E3346D}"/>
    <cellStyle name="Comma 10 2 2 2 3 3 5" xfId="20072" xr:uid="{24EE72D0-6806-4201-99BF-53A20B675FBE}"/>
    <cellStyle name="Comma 10 2 2 2 3 3 5 2" xfId="44250" xr:uid="{29D459F1-2FE5-4BC6-BDB1-2C9DEB01DC7B}"/>
    <cellStyle name="Comma 10 2 2 2 3 3 6" xfId="26522" xr:uid="{87CDECBC-419E-4942-870C-820A0927A9B2}"/>
    <cellStyle name="Comma 10 2 2 2 3 4" xfId="885" xr:uid="{8C6BE14F-8915-435C-9E5B-2E8A6C554F86}"/>
    <cellStyle name="Comma 10 2 2 2 3 4 2" xfId="7901" xr:uid="{EA24C015-D559-4D3C-99C6-6676B07368DD}"/>
    <cellStyle name="Comma 10 2 2 2 3 4 2 2" xfId="16159" xr:uid="{4D2A2501-A48A-45E0-98D8-2885F34E37B8}"/>
    <cellStyle name="Comma 10 2 2 2 3 4 2 2 2" xfId="40741" xr:uid="{CCC5C763-918F-442B-89F8-D975E6548A22}"/>
    <cellStyle name="Comma 10 2 2 2 3 4 2 3" xfId="22107" xr:uid="{99C35495-C450-4098-BA43-5B56763E95F2}"/>
    <cellStyle name="Comma 10 2 2 2 3 4 2 3 2" xfId="46166" xr:uid="{CE074877-6A03-489B-85B2-CAEC25CCEFE4}"/>
    <cellStyle name="Comma 10 2 2 2 3 4 2 4" xfId="32726" xr:uid="{0FFFBF41-CB37-44C3-8A75-281B0850CEE7}"/>
    <cellStyle name="Comma 10 2 2 2 3 4 3" xfId="6014" xr:uid="{EB17C611-5FFC-4273-85E7-3F889FEDDD24}"/>
    <cellStyle name="Comma 10 2 2 2 3 4 3 2" xfId="14276" xr:uid="{C7145212-6465-4FBF-9058-76445A908A17}"/>
    <cellStyle name="Comma 10 2 2 2 3 4 3 2 2" xfId="38858" xr:uid="{239ED5D4-5AA0-4760-92CB-4665ADF9E8D2}"/>
    <cellStyle name="Comma 10 2 2 2 3 4 3 3" xfId="30843" xr:uid="{603421EC-26EE-4C82-8EE8-8EA491087F63}"/>
    <cellStyle name="Comma 10 2 2 2 3 4 4" xfId="9269" xr:uid="{9D9D5DB8-6D01-4E64-B8AB-EE7BAE1DCA8A}"/>
    <cellStyle name="Comma 10 2 2 2 3 4 4 2" xfId="34001" xr:uid="{0E0DE174-3940-4995-B4F4-4D0F5EF4154D}"/>
    <cellStyle name="Comma 10 2 2 2 3 4 5" xfId="19641" xr:uid="{0EB443A0-DC6C-455E-8997-ACD008F82C84}"/>
    <cellStyle name="Comma 10 2 2 2 3 4 5 2" xfId="43829" xr:uid="{60B165E9-19BB-4215-9128-755C7F92C504}"/>
    <cellStyle name="Comma 10 2 2 2 3 4 6" xfId="26123" xr:uid="{D565E614-6FD1-4BE9-884C-65515BAF47F1}"/>
    <cellStyle name="Comma 10 2 2 2 3 5" xfId="2220" xr:uid="{989A9F54-A7F6-47E2-B811-D4E63A4F5EEE}"/>
    <cellStyle name="Comma 10 2 2 2 3 5 2" xfId="6534" xr:uid="{FB8A3A3B-0210-4F5F-8BE9-1B89D7C0B6D5}"/>
    <cellStyle name="Comma 10 2 2 2 3 5 2 2" xfId="14793" xr:uid="{DF36FE28-FFB1-40B1-B313-A092861030F4}"/>
    <cellStyle name="Comma 10 2 2 2 3 5 2 2 2" xfId="39375" xr:uid="{CC82CE96-FF9C-41BB-B019-FCA7603E67BC}"/>
    <cellStyle name="Comma 10 2 2 2 3 5 2 3" xfId="21658" xr:uid="{ED7A7A85-F788-4E71-B610-5EDD5BACC5D2}"/>
    <cellStyle name="Comma 10 2 2 2 3 5 2 3 2" xfId="45740" xr:uid="{8DD763DF-1244-478A-8A83-E6655B0722E9}"/>
    <cellStyle name="Comma 10 2 2 2 3 5 2 4" xfId="31360" xr:uid="{0DB4D506-AC22-41D9-8FB1-31DF52EB3D0D}"/>
    <cellStyle name="Comma 10 2 2 2 3 5 3" xfId="10561" xr:uid="{531D051B-993D-4C63-8ABB-13008E4F6C2F}"/>
    <cellStyle name="Comma 10 2 2 2 3 5 3 2" xfId="35219" xr:uid="{644F3F33-9BF3-4A6C-A6D6-246B6C707E5F}"/>
    <cellStyle name="Comma 10 2 2 2 3 5 4" xfId="19190" xr:uid="{26E916DA-2A95-4E23-B15D-C8103AF22446}"/>
    <cellStyle name="Comma 10 2 2 2 3 5 4 2" xfId="43384" xr:uid="{05779EEE-B936-4219-B01B-9C44984E441B}"/>
    <cellStyle name="Comma 10 2 2 2 3 5 5" xfId="27334" xr:uid="{95AE4D0B-5FF9-465F-B720-11F2184DA379}"/>
    <cellStyle name="Comma 10 2 2 2 3 6" xfId="2606" xr:uid="{9DAF1B35-5576-481F-91D2-3903332E9804}"/>
    <cellStyle name="Comma 10 2 2 2 3 6 2" xfId="8392" xr:uid="{41F832A9-FEFA-408E-8234-B12D7078F624}"/>
    <cellStyle name="Comma 10 2 2 2 3 6 2 2" xfId="16650" xr:uid="{AE2646BF-2E4B-4720-9976-66AC45647AD0}"/>
    <cellStyle name="Comma 10 2 2 2 3 6 2 2 2" xfId="41232" xr:uid="{40049E90-8DD1-4DD1-888C-64E23F6C9B66}"/>
    <cellStyle name="Comma 10 2 2 2 3 6 2 3" xfId="33217" xr:uid="{44B33FA2-E538-43BA-A2C1-E850B3977495}"/>
    <cellStyle name="Comma 10 2 2 2 3 6 3" xfId="10947" xr:uid="{431BD4C5-9E88-40FE-80C4-135A8F934EAC}"/>
    <cellStyle name="Comma 10 2 2 2 3 6 3 2" xfId="35603" xr:uid="{AFAA694B-E751-4053-BB58-408116A4EF12}"/>
    <cellStyle name="Comma 10 2 2 2 3 6 4" xfId="21062" xr:uid="{C8E8E465-0501-4ED0-836F-791320968CEC}"/>
    <cellStyle name="Comma 10 2 2 2 3 6 4 2" xfId="45187" xr:uid="{AD9B9658-B84C-48EC-BA13-2C8F85999351}"/>
    <cellStyle name="Comma 10 2 2 2 3 6 5" xfId="27718" xr:uid="{18A62F85-1941-4306-9375-68BC6367AE4D}"/>
    <cellStyle name="Comma 10 2 2 2 3 7" xfId="2843" xr:uid="{47A23ACC-A8FE-49D7-BB29-192D1C3B2A90}"/>
    <cellStyle name="Comma 10 2 2 2 3 7 2" xfId="11184" xr:uid="{1061E90B-AF35-4BB2-8338-17822BE90190}"/>
    <cellStyle name="Comma 10 2 2 2 3 7 2 2" xfId="35839" xr:uid="{7632CF1B-99E5-422F-8524-86DD5020B27E}"/>
    <cellStyle name="Comma 10 2 2 2 3 7 3" xfId="27954" xr:uid="{B8BF460B-806B-447D-9E63-AA4DF0BDD42F}"/>
    <cellStyle name="Comma 10 2 2 2 3 8" xfId="3316" xr:uid="{90B0777A-DDB0-4870-8EF0-BD27FB6F47B8}"/>
    <cellStyle name="Comma 10 2 2 2 3 8 2" xfId="11657" xr:uid="{DFD0235C-1DBE-4D9C-BCBD-A85B1A0EC645}"/>
    <cellStyle name="Comma 10 2 2 2 3 8 2 2" xfId="36311" xr:uid="{8CC89AF3-C8D1-49FD-8AF4-37B4476A33F1}"/>
    <cellStyle name="Comma 10 2 2 2 3 8 3" xfId="28426" xr:uid="{15BB5C91-0AA2-4042-A7FA-628C5CA8BD34}"/>
    <cellStyle name="Comma 10 2 2 2 3 9" xfId="3562" xr:uid="{C2CFE6F7-ACEC-443A-A4C6-6F9338E9E8A7}"/>
    <cellStyle name="Comma 10 2 2 2 3 9 2" xfId="11903" xr:uid="{E5EF605A-1212-42AE-BB3F-AFA21B5508C8}"/>
    <cellStyle name="Comma 10 2 2 2 3 9 2 2" xfId="36547" xr:uid="{CFA2B29A-B7E8-427F-A546-ECB46480C70E}"/>
    <cellStyle name="Comma 10 2 2 2 3 9 3" xfId="28662" xr:uid="{F3314A2F-6192-436E-B03B-F06EF1B499E1}"/>
    <cellStyle name="Comma 10 2 2 2 4" xfId="542" xr:uid="{6377DBFB-6D22-403D-B461-7E0E0E9C227C}"/>
    <cellStyle name="Comma 10 2 2 2 4 10" xfId="18724" xr:uid="{16B86441-9ED4-475B-A72D-359273254C75}"/>
    <cellStyle name="Comma 10 2 2 2 4 10 2" xfId="42920" xr:uid="{9E9CB6D8-76C2-4DBE-AC1D-F3DE19174ED7}"/>
    <cellStyle name="Comma 10 2 2 2 4 11" xfId="25823" xr:uid="{EA44617D-00A0-47DE-AA23-4C1060066259}"/>
    <cellStyle name="Comma 10 2 2 2 4 2" xfId="1438" xr:uid="{7D138ABB-6817-47D9-977B-83739785D243}"/>
    <cellStyle name="Comma 10 2 2 2 4 2 2" xfId="7470" xr:uid="{57A26820-82CF-4DCE-8CB6-FF82EE845A1D}"/>
    <cellStyle name="Comma 10 2 2 2 4 2 2 2" xfId="15729" xr:uid="{73F83325-2705-4BE9-A1AE-287FF2B38A3D}"/>
    <cellStyle name="Comma 10 2 2 2 4 2 2 2 2" xfId="40311" xr:uid="{FA4B5177-E918-4C39-89A9-B13DC4E35217}"/>
    <cellStyle name="Comma 10 2 2 2 4 2 2 3" xfId="22627" xr:uid="{64D42D0A-E1EF-4F00-B173-F8F829D7C5ED}"/>
    <cellStyle name="Comma 10 2 2 2 4 2 2 3 2" xfId="46654" xr:uid="{7128D609-6130-4EAC-9622-3503E4114B56}"/>
    <cellStyle name="Comma 10 2 2 2 4 2 2 4" xfId="32296" xr:uid="{0B8D1DB4-58BB-4ACB-8507-A5647C83638A}"/>
    <cellStyle name="Comma 10 2 2 2 4 2 3" xfId="5378" xr:uid="{8F1521F0-0065-4C2F-8762-F6B014DEB574}"/>
    <cellStyle name="Comma 10 2 2 2 4 2 3 2" xfId="13662" xr:uid="{97E06064-B905-4290-808D-3F03F3BDF098}"/>
    <cellStyle name="Comma 10 2 2 2 4 2 3 2 2" xfId="38246" xr:uid="{141EB154-792F-4348-887D-C22A94FEA72B}"/>
    <cellStyle name="Comma 10 2 2 2 4 2 3 3" xfId="30228" xr:uid="{CF3821B8-57C4-4BFF-88F7-8BE15574CC70}"/>
    <cellStyle name="Comma 10 2 2 2 4 2 4" xfId="9800" xr:uid="{14E5BCB5-8FF8-4F8B-AD1B-C9DC6CA7BD1B}"/>
    <cellStyle name="Comma 10 2 2 2 4 2 4 2" xfId="34486" xr:uid="{99F96022-DD5E-4416-A417-ED8DAB02FEC3}"/>
    <cellStyle name="Comma 10 2 2 2 4 2 5" xfId="20161" xr:uid="{2C395947-60BE-45EF-9598-0C7644B72A0F}"/>
    <cellStyle name="Comma 10 2 2 2 4 2 5 2" xfId="44335" xr:uid="{CC7573E5-2C07-48B0-8A0E-E3F3CE866F8A}"/>
    <cellStyle name="Comma 10 2 2 2 4 2 6" xfId="26602" xr:uid="{F7F6DC71-2D28-4727-A484-5BE5EB93EB8D}"/>
    <cellStyle name="Comma 10 2 2 2 4 3" xfId="991" xr:uid="{5489D9AF-4597-466D-9396-E3790E8C39DE}"/>
    <cellStyle name="Comma 10 2 2 2 4 3 2" xfId="7981" xr:uid="{07C028B2-BA6A-4EB4-AC33-6C686B86D78E}"/>
    <cellStyle name="Comma 10 2 2 2 4 3 2 2" xfId="16239" xr:uid="{30039FC4-931E-4673-BFC0-E22A86DFF1F7}"/>
    <cellStyle name="Comma 10 2 2 2 4 3 2 2 2" xfId="40821" xr:uid="{ADD26868-EE4E-4A17-8A15-751B2B28DAD6}"/>
    <cellStyle name="Comma 10 2 2 2 4 3 2 3" xfId="22202" xr:uid="{2E2D9C19-27BE-4323-B4BC-D2AC38972E8C}"/>
    <cellStyle name="Comma 10 2 2 2 4 3 2 3 2" xfId="46249" xr:uid="{B7EE71E9-AB56-4626-BD25-9D24E515E3AC}"/>
    <cellStyle name="Comma 10 2 2 2 4 3 2 4" xfId="32806" xr:uid="{61D8AC91-DEC4-4D94-BE24-56D885A4FE73}"/>
    <cellStyle name="Comma 10 2 2 2 4 3 3" xfId="6094" xr:uid="{C106F313-AED7-45F8-8990-7086CEBFA7F6}"/>
    <cellStyle name="Comma 10 2 2 2 4 3 3 2" xfId="14356" xr:uid="{5A88D349-944B-4653-8391-4F52106C7485}"/>
    <cellStyle name="Comma 10 2 2 2 4 3 3 2 2" xfId="38938" xr:uid="{C6C84D79-31BE-4B30-9A3F-12EC0B142171}"/>
    <cellStyle name="Comma 10 2 2 2 4 3 3 3" xfId="30923" xr:uid="{8445C4FA-25DD-4ED6-821A-EA0E2DFA6239}"/>
    <cellStyle name="Comma 10 2 2 2 4 3 4" xfId="9367" xr:uid="{4BDBE117-1F10-47AA-9064-57EACA1F5EE8}"/>
    <cellStyle name="Comma 10 2 2 2 4 3 4 2" xfId="34084" xr:uid="{67FFB79F-7092-435B-90B9-037C1460CC35}"/>
    <cellStyle name="Comma 10 2 2 2 4 3 5" xfId="19736" xr:uid="{875883AF-0386-4A05-9333-896E067F20B8}"/>
    <cellStyle name="Comma 10 2 2 2 4 3 5 2" xfId="43918" xr:uid="{CB17D378-2AB0-49C3-BBB0-C5F250D86D04}"/>
    <cellStyle name="Comma 10 2 2 2 4 3 6" xfId="26203" xr:uid="{08BD514B-4A43-4BF9-B790-88765536FD25}"/>
    <cellStyle name="Comma 10 2 2 2 4 4" xfId="2961" xr:uid="{9B357173-333D-4C75-85DD-1B572B4595A2}"/>
    <cellStyle name="Comma 10 2 2 2 4 4 2" xfId="6614" xr:uid="{17D303AE-0DF6-426B-90E5-223993EC6AB0}"/>
    <cellStyle name="Comma 10 2 2 2 4 4 2 2" xfId="14873" xr:uid="{A973DCBE-77F4-4E95-B262-1DA3FFB79236}"/>
    <cellStyle name="Comma 10 2 2 2 4 4 2 2 2" xfId="39455" xr:uid="{79C7FE98-D3E0-4806-AB54-ED12493AFEEE}"/>
    <cellStyle name="Comma 10 2 2 2 4 4 2 3" xfId="21796" xr:uid="{1C5CC2A5-8B2A-424E-866F-5B43F15BA188}"/>
    <cellStyle name="Comma 10 2 2 2 4 4 2 3 2" xfId="45870" xr:uid="{93670340-D71B-4661-BA8B-8F928CC9BE9C}"/>
    <cellStyle name="Comma 10 2 2 2 4 4 2 4" xfId="31440" xr:uid="{C621CFCD-3F2B-4FD0-8C71-C9F3A32DBF0E}"/>
    <cellStyle name="Comma 10 2 2 2 4 4 3" xfId="11302" xr:uid="{7D10A175-413E-4E70-9606-92AE4D465943}"/>
    <cellStyle name="Comma 10 2 2 2 4 4 3 2" xfId="35957" xr:uid="{44D47BA6-D1E6-40F7-9E47-2BB6A3BB7111}"/>
    <cellStyle name="Comma 10 2 2 2 4 4 4" xfId="19331" xr:uid="{F5ECDD60-3B36-4E9F-926D-114E95E8EB86}"/>
    <cellStyle name="Comma 10 2 2 2 4 4 4 2" xfId="43525" xr:uid="{649B5A08-18B7-489F-923C-1B8D1D51CEA6}"/>
    <cellStyle name="Comma 10 2 2 2 4 4 5" xfId="28072" xr:uid="{D55F1413-29B9-4FF8-8836-F291340BA90B}"/>
    <cellStyle name="Comma 10 2 2 2 4 5" xfId="3680" xr:uid="{5B1B3DB0-56DE-4064-802C-7DE1B29A8A5C}"/>
    <cellStyle name="Comma 10 2 2 2 4 5 2" xfId="7183" xr:uid="{0FDB9140-54A2-4CC3-9AF7-DA560AB8D2CA}"/>
    <cellStyle name="Comma 10 2 2 2 4 5 2 2" xfId="15442" xr:uid="{F0068BF1-AB00-4A92-AE69-3CBD62AF051A}"/>
    <cellStyle name="Comma 10 2 2 2 4 5 2 2 2" xfId="40024" xr:uid="{BB09FAC4-65A5-4FC3-8AD6-A824A20C0DCC}"/>
    <cellStyle name="Comma 10 2 2 2 4 5 2 3" xfId="32009" xr:uid="{FCBF0DC9-CB7D-44FD-84E3-8BBEEE229DE4}"/>
    <cellStyle name="Comma 10 2 2 2 4 5 3" xfId="12021" xr:uid="{A116F721-F977-49A8-8174-3875D2CB2EBD}"/>
    <cellStyle name="Comma 10 2 2 2 4 5 3 2" xfId="36665" xr:uid="{8D8DB62C-8AF2-4407-8593-6B9DF7B1BD7A}"/>
    <cellStyle name="Comma 10 2 2 2 4 5 4" xfId="21200" xr:uid="{F6D70E31-4824-41BF-AF80-D9A518AE99D6}"/>
    <cellStyle name="Comma 10 2 2 2 4 5 4 2" xfId="45320" xr:uid="{04E94BD9-FBE6-4832-9473-262069C7BFAB}"/>
    <cellStyle name="Comma 10 2 2 2 4 5 5" xfId="28780" xr:uid="{203CCA16-6BD0-4305-BB8C-A137C219400E}"/>
    <cellStyle name="Comma 10 2 2 2 4 6" xfId="4434" xr:uid="{74546BB5-24B1-4C12-827E-76DFFB2C5968}"/>
    <cellStyle name="Comma 10 2 2 2 4 6 2" xfId="12775" xr:uid="{5B924D31-BD3D-4F79-ADF5-871BF0D0EE43}"/>
    <cellStyle name="Comma 10 2 2 2 4 6 2 2" xfId="37360" xr:uid="{E8331644-F705-4732-AEDA-0961BDAB5D8D}"/>
    <cellStyle name="Comma 10 2 2 2 4 6 3" xfId="29400" xr:uid="{FF058482-600C-4455-B6AE-B23E6CF28EC2}"/>
    <cellStyle name="Comma 10 2 2 2 4 7" xfId="4951" xr:uid="{C40444BD-3C61-4F1F-8BB9-927F706D6E70}"/>
    <cellStyle name="Comma 10 2 2 2 4 7 2" xfId="13260" xr:uid="{03135D5D-C870-49D0-8270-1E64AF0FE1D9}"/>
    <cellStyle name="Comma 10 2 2 2 4 7 2 2" xfId="37844" xr:uid="{8066DB3A-3440-4E78-8DED-B35110EC8DE9}"/>
    <cellStyle name="Comma 10 2 2 2 4 7 3" xfId="29826" xr:uid="{5AE39398-7491-495E-9BD6-DA7D359D17A5}"/>
    <cellStyle name="Comma 10 2 2 2 4 8" xfId="8929" xr:uid="{E8EB1453-E8E3-4B74-B98E-29571A5C09E7}"/>
    <cellStyle name="Comma 10 2 2 2 4 8 2" xfId="33692" xr:uid="{FC26F557-5BBE-4385-A4B7-576F8D8D70F6}"/>
    <cellStyle name="Comma 10 2 2 2 4 9" xfId="18107" xr:uid="{6398B3D5-E0F2-4162-AFFC-62E219A5870F}"/>
    <cellStyle name="Comma 10 2 2 2 4 9 2" xfId="42332" xr:uid="{9DE02EF4-B883-429B-BCE0-F0159AF40524}"/>
    <cellStyle name="Comma 10 2 2 2 5" xfId="600" xr:uid="{18153689-ED98-4B38-AD58-0F1415A9CA33}"/>
    <cellStyle name="Comma 10 2 2 2 5 2" xfId="1235" xr:uid="{716D1AE8-1CD5-4A6F-8855-945BD2D9AB14}"/>
    <cellStyle name="Comma 10 2 2 2 5 2 2" xfId="8167" xr:uid="{CE74C7D9-6D90-4862-A617-C43D88FCE155}"/>
    <cellStyle name="Comma 10 2 2 2 5 2 2 2" xfId="16425" xr:uid="{0BCDCA23-9BDF-466A-968C-1DFE2A396152}"/>
    <cellStyle name="Comma 10 2 2 2 5 2 2 2 2" xfId="41007" xr:uid="{E33BCC05-5AE8-42D8-A050-C33DBF4A0FC6}"/>
    <cellStyle name="Comma 10 2 2 2 5 2 2 3" xfId="22432" xr:uid="{A8E772FF-3FBC-43D2-8024-C73738B3C36C}"/>
    <cellStyle name="Comma 10 2 2 2 5 2 2 3 2" xfId="46466" xr:uid="{A2A8467A-C031-414B-9128-D0DC49EA56B6}"/>
    <cellStyle name="Comma 10 2 2 2 5 2 2 4" xfId="32992" xr:uid="{E56B1A97-7013-432E-9A29-1B2FA9154936}"/>
    <cellStyle name="Comma 10 2 2 2 5 2 3" xfId="6280" xr:uid="{0AF7C9CE-10A1-432E-B135-E097CC984DC9}"/>
    <cellStyle name="Comma 10 2 2 2 5 2 3 2" xfId="14542" xr:uid="{8B984F9E-7A8B-46F5-8ADB-2BAABC65F7D4}"/>
    <cellStyle name="Comma 10 2 2 2 5 2 3 2 2" xfId="39124" xr:uid="{EE36A660-C691-485F-A099-C82B654904DC}"/>
    <cellStyle name="Comma 10 2 2 2 5 2 3 3" xfId="31109" xr:uid="{50DF0D49-72C7-4A49-BF72-2A9268832245}"/>
    <cellStyle name="Comma 10 2 2 2 5 2 4" xfId="9603" xr:uid="{FB110C60-7E3E-4120-BD2D-C191597F5ADB}"/>
    <cellStyle name="Comma 10 2 2 2 5 2 4 2" xfId="34298" xr:uid="{1EFEDD86-6EE0-47BF-BEE0-D8AC01B23E6B}"/>
    <cellStyle name="Comma 10 2 2 2 5 2 5" xfId="19965" xr:uid="{3CD19345-4667-41B9-B104-1C23982AAF2F}"/>
    <cellStyle name="Comma 10 2 2 2 5 2 5 2" xfId="44143" xr:uid="{F9EF788C-9C99-4EC2-9D74-3ABA1B74AA57}"/>
    <cellStyle name="Comma 10 2 2 2 5 2 6" xfId="26415" xr:uid="{784BDF66-DCF7-4E8A-8EF7-65543DA5831D}"/>
    <cellStyle name="Comma 10 2 2 2 5 3" xfId="6800" xr:uid="{EF168CD9-9C86-4A3F-806F-E9B244E039B6}"/>
    <cellStyle name="Comma 10 2 2 2 5 3 2" xfId="15059" xr:uid="{07B4CFAC-4BBE-4FFA-9CAE-10AB4242580F}"/>
    <cellStyle name="Comma 10 2 2 2 5 3 2 2" xfId="21853" xr:uid="{E74F95FB-6486-4229-B7DC-7EE0903692A0}"/>
    <cellStyle name="Comma 10 2 2 2 5 3 2 2 2" xfId="45927" xr:uid="{72BFC396-FDD1-439E-95DF-886B39D9FF5A}"/>
    <cellStyle name="Comma 10 2 2 2 5 3 2 3" xfId="39641" xr:uid="{496E2B9D-A0D9-4883-A38D-3C57577A7A01}"/>
    <cellStyle name="Comma 10 2 2 2 5 3 3" xfId="19388" xr:uid="{9453329C-1BD3-489B-89C1-A05B01E410B3}"/>
    <cellStyle name="Comma 10 2 2 2 5 3 3 2" xfId="43582" xr:uid="{BF4D2142-6C88-4114-BF65-704D6027EEBD}"/>
    <cellStyle name="Comma 10 2 2 2 5 3 4" xfId="31626" xr:uid="{52FDC6D1-A9B3-43F1-A78B-5468665E9D3A}"/>
    <cellStyle name="Comma 10 2 2 2 5 4" xfId="7337" xr:uid="{AF7A822C-B405-4D69-928A-3915544361C6}"/>
    <cellStyle name="Comma 10 2 2 2 5 4 2" xfId="15596" xr:uid="{FAF99C5B-7596-4744-82B1-DC4FE107B8EF}"/>
    <cellStyle name="Comma 10 2 2 2 5 4 2 2" xfId="40178" xr:uid="{C805B75F-7B63-4D2B-928A-B5E52022DABB}"/>
    <cellStyle name="Comma 10 2 2 2 5 4 3" xfId="21258" xr:uid="{93140F15-DE39-4905-A721-48C74E7576FE}"/>
    <cellStyle name="Comma 10 2 2 2 5 4 3 2" xfId="45377" xr:uid="{DB591DD3-3267-4DFB-A473-98474BFDD65C}"/>
    <cellStyle name="Comma 10 2 2 2 5 4 4" xfId="32163" xr:uid="{B7E880A5-FBB4-4E1F-9716-06DA89D12E10}"/>
    <cellStyle name="Comma 10 2 2 2 5 5" xfId="5180" xr:uid="{03EFD3C4-319A-42CA-90E0-0B9C3B3A9877}"/>
    <cellStyle name="Comma 10 2 2 2 5 5 2" xfId="13474" xr:uid="{98B144BD-6E60-4EE4-B84D-F37434C3FFB7}"/>
    <cellStyle name="Comma 10 2 2 2 5 5 2 2" xfId="38058" xr:uid="{93FFF494-C0E1-4E13-B363-59D7E97FC431}"/>
    <cellStyle name="Comma 10 2 2 2 5 5 3" xfId="30040" xr:uid="{6B15CECA-7B96-4D12-A3BA-4CB8B9D63D1B}"/>
    <cellStyle name="Comma 10 2 2 2 5 6" xfId="8987" xr:uid="{28A69B4E-A251-4E21-9EAE-197BB00E6A65}"/>
    <cellStyle name="Comma 10 2 2 2 5 6 2" xfId="33749" xr:uid="{17E08EBB-9246-4F72-856B-A294D2F53895}"/>
    <cellStyle name="Comma 10 2 2 2 5 7" xfId="18781" xr:uid="{0BE7A0AA-9F76-4734-8EAC-F465E670B963}"/>
    <cellStyle name="Comma 10 2 2 2 5 7 2" xfId="42977" xr:uid="{3C4E33EB-C5E8-4454-87F0-A21A70D26D03}"/>
    <cellStyle name="Comma 10 2 2 2 5 8" xfId="25880" xr:uid="{6B1147FF-850D-4664-AE44-2FD17A0B0F69}"/>
    <cellStyle name="Comma 10 2 2 2 6" xfId="1632" xr:uid="{0296396C-D12C-4592-83F2-478F052502A7}"/>
    <cellStyle name="Comma 10 2 2 2 6 2" xfId="6918" xr:uid="{4037F6CF-D46C-4475-9C09-BF274510B016}"/>
    <cellStyle name="Comma 10 2 2 2 6 2 2" xfId="15177" xr:uid="{729A6B8A-B65D-4DF9-8053-12EB1C83315B}"/>
    <cellStyle name="Comma 10 2 2 2 6 2 2 2" xfId="39759" xr:uid="{28649150-9F13-42A9-A131-14A3CC46D997}"/>
    <cellStyle name="Comma 10 2 2 2 6 2 3" xfId="22815" xr:uid="{B058DE29-27D6-4A2C-B3AA-1A0951D5A02F}"/>
    <cellStyle name="Comma 10 2 2 2 6 2 3 2" xfId="46841" xr:uid="{F8E6AA4F-32B7-4ACC-834A-63C02AE61E1F}"/>
    <cellStyle name="Comma 10 2 2 2 6 2 4" xfId="31744" xr:uid="{3FFF8BC6-71DC-4A0D-A4EF-5ADB16C7922E}"/>
    <cellStyle name="Comma 10 2 2 2 6 3" xfId="5565" xr:uid="{BDDF6207-B212-4EEA-8A1C-B43C0661093D}"/>
    <cellStyle name="Comma 10 2 2 2 6 3 2" xfId="13848" xr:uid="{1EFDB6AB-1B41-4423-9C48-24812B833A04}"/>
    <cellStyle name="Comma 10 2 2 2 6 3 2 2" xfId="38432" xr:uid="{A8C92101-7D40-4541-B3C5-3BE2F667810A}"/>
    <cellStyle name="Comma 10 2 2 2 6 3 3" xfId="30414" xr:uid="{559670A2-BF02-4A0A-AE6A-B1788BAABD21}"/>
    <cellStyle name="Comma 10 2 2 2 6 4" xfId="9986" xr:uid="{B48BA96E-43CC-45C8-927B-1347BF375B15}"/>
    <cellStyle name="Comma 10 2 2 2 6 4 2" xfId="34672" xr:uid="{9CADB8FF-6C73-458B-B0A5-5A67EB2D6188}"/>
    <cellStyle name="Comma 10 2 2 2 6 5" xfId="20349" xr:uid="{FEEA2893-3333-4E64-87BC-4454FB67999E}"/>
    <cellStyle name="Comma 10 2 2 2 6 5 2" xfId="44521" xr:uid="{760CC21E-9847-4EDD-B94A-D370C8145AA0}"/>
    <cellStyle name="Comma 10 2 2 2 6 6" xfId="26788" xr:uid="{28DFBD3F-D3E0-454A-9F77-0888C4225515}"/>
    <cellStyle name="Comma 10 2 2 2 7" xfId="1789" xr:uid="{91B060B7-657B-4C9B-87BE-1B97EE9F7BAF}"/>
    <cellStyle name="Comma 10 2 2 2 7 2" xfId="7603" xr:uid="{BDD89198-5305-443A-9937-7C0E8C418EC8}"/>
    <cellStyle name="Comma 10 2 2 2 7 2 2" xfId="15861" xr:uid="{536E04BE-4651-4B26-B31A-49B523E45A98}"/>
    <cellStyle name="Comma 10 2 2 2 7 2 2 2" xfId="40443" xr:uid="{9AD6D36A-BF2D-4F06-9050-87F70983EECF}"/>
    <cellStyle name="Comma 10 2 2 2 7 2 3" xfId="22954" xr:uid="{552B110D-8432-4798-83F1-505B5282A75D}"/>
    <cellStyle name="Comma 10 2 2 2 7 2 3 2" xfId="46965" xr:uid="{2737DAA0-959B-4916-BB96-5B695AF8EFF4}"/>
    <cellStyle name="Comma 10 2 2 2 7 2 4" xfId="32428" xr:uid="{D9D3EA7D-BC5A-40D8-977F-88EAD5B7A98D}"/>
    <cellStyle name="Comma 10 2 2 2 7 3" xfId="5707" xr:uid="{51A849AF-246A-46F6-9F15-3843718CDF06}"/>
    <cellStyle name="Comma 10 2 2 2 7 3 2" xfId="13969" xr:uid="{EF74AA21-089C-45A3-B752-CB18EC32AB13}"/>
    <cellStyle name="Comma 10 2 2 2 7 3 2 2" xfId="38551" xr:uid="{B6221687-F123-417A-B6E7-68DC69D27E3D}"/>
    <cellStyle name="Comma 10 2 2 2 7 3 3" xfId="30536" xr:uid="{9F609BD5-A9E0-4F4F-83B1-EAB36ACCE2E6}"/>
    <cellStyle name="Comma 10 2 2 2 7 4" xfId="10131" xr:uid="{2DB102B9-BF8E-419B-8169-88D4D82BF937}"/>
    <cellStyle name="Comma 10 2 2 2 7 4 2" xfId="34791" xr:uid="{DF224304-0E36-40ED-AD9B-A6D8100F43B3}"/>
    <cellStyle name="Comma 10 2 2 2 7 5" xfId="20489" xr:uid="{22091AD4-813A-4B7D-AD1F-4A2DB81BAAB9}"/>
    <cellStyle name="Comma 10 2 2 2 7 5 2" xfId="44649" xr:uid="{822869F9-8341-43D5-9B5D-CFFFB986E821}"/>
    <cellStyle name="Comma 10 2 2 2 7 6" xfId="26906" xr:uid="{11004799-BA39-4811-8017-5665909474FA}"/>
    <cellStyle name="Comma 10 2 2 2 8" xfId="747" xr:uid="{80788D4F-9A79-449D-A540-06F57C92C82C}"/>
    <cellStyle name="Comma 10 2 2 2 8 2" xfId="7716" xr:uid="{C44891B6-87D0-46F6-834D-7E1CBB77DC72}"/>
    <cellStyle name="Comma 10 2 2 2 8 2 2" xfId="15974" xr:uid="{053E5FA0-CCF7-43FA-9757-6BA15105A582}"/>
    <cellStyle name="Comma 10 2 2 2 8 2 2 2" xfId="40556" xr:uid="{CA38BF1E-F09B-4C17-BDF3-09B4A82BC103}"/>
    <cellStyle name="Comma 10 2 2 2 8 2 3" xfId="21983" xr:uid="{AA6C96D7-4DEE-4091-A318-231F2D971FB2}"/>
    <cellStyle name="Comma 10 2 2 2 8 2 3 2" xfId="46055" xr:uid="{CC982B52-4367-4015-956B-ED71ADFBC259}"/>
    <cellStyle name="Comma 10 2 2 2 8 2 4" xfId="32541" xr:uid="{430195FA-3C5D-4C5C-978C-395A97533637}"/>
    <cellStyle name="Comma 10 2 2 2 8 3" xfId="5829" xr:uid="{F94AF5E6-839C-4CED-A5D7-15CD5A624CFF}"/>
    <cellStyle name="Comma 10 2 2 2 8 3 2" xfId="14091" xr:uid="{22B02200-10F3-483E-874E-0DDCDBE05C74}"/>
    <cellStyle name="Comma 10 2 2 2 8 3 2 2" xfId="38673" xr:uid="{0C040CEC-EE9F-43F9-AFF3-5EBE80911461}"/>
    <cellStyle name="Comma 10 2 2 2 8 3 3" xfId="30658" xr:uid="{D23E4241-A038-4B7E-9262-54E9E022E049}"/>
    <cellStyle name="Comma 10 2 2 2 8 4" xfId="9142" xr:uid="{F867C23D-B419-4254-BF59-DE743396FC32}"/>
    <cellStyle name="Comma 10 2 2 2 8 4 2" xfId="33891" xr:uid="{1277C164-ABDB-4D91-A4AE-5F9C7F702E09}"/>
    <cellStyle name="Comma 10 2 2 2 8 5" xfId="19518" xr:uid="{EB8A0FF5-8E09-49A6-BA12-9CA29AFA78BB}"/>
    <cellStyle name="Comma 10 2 2 2 8 5 2" xfId="43710" xr:uid="{E5C163CA-2707-44C4-9196-680EA7AB421C}"/>
    <cellStyle name="Comma 10 2 2 2 8 6" xfId="26016" xr:uid="{30DD99A3-42EE-4468-AA3F-C61F3C628361}"/>
    <cellStyle name="Comma 10 2 2 2 9" xfId="1908" xr:uid="{06EAFB59-5687-4C03-81D7-235B107026F2}"/>
    <cellStyle name="Comma 10 2 2 2 9 2" xfId="7794" xr:uid="{1C9D4D8A-EF00-411A-9F7F-A22FECD4C535}"/>
    <cellStyle name="Comma 10 2 2 2 9 2 2" xfId="16052" xr:uid="{0A4BC9C8-E472-4CC0-9264-91AA49368505}"/>
    <cellStyle name="Comma 10 2 2 2 9 2 2 2" xfId="40634" xr:uid="{0C78D311-4F5F-4F28-BF55-65347F7A67CC}"/>
    <cellStyle name="Comma 10 2 2 2 9 2 3" xfId="23072" xr:uid="{B4EA7AD4-83C8-40EA-A8F8-B299AFBB3029}"/>
    <cellStyle name="Comma 10 2 2 2 9 2 3 2" xfId="47083" xr:uid="{1EC9EE4C-C9DA-460A-B542-580285F6C9D9}"/>
    <cellStyle name="Comma 10 2 2 2 9 2 4" xfId="32619" xr:uid="{2AED73D8-6060-44D9-911F-907FCE40A9E3}"/>
    <cellStyle name="Comma 10 2 2 2 9 3" xfId="5907" xr:uid="{20ECB964-C93B-4DC6-92CD-F7EF361D4E08}"/>
    <cellStyle name="Comma 10 2 2 2 9 3 2" xfId="14169" xr:uid="{01B10067-F509-45C0-9D1C-2DA0E546F24C}"/>
    <cellStyle name="Comma 10 2 2 2 9 3 2 2" xfId="38751" xr:uid="{FE94ACF9-6122-48CD-A1B6-C4938663E2D5}"/>
    <cellStyle name="Comma 10 2 2 2 9 3 3" xfId="30736" xr:uid="{433612EF-629A-4621-BE3D-13CDC3CE3D8F}"/>
    <cellStyle name="Comma 10 2 2 2 9 4" xfId="10250" xr:uid="{D487775E-3B89-4D94-8FCE-F595629C639D}"/>
    <cellStyle name="Comma 10 2 2 2 9 4 2" xfId="34909" xr:uid="{F2D67EDA-520A-4132-B981-F5DDF53E05F4}"/>
    <cellStyle name="Comma 10 2 2 2 9 5" xfId="20607" xr:uid="{DAE96347-C80D-4D04-8C6E-D75072DD42F8}"/>
    <cellStyle name="Comma 10 2 2 2 9 5 2" xfId="44767" xr:uid="{0F5706F1-4A10-45DF-93B6-13E5B8F6D5F1}"/>
    <cellStyle name="Comma 10 2 2 2 9 6" xfId="27024" xr:uid="{1C79767C-32C3-44E0-AB4B-9F81FC36FBAD}"/>
    <cellStyle name="Comma 10 2 2 20" xfId="3172" xr:uid="{1DA7BD40-2EDF-4BF6-9BC1-E478F8C2C857}"/>
    <cellStyle name="Comma 10 2 2 20 2" xfId="11513" xr:uid="{8443F657-7592-4673-9BEF-22B3030796D3}"/>
    <cellStyle name="Comma 10 2 2 20 2 2" xfId="36167" xr:uid="{F0D502C9-9764-4F4C-ACF6-3C9131776858}"/>
    <cellStyle name="Comma 10 2 2 20 3" xfId="28282" xr:uid="{54828430-99EF-44B0-A6C0-A9BB49EFDBF0}"/>
    <cellStyle name="Comma 10 2 2 21" xfId="3415" xr:uid="{5FB320B0-709E-430C-9480-D4AC88BCE60E}"/>
    <cellStyle name="Comma 10 2 2 21 2" xfId="11756" xr:uid="{264FD55C-4A31-404E-A99F-CBD416498477}"/>
    <cellStyle name="Comma 10 2 2 21 2 2" xfId="36403" xr:uid="{80ABEE10-4C0B-40BD-A94E-06C69937E56D}"/>
    <cellStyle name="Comma 10 2 2 21 3" xfId="28518" xr:uid="{CD2340CD-AB15-4462-AADE-4A2F7790F8F5}"/>
    <cellStyle name="Comma 10 2 2 22" xfId="3952" xr:uid="{18A992DB-DAB4-4979-B6E3-A85C515C6C7F}"/>
    <cellStyle name="Comma 10 2 2 22 2" xfId="12293" xr:uid="{151C1E12-E8F0-40E6-8653-0374009C8FB6}"/>
    <cellStyle name="Comma 10 2 2 22 2 2" xfId="36879" xr:uid="{494FD8B9-80F9-4BD2-9EFF-5BDBE8652FFF}"/>
    <cellStyle name="Comma 10 2 2 22 3" xfId="28994" xr:uid="{C3CF4BEB-5391-442F-BCDB-CB189FF7806D}"/>
    <cellStyle name="Comma 10 2 2 23" xfId="4026" xr:uid="{1F06EEF8-D55C-4175-86E6-15A048A17595}"/>
    <cellStyle name="Comma 10 2 2 23 2" xfId="12367" xr:uid="{98C37FED-D9CE-40E2-805E-262A71F82A1D}"/>
    <cellStyle name="Comma 10 2 2 23 2 2" xfId="36953" xr:uid="{96CC2F07-2293-4802-9328-393C359F54F1}"/>
    <cellStyle name="Comma 10 2 2 23 3" xfId="29068" xr:uid="{2D87B5B6-8843-454D-A373-009B0EEDA490}"/>
    <cellStyle name="Comma 10 2 2 24" xfId="4103" xr:uid="{8EE7578B-AF0D-46A0-AD38-DBD960C6DF05}"/>
    <cellStyle name="Comma 10 2 2 24 2" xfId="12444" xr:uid="{A7F20EF8-3340-4A86-B804-829450638397}"/>
    <cellStyle name="Comma 10 2 2 24 2 2" xfId="37029" xr:uid="{268ED364-1609-4CDD-9975-AFB6C9C49A82}"/>
    <cellStyle name="Comma 10 2 2 24 3" xfId="29138" xr:uid="{A2336FD8-5DA1-4E3F-996F-8634A135AE8D}"/>
    <cellStyle name="Comma 10 2 2 25" xfId="4707" xr:uid="{1261C55A-398B-4AC4-BF64-027582C309AD}"/>
    <cellStyle name="Comma 10 2 2 25 2" xfId="13046" xr:uid="{AF5B6C37-F63A-42E6-8A41-2FA23404418C}"/>
    <cellStyle name="Comma 10 2 2 25 2 2" xfId="37631" xr:uid="{004DCDDC-433D-472E-9C6D-0958D7D2588D}"/>
    <cellStyle name="Comma 10 2 2 25 3" xfId="29610" xr:uid="{94791E8C-F623-4F80-957F-46AE01B65FAA}"/>
    <cellStyle name="Comma 10 2 2 26" xfId="8505" xr:uid="{6CA19A33-1DD5-4C53-ADD9-9D0BF7931808}"/>
    <cellStyle name="Comma 10 2 2 26 2" xfId="16763" xr:uid="{48288582-17D2-4E26-B92F-2FF84C11DEDB}"/>
    <cellStyle name="Comma 10 2 2 26 2 2" xfId="41345" xr:uid="{3A827059-3C17-4924-9E32-3C903449C7F4}"/>
    <cellStyle name="Comma 10 2 2 26 3" xfId="33316" xr:uid="{1B2B37FC-8BBA-453F-85F7-3DE893204B6B}"/>
    <cellStyle name="Comma 10 2 2 27" xfId="8634" xr:uid="{58F4CF58-0F00-43CF-95A3-3B00D1BB7C06}"/>
    <cellStyle name="Comma 10 2 2 27 2" xfId="33419" xr:uid="{5C6DE84A-2BB0-41EF-AF76-33FD6A9AC982}"/>
    <cellStyle name="Comma 10 2 2 28" xfId="17743" xr:uid="{B31233E1-D062-4410-9EFE-36667619249C}"/>
    <cellStyle name="Comma 10 2 2 28 2" xfId="41970" xr:uid="{A4B98371-CB28-40FC-99CB-CD349150F844}"/>
    <cellStyle name="Comma 10 2 2 29" xfId="17819" xr:uid="{1F34779A-C043-43A2-A7F9-16DCA3AB0448}"/>
    <cellStyle name="Comma 10 2 2 29 2" xfId="42044" xr:uid="{FFA2AE55-1B00-40E2-AFFD-4FA708E3EC06}"/>
    <cellStyle name="Comma 10 2 2 3" xfId="251" xr:uid="{23B2F360-B778-4ECA-83E8-A0EFD522D223}"/>
    <cellStyle name="Comma 10 2 2 3 10" xfId="2760" xr:uid="{B6E5D266-F293-4EE0-92F7-C5D5FC7D8A6E}"/>
    <cellStyle name="Comma 10 2 2 3 10 2" xfId="11101" xr:uid="{CFFCB312-0D85-4E39-ACC9-D30CD219AFF9}"/>
    <cellStyle name="Comma 10 2 2 3 10 2 2" xfId="35756" xr:uid="{EB335E73-F9B3-4283-8D66-F105400ED868}"/>
    <cellStyle name="Comma 10 2 2 3 10 3" xfId="27871" xr:uid="{7A5A1C0C-17ED-4E4D-84EE-CD92928770AE}"/>
    <cellStyle name="Comma 10 2 2 3 11" xfId="3233" xr:uid="{B965338E-9D25-46E6-A225-14E5F492DE02}"/>
    <cellStyle name="Comma 10 2 2 3 11 2" xfId="11574" xr:uid="{22664BC3-A188-486D-A392-91AD31F61978}"/>
    <cellStyle name="Comma 10 2 2 3 11 2 2" xfId="36228" xr:uid="{6027F2BA-6C37-458C-BCE1-CE4781C4F4B0}"/>
    <cellStyle name="Comma 10 2 2 3 11 3" xfId="28343" xr:uid="{3DD3A44D-1306-4BCE-84E6-6685185EEF8D}"/>
    <cellStyle name="Comma 10 2 2 3 12" xfId="3477" xr:uid="{1BDC2CD3-5FE9-4121-A732-90D52B4BDD28}"/>
    <cellStyle name="Comma 10 2 2 3 12 2" xfId="11818" xr:uid="{C8FFCB23-B2C3-4F15-9BAC-0C19F447460C}"/>
    <cellStyle name="Comma 10 2 2 3 12 2 2" xfId="36464" xr:uid="{59E5A3C7-CAD5-4EE8-8C5B-8CB92C0204F2}"/>
    <cellStyle name="Comma 10 2 2 3 12 3" xfId="28579" xr:uid="{BFC867F4-3027-47FA-9CD7-F77BFE2922EF}"/>
    <cellStyle name="Comma 10 2 2 3 13" xfId="4187" xr:uid="{AC02FD10-E0A8-4726-90F3-D172E60DE6E5}"/>
    <cellStyle name="Comma 10 2 2 3 13 2" xfId="12528" xr:uid="{957D56A4-1E1F-4F4E-BC5A-559CF04FAA62}"/>
    <cellStyle name="Comma 10 2 2 3 13 2 2" xfId="37113" xr:uid="{B8CD257B-73AB-453B-AEF6-DB1FCC12016A}"/>
    <cellStyle name="Comma 10 2 2 3 13 3" xfId="29199" xr:uid="{79D7C08A-6715-49D3-AAC1-CF659C9C520F}"/>
    <cellStyle name="Comma 10 2 2 3 14" xfId="4772" xr:uid="{7C70168B-549A-47C5-B5F5-968A4607C075}"/>
    <cellStyle name="Comma 10 2 2 3 14 2" xfId="13100" xr:uid="{925918AF-F841-4C1B-BC6A-F6E272F04EAC}"/>
    <cellStyle name="Comma 10 2 2 3 14 2 2" xfId="37685" xr:uid="{EC698D99-EE8C-4EC5-B183-0B3B9D4F0606}"/>
    <cellStyle name="Comma 10 2 2 3 14 3" xfId="29665" xr:uid="{9975566A-E165-4467-BCC8-232E5167148E}"/>
    <cellStyle name="Comma 10 2 2 3 15" xfId="8704" xr:uid="{409491A8-B8F4-407C-A95C-67BFEBE5BCD9}"/>
    <cellStyle name="Comma 10 2 2 3 15 2" xfId="33484" xr:uid="{C3C2DBE8-A2EE-4C90-82B8-3CDBA0DCA348}"/>
    <cellStyle name="Comma 10 2 2 3 16" xfId="17890" xr:uid="{F1699078-F8DC-4FAD-A1B2-F31622BFB1D7}"/>
    <cellStyle name="Comma 10 2 2 3 16 2" xfId="42115" xr:uid="{FCE6AC72-E3B0-4A66-AAB9-9A35E50E751E}"/>
    <cellStyle name="Comma 10 2 2 3 17" xfId="18493" xr:uid="{A88E0B6C-7DAB-41CF-8376-085F5A469B5E}"/>
    <cellStyle name="Comma 10 2 2 3 17 2" xfId="42696" xr:uid="{C31BA3FB-78A6-44B2-B0C1-E1E4174316E0}"/>
    <cellStyle name="Comma 10 2 2 3 18" xfId="25618" xr:uid="{355EB35F-5992-4AF2-B36A-804CEA0ABCCA}"/>
    <cellStyle name="Comma 10 2 2 3 2" xfId="447" xr:uid="{C4D3B104-BD34-42E4-9C84-3F986027C4EE}"/>
    <cellStyle name="Comma 10 2 2 3 2 10" xfId="4989" xr:uid="{B15E5A71-0735-458A-91C1-8B3C1CC2F772}"/>
    <cellStyle name="Comma 10 2 2 3 2 10 2" xfId="13289" xr:uid="{3BC1E4A7-09E1-49F7-9743-8A92D5A7269C}"/>
    <cellStyle name="Comma 10 2 2 3 2 10 2 2" xfId="37873" xr:uid="{A2E29881-7EED-435B-A53E-CD17C2841DEB}"/>
    <cellStyle name="Comma 10 2 2 3 2 10 3" xfId="29855" xr:uid="{86D18548-B865-444D-8555-3B210AAF8895}"/>
    <cellStyle name="Comma 10 2 2 3 2 11" xfId="8839" xr:uid="{D12E9A3D-2C46-4730-9737-E0622696464B}"/>
    <cellStyle name="Comma 10 2 2 3 2 11 2" xfId="33605" xr:uid="{BBBA690A-F622-404C-A291-026DBBCAA060}"/>
    <cellStyle name="Comma 10 2 2 3 2 12" xfId="18024" xr:uid="{055F3ACD-B1C9-45AB-BC77-EFFC514F3894}"/>
    <cellStyle name="Comma 10 2 2 3 2 12 2" xfId="42249" xr:uid="{33297C84-B845-4937-926C-05F71D237D59}"/>
    <cellStyle name="Comma 10 2 2 3 2 13" xfId="18630" xr:uid="{6964D175-B2BC-4BCB-B663-46AD17AC2C10}"/>
    <cellStyle name="Comma 10 2 2 3 2 13 2" xfId="42826" xr:uid="{BE6A56A4-E02E-4512-B9BF-F728071B4223}"/>
    <cellStyle name="Comma 10 2 2 3 2 14" xfId="25736" xr:uid="{CED16966-EA2D-42F3-AB62-89756EDC9A8E}"/>
    <cellStyle name="Comma 10 2 2 3 2 2" xfId="1467" xr:uid="{2853D3D3-DA7D-427D-88FD-AA244A619230}"/>
    <cellStyle name="Comma 10 2 2 3 2 2 2" xfId="3114" xr:uid="{0A1A9101-30CE-4599-BBB9-C34F71DE8E75}"/>
    <cellStyle name="Comma 10 2 2 3 2 2 2 2" xfId="7071" xr:uid="{C3E63BD5-61A5-4EA1-B89E-030CA38B7547}"/>
    <cellStyle name="Comma 10 2 2 3 2 2 2 2 2" xfId="15330" xr:uid="{0380A25B-7B6D-45E9-8CA8-98AF506DE8A1}"/>
    <cellStyle name="Comma 10 2 2 3 2 2 2 2 2 2" xfId="39912" xr:uid="{069207BE-581D-4331-A761-7DCAE59F85F8}"/>
    <cellStyle name="Comma 10 2 2 3 2 2 2 2 3" xfId="31897" xr:uid="{7A1B912B-DAE6-4F0C-9B34-316E47B753E9}"/>
    <cellStyle name="Comma 10 2 2 3 2 2 2 3" xfId="11455" xr:uid="{E95EB6FC-F838-481C-8899-A6FEF62AD3FF}"/>
    <cellStyle name="Comma 10 2 2 3 2 2 2 3 2" xfId="36110" xr:uid="{C821B5FB-05B3-4138-8191-387808CC9F4B}"/>
    <cellStyle name="Comma 10 2 2 3 2 2 2 4" xfId="22655" xr:uid="{68A1DAEA-5DD9-4BCD-A9DC-FCCFCA392818}"/>
    <cellStyle name="Comma 10 2 2 3 2 2 2 4 2" xfId="46682" xr:uid="{E077BA24-4CA8-4E3F-8207-F23981216321}"/>
    <cellStyle name="Comma 10 2 2 3 2 2 2 5" xfId="28225" xr:uid="{DFE95A1D-9A88-47E3-891E-F4877FD04F08}"/>
    <cellStyle name="Comma 10 2 2 3 2 2 3" xfId="3833" xr:uid="{E0608C44-1223-4344-8D01-983CE07FC3DD}"/>
    <cellStyle name="Comma 10 2 2 3 2 2 3 2" xfId="12174" xr:uid="{125FF0F4-104A-44B4-AEB1-6674AA828AFA}"/>
    <cellStyle name="Comma 10 2 2 3 2 2 3 2 2" xfId="36818" xr:uid="{AFA3E18D-DD8B-4F20-A20D-23699CFEF125}"/>
    <cellStyle name="Comma 10 2 2 3 2 2 3 3" xfId="28933" xr:uid="{4931FC21-56DB-404B-A681-03B08F5ED009}"/>
    <cellStyle name="Comma 10 2 2 3 2 2 4" xfId="4587" xr:uid="{59C09C37-7EE4-47CC-8FEC-16527E1543CD}"/>
    <cellStyle name="Comma 10 2 2 3 2 2 4 2" xfId="12928" xr:uid="{81CDCEFB-2019-42E7-AA0A-1832639FDED6}"/>
    <cellStyle name="Comma 10 2 2 3 2 2 4 2 2" xfId="37513" xr:uid="{ED6A853F-9181-4F3D-8852-FE7F2A0D7359}"/>
    <cellStyle name="Comma 10 2 2 3 2 2 4 3" xfId="29553" xr:uid="{F7A5572E-652F-4DCE-8215-3AC01012B79F}"/>
    <cellStyle name="Comma 10 2 2 3 2 2 5" xfId="5407" xr:uid="{701E6B75-589C-435E-86BA-C9BB4A1140AD}"/>
    <cellStyle name="Comma 10 2 2 3 2 2 5 2" xfId="13690" xr:uid="{2DCF6805-ED8E-4D8A-99F3-733CEEF7EAEC}"/>
    <cellStyle name="Comma 10 2 2 3 2 2 5 2 2" xfId="38274" xr:uid="{8836527D-1902-4775-ACD3-BF94971CF5AC}"/>
    <cellStyle name="Comma 10 2 2 3 2 2 5 3" xfId="30256" xr:uid="{83706FF6-3601-4D33-81D3-A2C62F64EF0F}"/>
    <cellStyle name="Comma 10 2 2 3 2 2 6" xfId="9828" xr:uid="{947CF59C-1344-49BB-B107-F7E4413F6682}"/>
    <cellStyle name="Comma 10 2 2 3 2 2 6 2" xfId="34514" xr:uid="{B7F02F6A-BD88-4C15-91A6-491B92C9557A}"/>
    <cellStyle name="Comma 10 2 2 3 2 2 7" xfId="18260" xr:uid="{200E9886-6AF5-4018-8EF9-11D28685D4FD}"/>
    <cellStyle name="Comma 10 2 2 3 2 2 7 2" xfId="42485" xr:uid="{3F5E2313-56BA-4BED-992D-A0314F692BB1}"/>
    <cellStyle name="Comma 10 2 2 3 2 2 8" xfId="20189" xr:uid="{FC65F094-2C64-4154-9164-DF2135458959}"/>
    <cellStyle name="Comma 10 2 2 3 2 2 8 2" xfId="44363" xr:uid="{E0ECB23B-1FF1-4190-B58D-D8D3CC0876AB}"/>
    <cellStyle name="Comma 10 2 2 3 2 2 9" xfId="26630" xr:uid="{3D9441D1-ACBF-4C4B-9E26-9B598C76678A}"/>
    <cellStyle name="Comma 10 2 2 3 2 3" xfId="1029" xr:uid="{AB4911FF-02B3-4A57-9EFC-A89D8E7407E5}"/>
    <cellStyle name="Comma 10 2 2 3 2 3 2" xfId="8009" xr:uid="{67AA8217-871D-491E-B668-21F09E4EE948}"/>
    <cellStyle name="Comma 10 2 2 3 2 3 2 2" xfId="16267" xr:uid="{F13C4172-353A-47AD-B9F4-F7629B2105D8}"/>
    <cellStyle name="Comma 10 2 2 3 2 3 2 2 2" xfId="40849" xr:uid="{DD0C8702-D645-4DA9-B9B9-07CD429A80F2}"/>
    <cellStyle name="Comma 10 2 2 3 2 3 2 3" xfId="22238" xr:uid="{B6C4D268-C008-4461-A373-4F588AD0529D}"/>
    <cellStyle name="Comma 10 2 2 3 2 3 2 3 2" xfId="46278" xr:uid="{E1449602-8A2A-4D4E-97F3-7138AC6DD839}"/>
    <cellStyle name="Comma 10 2 2 3 2 3 2 4" xfId="32834" xr:uid="{1881DFB6-23E5-4410-A185-78DE4EC5EB9F}"/>
    <cellStyle name="Comma 10 2 2 3 2 3 3" xfId="6122" xr:uid="{05CC2F25-5725-43FF-8CD1-9C29C6578C5B}"/>
    <cellStyle name="Comma 10 2 2 3 2 3 3 2" xfId="14384" xr:uid="{B883FFDE-F96E-49B6-92CE-4D10611A29D0}"/>
    <cellStyle name="Comma 10 2 2 3 2 3 3 2 2" xfId="38966" xr:uid="{0CE2C64B-E9E0-48A4-AE19-C072BF48E468}"/>
    <cellStyle name="Comma 10 2 2 3 2 3 3 3" xfId="30951" xr:uid="{FED1478E-87A4-404D-B391-C4C54AE28578}"/>
    <cellStyle name="Comma 10 2 2 3 2 3 4" xfId="9405" xr:uid="{65F1672F-99C3-4464-8CF4-89C77E99A75F}"/>
    <cellStyle name="Comma 10 2 2 3 2 3 4 2" xfId="34112" xr:uid="{C3966992-329F-452C-80E9-9117330F5D64}"/>
    <cellStyle name="Comma 10 2 2 3 2 3 5" xfId="19773" xr:uid="{B194FA19-5161-4751-A558-6E76DE0E8CF0}"/>
    <cellStyle name="Comma 10 2 2 3 2 3 5 2" xfId="43953" xr:uid="{41CB8F37-0CE1-4B22-AF11-207D19D98E5A}"/>
    <cellStyle name="Comma 10 2 2 3 2 3 6" xfId="26231" xr:uid="{7232F87D-0890-4E98-9498-5512A11FA5C9}"/>
    <cellStyle name="Comma 10 2 2 3 2 4" xfId="2255" xr:uid="{6493A086-BEB6-4AC5-8C6F-4F772347F8BE}"/>
    <cellStyle name="Comma 10 2 2 3 2 4 2" xfId="6642" xr:uid="{B363DF9D-BD18-472B-91A2-1662C8AD3283}"/>
    <cellStyle name="Comma 10 2 2 3 2 4 2 2" xfId="14901" xr:uid="{E40CCD12-64EF-415F-A367-764C6B69954D}"/>
    <cellStyle name="Comma 10 2 2 3 2 4 2 2 2" xfId="39483" xr:uid="{0B7A890D-3DF1-4220-8E61-D932814E635E}"/>
    <cellStyle name="Comma 10 2 2 3 2 4 2 3" xfId="21702" xr:uid="{BAB15FC6-DB4C-4A1B-B954-7EC95122FE98}"/>
    <cellStyle name="Comma 10 2 2 3 2 4 2 3 2" xfId="45779" xr:uid="{3C42142B-02A7-4E60-9BAC-9604370C4B3C}"/>
    <cellStyle name="Comma 10 2 2 3 2 4 2 4" xfId="31468" xr:uid="{A21D21DD-439C-4AD2-AF0B-3F8D1C828C14}"/>
    <cellStyle name="Comma 10 2 2 3 2 4 3" xfId="10596" xr:uid="{2CBA7D20-9891-468A-890A-18F0A4B861D7}"/>
    <cellStyle name="Comma 10 2 2 3 2 4 3 2" xfId="35254" xr:uid="{30CF0819-4CD1-4C4B-B3AE-75214089AB64}"/>
    <cellStyle name="Comma 10 2 2 3 2 4 4" xfId="19237" xr:uid="{8E27ED40-35DE-44F2-9822-E349E84D283C}"/>
    <cellStyle name="Comma 10 2 2 3 2 4 4 2" xfId="43431" xr:uid="{BCBCA767-60D1-4043-8EBA-B878E82279B9}"/>
    <cellStyle name="Comma 10 2 2 3 2 4 5" xfId="27369" xr:uid="{2D63B137-D802-40E2-A5F2-D247FC17C8F0}"/>
    <cellStyle name="Comma 10 2 2 3 2 5" xfId="2641" xr:uid="{FCA69001-52F3-48EA-ADB5-61A7A7197F36}"/>
    <cellStyle name="Comma 10 2 2 3 2 5 2" xfId="8427" xr:uid="{C92C91B7-FE7B-4EBB-B33B-CD3AD2F8D804}"/>
    <cellStyle name="Comma 10 2 2 3 2 5 2 2" xfId="16685" xr:uid="{03FA1CD2-3A86-48DD-8F47-02A407A630FA}"/>
    <cellStyle name="Comma 10 2 2 3 2 5 2 2 2" xfId="41267" xr:uid="{5345EEE9-79DB-4E2F-B8B8-80768A480F82}"/>
    <cellStyle name="Comma 10 2 2 3 2 5 2 3" xfId="33252" xr:uid="{78AAF22D-44E2-4CD9-8798-FA59C728DEA4}"/>
    <cellStyle name="Comma 10 2 2 3 2 5 3" xfId="10982" xr:uid="{962B3526-6F82-496E-8ABC-1CF4E0D9183F}"/>
    <cellStyle name="Comma 10 2 2 3 2 5 3 2" xfId="35638" xr:uid="{8CFB896C-B643-4CE8-8DDB-7496B5EE0F24}"/>
    <cellStyle name="Comma 10 2 2 3 2 5 4" xfId="21106" xr:uid="{9DEE8581-EA59-4C70-9C3C-FDB2AE4A52AC}"/>
    <cellStyle name="Comma 10 2 2 3 2 5 4 2" xfId="45227" xr:uid="{1001D246-1258-4EAB-B65A-C0CC4DE61D86}"/>
    <cellStyle name="Comma 10 2 2 3 2 5 5" xfId="27753" xr:uid="{B210CC7D-5326-42CB-842D-E2A10FE622DF}"/>
    <cellStyle name="Comma 10 2 2 3 2 6" xfId="2878" xr:uid="{1B8353A6-16A9-4DFC-91F0-02C978CF579B}"/>
    <cellStyle name="Comma 10 2 2 3 2 6 2" xfId="11219" xr:uid="{2F5B006B-B71F-46B9-B6FE-0B12A62330A4}"/>
    <cellStyle name="Comma 10 2 2 3 2 6 2 2" xfId="35874" xr:uid="{96571129-4579-4453-8210-1C2D78511CAD}"/>
    <cellStyle name="Comma 10 2 2 3 2 6 3" xfId="27989" xr:uid="{40050D08-E79C-4100-9D3C-1F1BD0410288}"/>
    <cellStyle name="Comma 10 2 2 3 2 7" xfId="3351" xr:uid="{767F943C-5FB2-4876-ACE3-E5FA0DBF2203}"/>
    <cellStyle name="Comma 10 2 2 3 2 7 2" xfId="11692" xr:uid="{7EA92DD4-3201-46C6-A839-2976DDFA6905}"/>
    <cellStyle name="Comma 10 2 2 3 2 7 2 2" xfId="36346" xr:uid="{CECC5EF9-F99D-4807-B97B-DFE0D453CA7E}"/>
    <cellStyle name="Comma 10 2 2 3 2 7 3" xfId="28461" xr:uid="{EC754AD1-A51E-47B8-9FF3-11C0819D0D13}"/>
    <cellStyle name="Comma 10 2 2 3 2 8" xfId="3597" xr:uid="{DDD8311D-D8B3-44B6-846A-DF9F47E73E99}"/>
    <cellStyle name="Comma 10 2 2 3 2 8 2" xfId="11938" xr:uid="{11F56DF8-CD2C-4A36-A432-64B51DA3E71F}"/>
    <cellStyle name="Comma 10 2 2 3 2 8 2 2" xfId="36582" xr:uid="{47A84884-5A15-405A-880F-0EAF3DB8E1F8}"/>
    <cellStyle name="Comma 10 2 2 3 2 8 3" xfId="28697" xr:uid="{5697F67F-715B-4B6A-B0CA-B4CE92F80EA0}"/>
    <cellStyle name="Comma 10 2 2 3 2 9" xfId="4351" xr:uid="{3091B1CD-EF81-4D55-A422-7E5A7917BDA0}"/>
    <cellStyle name="Comma 10 2 2 3 2 9 2" xfId="12692" xr:uid="{39D01D9A-A9A3-4BB6-A1A0-AD413C859B90}"/>
    <cellStyle name="Comma 10 2 2 3 2 9 2 2" xfId="37277" xr:uid="{273E8CF0-0A23-433D-A45A-46566750F8B9}"/>
    <cellStyle name="Comma 10 2 2 3 2 9 3" xfId="29317" xr:uid="{C7C9B809-5408-48FF-B80C-1453F60B6C34}"/>
    <cellStyle name="Comma 10 2 2 3 3" xfId="635" xr:uid="{F6B32D03-62B9-4561-8076-C491031A3A63}"/>
    <cellStyle name="Comma 10 2 2 3 3 10" xfId="25915" xr:uid="{0D41E3FC-9D0A-4D59-9279-8E2F7176E0D9}"/>
    <cellStyle name="Comma 10 2 2 3 3 2" xfId="1268" xr:uid="{BB302722-92E6-4D87-AF87-5ED2FA17A999}"/>
    <cellStyle name="Comma 10 2 2 3 3 2 2" xfId="8195" xr:uid="{5ABBF22A-1A5F-48EF-B395-7DDE919CF977}"/>
    <cellStyle name="Comma 10 2 2 3 3 2 2 2" xfId="16453" xr:uid="{2787DDA2-4C57-4070-A58B-107A3C1F4DB8}"/>
    <cellStyle name="Comma 10 2 2 3 3 2 2 2 2" xfId="41035" xr:uid="{C47E4CE8-F790-4B18-AF59-4AFD3268E6C4}"/>
    <cellStyle name="Comma 10 2 2 3 3 2 2 3" xfId="22460" xr:uid="{FFBF2660-08FF-4757-B8D7-4B09C7636440}"/>
    <cellStyle name="Comma 10 2 2 3 3 2 2 3 2" xfId="46494" xr:uid="{F1125DEE-1A04-4301-94B4-BE1E90F86190}"/>
    <cellStyle name="Comma 10 2 2 3 3 2 2 4" xfId="33020" xr:uid="{D4E9276C-C4CB-4BB7-A542-F2141FDB0B02}"/>
    <cellStyle name="Comma 10 2 2 3 3 2 3" xfId="6316" xr:uid="{F984B8CF-A62C-498C-BA68-2F55BF6EB536}"/>
    <cellStyle name="Comma 10 2 2 3 3 2 3 2" xfId="14577" xr:uid="{16F1D554-CBF1-4EB1-9FA6-1AACB597B39C}"/>
    <cellStyle name="Comma 10 2 2 3 3 2 3 2 2" xfId="39159" xr:uid="{C867F7E4-2B5A-44DD-A68F-B8571D1329BF}"/>
    <cellStyle name="Comma 10 2 2 3 3 2 3 3" xfId="31144" xr:uid="{14962356-B37F-4744-9ECD-908DD8FEF625}"/>
    <cellStyle name="Comma 10 2 2 3 3 2 4" xfId="9631" xr:uid="{BC41D744-AB21-4F33-AA0F-27B4BC2A9AF2}"/>
    <cellStyle name="Comma 10 2 2 3 3 2 4 2" xfId="34326" xr:uid="{0BD168AA-34B0-4DEA-94DF-065E17B92BBC}"/>
    <cellStyle name="Comma 10 2 2 3 3 2 5" xfId="19993" xr:uid="{8C229382-7710-4945-B596-F029C7BC9EE8}"/>
    <cellStyle name="Comma 10 2 2 3 3 2 5 2" xfId="44171" xr:uid="{46D5A7E4-B778-41A9-B886-9C4A3DBCC64D}"/>
    <cellStyle name="Comma 10 2 2 3 3 2 6" xfId="26443" xr:uid="{CA0BD11F-1C08-4430-883B-DFACB414A4D6}"/>
    <cellStyle name="Comma 10 2 2 3 3 3" xfId="2996" xr:uid="{54406C40-657D-4AF0-B551-509E88538935}"/>
    <cellStyle name="Comma 10 2 2 3 3 3 2" xfId="6835" xr:uid="{5F484F74-BBC3-430A-B918-22B8A0403D6D}"/>
    <cellStyle name="Comma 10 2 2 3 3 3 2 2" xfId="15094" xr:uid="{DA830F61-08D2-4ABC-B2D2-D0114312B999}"/>
    <cellStyle name="Comma 10 2 2 3 3 3 2 2 2" xfId="39676" xr:uid="{A81E1281-8F3A-4E3C-B95B-D349C7508846}"/>
    <cellStyle name="Comma 10 2 2 3 3 3 2 3" xfId="21888" xr:uid="{D5E1865E-9E01-4A91-B14E-51BEF4E6F300}"/>
    <cellStyle name="Comma 10 2 2 3 3 3 2 3 2" xfId="45962" xr:uid="{9D63B5E0-E415-40C6-AD3A-CA91611FF75D}"/>
    <cellStyle name="Comma 10 2 2 3 3 3 2 4" xfId="31661" xr:uid="{46A9D7A2-768B-4BFB-B7F4-5D3AF7C0C6F1}"/>
    <cellStyle name="Comma 10 2 2 3 3 3 3" xfId="11337" xr:uid="{4F60AC21-E0CE-4843-AC78-8B3FC6CC6E71}"/>
    <cellStyle name="Comma 10 2 2 3 3 3 3 2" xfId="35992" xr:uid="{0298CF6E-CDDF-4F6C-8C8A-FF9B8EE96383}"/>
    <cellStyle name="Comma 10 2 2 3 3 3 4" xfId="19423" xr:uid="{8337AC2B-6736-4FDD-AE6B-B20825F26A80}"/>
    <cellStyle name="Comma 10 2 2 3 3 3 4 2" xfId="43617" xr:uid="{755953C0-71A6-4332-9D70-FA6931D1B5AC}"/>
    <cellStyle name="Comma 10 2 2 3 3 3 5" xfId="28107" xr:uid="{5BC86FE7-AB2A-47D5-BFE1-17D3ED403D17}"/>
    <cellStyle name="Comma 10 2 2 3 3 4" xfId="3715" xr:uid="{B951CFFB-41B8-42FD-8052-97C6701F9A63}"/>
    <cellStyle name="Comma 10 2 2 3 3 4 2" xfId="7363" xr:uid="{9BED5FD5-837C-49E8-BB5E-0803E20EEC5D}"/>
    <cellStyle name="Comma 10 2 2 3 3 4 2 2" xfId="15622" xr:uid="{497C602B-0449-4E44-973D-89156C2584EB}"/>
    <cellStyle name="Comma 10 2 2 3 3 4 2 2 2" xfId="40204" xr:uid="{1BD2E59D-BEF6-4C7D-A124-A230E38CF2E8}"/>
    <cellStyle name="Comma 10 2 2 3 3 4 2 3" xfId="32189" xr:uid="{90BD36FF-4DA7-49E8-9F60-A41DA532D893}"/>
    <cellStyle name="Comma 10 2 2 3 3 4 3" xfId="12056" xr:uid="{2411FEA3-D5F2-44F1-8659-1619B46E4844}"/>
    <cellStyle name="Comma 10 2 2 3 3 4 3 2" xfId="36700" xr:uid="{A454D270-4ABB-4B38-8E9B-846195377BF0}"/>
    <cellStyle name="Comma 10 2 2 3 3 4 4" xfId="21293" xr:uid="{94C0EE1F-CAB8-4D66-A96F-B470D3205D4F}"/>
    <cellStyle name="Comma 10 2 2 3 3 4 4 2" xfId="45412" xr:uid="{B3CC447E-0D8C-4807-9DF4-A5C3308BECD6}"/>
    <cellStyle name="Comma 10 2 2 3 3 4 5" xfId="28815" xr:uid="{AFDC010C-D5B5-4695-8B62-C7DBBBFF117C}"/>
    <cellStyle name="Comma 10 2 2 3 3 5" xfId="4469" xr:uid="{59644BB6-3E9D-44AA-80D4-9637350B4A65}"/>
    <cellStyle name="Comma 10 2 2 3 3 5 2" xfId="12810" xr:uid="{B0332B26-CDFB-4EB2-B7E0-83F5AC3204B6}"/>
    <cellStyle name="Comma 10 2 2 3 3 5 2 2" xfId="37395" xr:uid="{AAB1FD61-11D6-4891-8A32-E19868151DAD}"/>
    <cellStyle name="Comma 10 2 2 3 3 5 3" xfId="29435" xr:uid="{3C998C55-8BBB-456A-B67F-EE38C40C276E}"/>
    <cellStyle name="Comma 10 2 2 3 3 6" xfId="5209" xr:uid="{41F94F08-E2F6-4C16-99BA-73AD585B3672}"/>
    <cellStyle name="Comma 10 2 2 3 3 6 2" xfId="13502" xr:uid="{416CB1D0-0D79-4817-87E5-12690816C563}"/>
    <cellStyle name="Comma 10 2 2 3 3 6 2 2" xfId="38086" xr:uid="{27C47958-3D1D-4254-88DD-EC1F4A6226D7}"/>
    <cellStyle name="Comma 10 2 2 3 3 6 3" xfId="30068" xr:uid="{2149FCAB-6095-4012-A9C4-66BD7C064E41}"/>
    <cellStyle name="Comma 10 2 2 3 3 7" xfId="9022" xr:uid="{C2CF24B0-2CF6-4593-A525-4939A03CD48E}"/>
    <cellStyle name="Comma 10 2 2 3 3 7 2" xfId="33784" xr:uid="{690A342D-FB69-40FE-AF41-87E11AFF437D}"/>
    <cellStyle name="Comma 10 2 2 3 3 8" xfId="18142" xr:uid="{0AB7B54E-29CC-48E1-951F-FC01C5A123A9}"/>
    <cellStyle name="Comma 10 2 2 3 3 8 2" xfId="42367" xr:uid="{CBECBE24-69B9-4DC1-950C-21A9E72D32C7}"/>
    <cellStyle name="Comma 10 2 2 3 3 9" xfId="18816" xr:uid="{26D7302A-5DE0-41BB-8E9E-06A3409718F8}"/>
    <cellStyle name="Comma 10 2 2 3 3 9 2" xfId="43012" xr:uid="{DFF4BAD8-A766-4CDA-8C12-C89F39A98362}"/>
    <cellStyle name="Comma 10 2 2 3 4" xfId="1688" xr:uid="{3819BDE3-03FE-4CFB-B270-DCC29162EC32}"/>
    <cellStyle name="Comma 10 2 2 3 4 2" xfId="6953" xr:uid="{1DFA5448-24F7-449E-B143-364BADA32A27}"/>
    <cellStyle name="Comma 10 2 2 3 4 2 2" xfId="15212" xr:uid="{3FA99EC0-2118-478E-9285-6A55F574D6AC}"/>
    <cellStyle name="Comma 10 2 2 3 4 2 2 2" xfId="39794" xr:uid="{9F3332FF-10AA-467E-B225-F2D66DD2FF73}"/>
    <cellStyle name="Comma 10 2 2 3 4 2 3" xfId="22861" xr:uid="{3DFB9D60-7E29-4871-83DD-D20920E4C135}"/>
    <cellStyle name="Comma 10 2 2 3 4 2 3 2" xfId="46879" xr:uid="{8A044D9E-902A-4FBF-9E87-DD4E25EE4E45}"/>
    <cellStyle name="Comma 10 2 2 3 4 2 4" xfId="31779" xr:uid="{31DAFFE2-5F4E-4A9A-8924-0658BB1D4841}"/>
    <cellStyle name="Comma 10 2 2 3 4 3" xfId="5613" xr:uid="{03C86B14-D062-489C-B116-1866FA8FD657}"/>
    <cellStyle name="Comma 10 2 2 3 4 3 2" xfId="13884" xr:uid="{214D45F6-5BBE-4C41-AB7E-15A8085AC888}"/>
    <cellStyle name="Comma 10 2 2 3 4 3 2 2" xfId="38468" xr:uid="{8EEB874F-F6E6-4B4D-84EE-D8190AFD00E9}"/>
    <cellStyle name="Comma 10 2 2 3 4 3 3" xfId="30451" xr:uid="{0AA741EA-F28E-43A2-A9EE-0315F883CEAD}"/>
    <cellStyle name="Comma 10 2 2 3 4 4" xfId="10037" xr:uid="{0C2B65A1-5AC9-45DF-99FD-2D4DE68AD7AD}"/>
    <cellStyle name="Comma 10 2 2 3 4 4 2" xfId="34708" xr:uid="{CA16D266-0E82-4153-9788-C9B67620CA2C}"/>
    <cellStyle name="Comma 10 2 2 3 4 5" xfId="20397" xr:uid="{270BB91D-44FD-4069-B171-8484CA339E2E}"/>
    <cellStyle name="Comma 10 2 2 3 4 5 2" xfId="44561" xr:uid="{163C1E73-6F4F-47A0-BA31-EADF80383373}"/>
    <cellStyle name="Comma 10 2 2 3 4 6" xfId="26823" xr:uid="{229CD02E-DDA5-4E38-AAE2-6A74EC047908}"/>
    <cellStyle name="Comma 10 2 2 3 5" xfId="1824" xr:uid="{4977958F-B683-48C3-829E-07C31916ABF3}"/>
    <cellStyle name="Comma 10 2 2 3 5 2" xfId="7631" xr:uid="{20EA657D-5EEB-4BA1-A0BC-6548D49CC259}"/>
    <cellStyle name="Comma 10 2 2 3 5 2 2" xfId="15889" xr:uid="{89336E74-4560-4DC1-BFE4-2097E3878DC2}"/>
    <cellStyle name="Comma 10 2 2 3 5 2 2 2" xfId="40471" xr:uid="{510321DC-A193-4398-9156-1448C275ACDE}"/>
    <cellStyle name="Comma 10 2 2 3 5 2 3" xfId="22989" xr:uid="{464562B0-DC01-4840-82C6-28D93FBCD042}"/>
    <cellStyle name="Comma 10 2 2 3 5 2 3 2" xfId="47000" xr:uid="{519C74BD-E638-4A6F-BF7F-FA4E1A825319}"/>
    <cellStyle name="Comma 10 2 2 3 5 2 4" xfId="32456" xr:uid="{4B147E1A-84E2-41B1-8D7C-CB96B5183CB9}"/>
    <cellStyle name="Comma 10 2 2 3 5 3" xfId="5742" xr:uid="{8F2BA36F-F18E-440A-8142-ADA9D8C67FDA}"/>
    <cellStyle name="Comma 10 2 2 3 5 3 2" xfId="14004" xr:uid="{8CAE2BE5-6E31-4165-B22C-1FA307D3DD7D}"/>
    <cellStyle name="Comma 10 2 2 3 5 3 2 2" xfId="38586" xr:uid="{092FA193-4FBF-4F01-9448-D0F9657EB810}"/>
    <cellStyle name="Comma 10 2 2 3 5 3 3" xfId="30571" xr:uid="{D3E68856-7140-416D-A33F-7DAF454FF037}"/>
    <cellStyle name="Comma 10 2 2 3 5 4" xfId="10166" xr:uid="{319D2FAB-6745-4032-82E2-D9B4B5BE342B}"/>
    <cellStyle name="Comma 10 2 2 3 5 4 2" xfId="34826" xr:uid="{F7541066-7B18-40C3-B4A6-EA40A57A03C3}"/>
    <cellStyle name="Comma 10 2 2 3 5 5" xfId="20524" xr:uid="{6C450314-3F06-45CA-A09B-733B4CE85D7A}"/>
    <cellStyle name="Comma 10 2 2 3 5 5 2" xfId="44684" xr:uid="{3473A330-D6E3-4C0A-B61A-BD3998E72C57}"/>
    <cellStyle name="Comma 10 2 2 3 5 6" xfId="26941" xr:uid="{A7F88F33-47D4-4E3E-BFCF-AA9DFEC40FAE}"/>
    <cellStyle name="Comma 10 2 2 3 6" xfId="799" xr:uid="{866A2097-F64C-4435-B477-AF111A335A68}"/>
    <cellStyle name="Comma 10 2 2 3 6 2" xfId="7822" xr:uid="{11758B69-70A3-4F63-8F66-F32BB053DE05}"/>
    <cellStyle name="Comma 10 2 2 3 6 2 2" xfId="16080" xr:uid="{204C63CF-02AD-483A-BB34-89998112DD93}"/>
    <cellStyle name="Comma 10 2 2 3 6 2 2 2" xfId="40662" xr:uid="{C73550B3-7AB7-4572-8D2D-3DB5D0EB7B3A}"/>
    <cellStyle name="Comma 10 2 2 3 6 2 3" xfId="22022" xr:uid="{BAFD69EE-554F-4A0D-918E-D9E72420ED1C}"/>
    <cellStyle name="Comma 10 2 2 3 6 2 3 2" xfId="46087" xr:uid="{CC4BC01B-D0B9-4E5B-A08C-499E21AA4404}"/>
    <cellStyle name="Comma 10 2 2 3 6 2 4" xfId="32647" xr:uid="{4807C20C-BC4E-431A-B2E3-5558AB53B6EA}"/>
    <cellStyle name="Comma 10 2 2 3 6 3" xfId="5935" xr:uid="{973787F3-B466-4E2E-AB1E-AF475C483BF3}"/>
    <cellStyle name="Comma 10 2 2 3 6 3 2" xfId="14197" xr:uid="{C97BAF2B-2C08-4C95-9262-AFF1CA3B5A7E}"/>
    <cellStyle name="Comma 10 2 2 3 6 3 2 2" xfId="38779" xr:uid="{EB1DEC50-75BA-4044-9976-6E2D44074BF9}"/>
    <cellStyle name="Comma 10 2 2 3 6 3 3" xfId="30764" xr:uid="{0972B48D-3D40-4BEF-89B2-2F0811AD7D45}"/>
    <cellStyle name="Comma 10 2 2 3 6 4" xfId="9184" xr:uid="{6780EB66-B7DC-460C-9623-0FBC60C3336F}"/>
    <cellStyle name="Comma 10 2 2 3 6 4 2" xfId="33922" xr:uid="{F7145EC8-FA77-4AB6-9572-BE060AC32021}"/>
    <cellStyle name="Comma 10 2 2 3 6 5" xfId="19556" xr:uid="{9790CB82-7B55-4FD7-8A49-87D3C0D1B826}"/>
    <cellStyle name="Comma 10 2 2 3 6 5 2" xfId="43744" xr:uid="{7AE191BB-B410-4D5A-9A58-8AAB9FA31128}"/>
    <cellStyle name="Comma 10 2 2 3 6 6" xfId="26044" xr:uid="{87944C6C-E473-45A5-A329-C1DF503BD2C0}"/>
    <cellStyle name="Comma 10 2 2 3 7" xfId="1943" xr:uid="{BBA5FF1D-F68C-4009-8870-9F8EFE8B8346}"/>
    <cellStyle name="Comma 10 2 2 3 7 2" xfId="6455" xr:uid="{0265F0B7-647F-4F3E-8113-ED373640D6DF}"/>
    <cellStyle name="Comma 10 2 2 3 7 2 2" xfId="14714" xr:uid="{F3933B43-59FC-4A70-806B-D69D724C457F}"/>
    <cellStyle name="Comma 10 2 2 3 7 2 2 2" xfId="39296" xr:uid="{20FC90B4-7D63-4CB8-80E5-66F50F9BCFD6}"/>
    <cellStyle name="Comma 10 2 2 3 7 2 3" xfId="23107" xr:uid="{061F0404-DF52-41BE-9896-D0C31AE1E6B1}"/>
    <cellStyle name="Comma 10 2 2 3 7 2 3 2" xfId="47118" xr:uid="{56A191D0-BFA6-4360-B6F9-310B3F94D34E}"/>
    <cellStyle name="Comma 10 2 2 3 7 2 4" xfId="31281" xr:uid="{ACC447B8-5B32-443F-AA06-875070CD0B3D}"/>
    <cellStyle name="Comma 10 2 2 3 7 3" xfId="10285" xr:uid="{353B5346-1D68-4554-8A09-90E932FB9BCF}"/>
    <cellStyle name="Comma 10 2 2 3 7 3 2" xfId="34944" xr:uid="{C86C261C-4C63-4A2F-94F4-A347B5A70DA9}"/>
    <cellStyle name="Comma 10 2 2 3 7 4" xfId="20642" xr:uid="{BC4B5D94-41DC-463D-B0F4-83C2D4C9F3ED}"/>
    <cellStyle name="Comma 10 2 2 3 7 4 2" xfId="44802" xr:uid="{DF84CA85-DC97-42D2-B416-30FE8E342D2C}"/>
    <cellStyle name="Comma 10 2 2 3 7 5" xfId="27059" xr:uid="{3C7158AF-1F5E-4CC8-8C68-97E87911A178}"/>
    <cellStyle name="Comma 10 2 2 3 8" xfId="2136" xr:uid="{96572EB8-68DC-44BA-A749-6259D921CC0E}"/>
    <cellStyle name="Comma 10 2 2 3 8 2" xfId="8309" xr:uid="{DA03F8C8-E7D8-4CB4-BE5F-61FD52281858}"/>
    <cellStyle name="Comma 10 2 2 3 8 2 2" xfId="16567" xr:uid="{F0C9A976-0069-4D3E-A717-F4691423D81C}"/>
    <cellStyle name="Comma 10 2 2 3 8 2 2 2" xfId="41149" xr:uid="{34A257C9-4B7C-471C-B988-34F5EBC80897}"/>
    <cellStyle name="Comma 10 2 2 3 8 2 3" xfId="21531" xr:uid="{5ED71221-B562-423E-AA69-B9F1A510930B}"/>
    <cellStyle name="Comma 10 2 2 3 8 2 3 2" xfId="45629" xr:uid="{BC7116F3-A237-4D24-B4F0-43C8405236EC}"/>
    <cellStyle name="Comma 10 2 2 3 8 2 4" xfId="33134" xr:uid="{D5D243F7-9B7A-4A6E-A45A-438A3B17F00E}"/>
    <cellStyle name="Comma 10 2 2 3 8 3" xfId="10478" xr:uid="{9BB9611D-CF14-4F83-A7BF-E8DA19376B6C}"/>
    <cellStyle name="Comma 10 2 2 3 8 3 2" xfId="35136" xr:uid="{FA5AB3C9-1299-40C4-A969-61AD95ADDE4E}"/>
    <cellStyle name="Comma 10 2 2 3 8 4" xfId="19061" xr:uid="{80FDEAD4-FA32-41ED-8CA5-6C874F638068}"/>
    <cellStyle name="Comma 10 2 2 3 8 4 2" xfId="43255" xr:uid="{5AEC1BEB-9BBE-4ECD-A3C1-F0655DB119EF}"/>
    <cellStyle name="Comma 10 2 2 3 8 5" xfId="27251" xr:uid="{6697374C-99EB-4049-86E1-F4140908A806}"/>
    <cellStyle name="Comma 10 2 2 3 9" xfId="2523" xr:uid="{05726FA6-468F-46E8-A6D6-337ECD42A0CD}"/>
    <cellStyle name="Comma 10 2 2 3 9 2" xfId="10864" xr:uid="{8C2C027C-734B-4A09-B40E-9078D495B08C}"/>
    <cellStyle name="Comma 10 2 2 3 9 2 2" xfId="35520" xr:uid="{02A5F830-0968-45A0-83A5-716BE2F4EE50}"/>
    <cellStyle name="Comma 10 2 2 3 9 3" xfId="20937" xr:uid="{30435CAC-90DC-4C08-AAC3-99A0554E17B6}"/>
    <cellStyle name="Comma 10 2 2 3 9 3 2" xfId="45072" xr:uid="{479D1838-7C02-4655-B2D4-972A6B97E060}"/>
    <cellStyle name="Comma 10 2 2 3 9 4" xfId="27635" xr:uid="{2A643DD4-7BC6-40AA-BACE-891EF8F36017}"/>
    <cellStyle name="Comma 10 2 2 30" xfId="18390" xr:uid="{5A1BCB6A-596F-469C-BC8A-9A4C652B163B}"/>
    <cellStyle name="Comma 10 2 2 30 2" xfId="42606" xr:uid="{E4928AB9-0C69-4860-84AF-E2D8CFB3CCC5}"/>
    <cellStyle name="Comma 10 2 2 31" xfId="25557" xr:uid="{2C6C8B98-A1E1-4367-99CF-5A2A1D1A85D5}"/>
    <cellStyle name="Comma 10 2 2 4" xfId="373" xr:uid="{0F523C1E-6B71-464B-A428-AB105ED80BD5}"/>
    <cellStyle name="Comma 10 2 2 4 10" xfId="4290" xr:uid="{99FE7BE7-E501-4FEF-B046-6FE4DA109268}"/>
    <cellStyle name="Comma 10 2 2 4 10 2" xfId="12631" xr:uid="{28E89E00-E2D8-4E15-927C-4BB53DDDE5A5}"/>
    <cellStyle name="Comma 10 2 2 4 10 2 2" xfId="37216" xr:uid="{C762EF9A-1C18-428B-B95C-1FCC6644AB7D}"/>
    <cellStyle name="Comma 10 2 2 4 10 3" xfId="29256" xr:uid="{73C34B99-A780-47D4-A372-0603BD27F48B}"/>
    <cellStyle name="Comma 10 2 2 4 11" xfId="4829" xr:uid="{E8D356E6-99A5-458F-9931-B283FBF6EFBA}"/>
    <cellStyle name="Comma 10 2 2 4 11 2" xfId="13153" xr:uid="{039521A5-551D-41D6-84F2-927DC708A437}"/>
    <cellStyle name="Comma 10 2 2 4 11 2 2" xfId="37738" xr:uid="{1C010FAB-9E79-401B-B524-523CC82569F0}"/>
    <cellStyle name="Comma 10 2 2 4 11 3" xfId="29718" xr:uid="{4C3FE2B1-7D03-4DA7-ABBB-4668098DFFB9}"/>
    <cellStyle name="Comma 10 2 2 4 12" xfId="8773" xr:uid="{4F988557-9EDA-4625-BF69-A050937DD442}"/>
    <cellStyle name="Comma 10 2 2 4 12 2" xfId="33544" xr:uid="{B0B6774F-0AA2-47F9-9BDB-F99CADA9F05B}"/>
    <cellStyle name="Comma 10 2 2 4 13" xfId="17963" xr:uid="{53DD5B55-BBD6-43E2-BF64-906BA2603D0D}"/>
    <cellStyle name="Comma 10 2 2 4 13 2" xfId="42188" xr:uid="{6A32C9C5-A564-457B-8A53-BDF6A7A34D5F}"/>
    <cellStyle name="Comma 10 2 2 4 14" xfId="18557" xr:uid="{87824C9C-E0BC-4961-9088-4FE31F8BB7FE}"/>
    <cellStyle name="Comma 10 2 2 4 14 2" xfId="42753" xr:uid="{24CFF150-EF50-4B84-B1B8-B01A2C9E48C5}"/>
    <cellStyle name="Comma 10 2 2 4 15" xfId="25675" xr:uid="{C90BE7F8-0DCF-4205-BDD2-9189CE132980}"/>
    <cellStyle name="Comma 10 2 2 4 2" xfId="1086" xr:uid="{7BD47F14-EE7D-46B1-8325-68EF9BDAB593}"/>
    <cellStyle name="Comma 10 2 2 4 2 10" xfId="26284" xr:uid="{D16D6EC6-7D61-4507-BBA1-52D473F32BBB}"/>
    <cellStyle name="Comma 10 2 2 4 2 2" xfId="1520" xr:uid="{260E16F0-0042-44F0-BBD0-62D756FC3168}"/>
    <cellStyle name="Comma 10 2 2 4 2 2 2" xfId="7496" xr:uid="{9706754D-BB0A-4C9B-AD73-C6929FD2F9C0}"/>
    <cellStyle name="Comma 10 2 2 4 2 2 2 2" xfId="15755" xr:uid="{C35A47C9-C5DA-4341-9477-81F815B6FCCB}"/>
    <cellStyle name="Comma 10 2 2 4 2 2 2 2 2" xfId="40337" xr:uid="{1C6389FF-F863-4849-B9FF-67D4887476C9}"/>
    <cellStyle name="Comma 10 2 2 4 2 2 2 3" xfId="22708" xr:uid="{84686CA0-FBDC-4974-BF98-A6C2E32D9062}"/>
    <cellStyle name="Comma 10 2 2 4 2 2 2 3 2" xfId="46735" xr:uid="{E76D183F-10C9-4D5E-9A47-0D036465D4C8}"/>
    <cellStyle name="Comma 10 2 2 4 2 2 2 4" xfId="32322" xr:uid="{F09A35C4-FDAA-4E5A-A420-D364E9FEFE45}"/>
    <cellStyle name="Comma 10 2 2 4 2 2 3" xfId="5460" xr:uid="{0F0D19F5-94B5-41E5-B0B8-6720C05CD85A}"/>
    <cellStyle name="Comma 10 2 2 4 2 2 3 2" xfId="13743" xr:uid="{9B3E4790-EBDF-4F4B-8E49-C3D97681F59D}"/>
    <cellStyle name="Comma 10 2 2 4 2 2 3 2 2" xfId="38327" xr:uid="{2FC91663-8FDE-485F-923F-BD5918EB7A8B}"/>
    <cellStyle name="Comma 10 2 2 4 2 2 3 3" xfId="30309" xr:uid="{5F0D5BA3-F3BF-453E-9CEC-5A0A03DEA4CB}"/>
    <cellStyle name="Comma 10 2 2 4 2 2 4" xfId="9881" xr:uid="{7D5C9E47-C1FB-4A0E-9DBE-32B1402F482F}"/>
    <cellStyle name="Comma 10 2 2 4 2 2 4 2" xfId="34567" xr:uid="{2E5E9B7F-08FB-4997-826D-596F809B1913}"/>
    <cellStyle name="Comma 10 2 2 4 2 2 5" xfId="20242" xr:uid="{55B9672F-195A-4F24-900F-301768952004}"/>
    <cellStyle name="Comma 10 2 2 4 2 2 5 2" xfId="44416" xr:uid="{70AEA8A8-3098-4722-AD71-1138E4ED9F98}"/>
    <cellStyle name="Comma 10 2 2 4 2 2 6" xfId="26683" xr:uid="{216971AF-19E5-4846-BCBC-57D5EABAD936}"/>
    <cellStyle name="Comma 10 2 2 4 2 3" xfId="3053" xr:uid="{7D2F5116-FC15-4E64-B233-F65CE75A7180}"/>
    <cellStyle name="Comma 10 2 2 4 2 3 2" xfId="8062" xr:uid="{8960D871-5AAF-4BDB-B2F7-F1698D908EE9}"/>
    <cellStyle name="Comma 10 2 2 4 2 3 2 2" xfId="16320" xr:uid="{978A6B4B-0D30-4406-B58E-1C2ED91C6954}"/>
    <cellStyle name="Comma 10 2 2 4 2 3 2 2 2" xfId="40902" xr:uid="{852AD063-7D39-43BE-BDF9-0D02B54ACE9B}"/>
    <cellStyle name="Comma 10 2 2 4 2 3 2 3" xfId="32887" xr:uid="{B331DCF9-EFF1-4921-8E10-CFE5E5E67C48}"/>
    <cellStyle name="Comma 10 2 2 4 2 3 3" xfId="6175" xr:uid="{3BBE90DD-1549-4785-8E6B-6FF0B3688DCD}"/>
    <cellStyle name="Comma 10 2 2 4 2 3 3 2" xfId="14437" xr:uid="{DB61BBA5-3783-4A8F-80E9-67CD84C1A78D}"/>
    <cellStyle name="Comma 10 2 2 4 2 3 3 2 2" xfId="39019" xr:uid="{C4E0719F-88FD-431E-97AB-3CE4B366EC46}"/>
    <cellStyle name="Comma 10 2 2 4 2 3 3 3" xfId="31004" xr:uid="{2DFFFCAD-F166-4E8D-B3F8-86FFDBD73171}"/>
    <cellStyle name="Comma 10 2 2 4 2 3 4" xfId="11394" xr:uid="{86E6800B-6936-4F2D-BFEA-8D61AD5DFD65}"/>
    <cellStyle name="Comma 10 2 2 4 2 3 4 2" xfId="36049" xr:uid="{B02C8C5D-458D-4146-A077-F9F40D875328}"/>
    <cellStyle name="Comma 10 2 2 4 2 3 5" xfId="22295" xr:uid="{A1F9FCD3-5C72-4467-B895-E82A57695458}"/>
    <cellStyle name="Comma 10 2 2 4 2 3 5 2" xfId="46331" xr:uid="{3C0E5B89-FB73-4A02-B09B-CF861CD5A99C}"/>
    <cellStyle name="Comma 10 2 2 4 2 3 6" xfId="28164" xr:uid="{4D4564C0-385C-4BCC-87EC-EFECD0DE210E}"/>
    <cellStyle name="Comma 10 2 2 4 2 4" xfId="3772" xr:uid="{A53EE3E9-C336-4DEB-86C2-076A6BA32357}"/>
    <cellStyle name="Comma 10 2 2 4 2 4 2" xfId="6695" xr:uid="{7AF00922-8900-4DAE-8934-423195DF2D9B}"/>
    <cellStyle name="Comma 10 2 2 4 2 4 2 2" xfId="14954" xr:uid="{EDD96F4D-431A-486A-A011-EA9F6F6997C7}"/>
    <cellStyle name="Comma 10 2 2 4 2 4 2 2 2" xfId="39536" xr:uid="{9EDFE2D0-0C57-482E-AF1E-EBF2B4B49171}"/>
    <cellStyle name="Comma 10 2 2 4 2 4 2 3" xfId="31521" xr:uid="{B72E69A1-E4DC-4A85-837D-AC99CA774235}"/>
    <cellStyle name="Comma 10 2 2 4 2 4 3" xfId="12113" xr:uid="{7AE5D6A0-CFD5-484E-9E78-9128D2A231FA}"/>
    <cellStyle name="Comma 10 2 2 4 2 4 3 2" xfId="36757" xr:uid="{56D1C8A6-CB49-4E3A-A68E-8AAB818BF129}"/>
    <cellStyle name="Comma 10 2 2 4 2 4 4" xfId="28872" xr:uid="{54E97817-3EB1-4C98-B7F5-BB9C968E21E2}"/>
    <cellStyle name="Comma 10 2 2 4 2 5" xfId="4526" xr:uid="{D1A4A693-547A-4F08-8FAB-50D3D6489D13}"/>
    <cellStyle name="Comma 10 2 2 4 2 5 2" xfId="7207" xr:uid="{A46DBF0E-D26F-43CB-982B-762EAFDFC5EE}"/>
    <cellStyle name="Comma 10 2 2 4 2 5 2 2" xfId="15466" xr:uid="{75998E33-FE6C-433D-9F9F-831211BAFABD}"/>
    <cellStyle name="Comma 10 2 2 4 2 5 2 2 2" xfId="40048" xr:uid="{988DF582-AB6E-451A-9270-33B8137B31B7}"/>
    <cellStyle name="Comma 10 2 2 4 2 5 2 3" xfId="32033" xr:uid="{C6D226B8-9168-48A3-92C0-ADEFCB73F7FF}"/>
    <cellStyle name="Comma 10 2 2 4 2 5 3" xfId="12867" xr:uid="{AC1CAAA3-ED66-491F-86E3-0BCA2227F30F}"/>
    <cellStyle name="Comma 10 2 2 4 2 5 3 2" xfId="37452" xr:uid="{7E5C24E9-3217-4CDB-A490-FB0DF09D4AF3}"/>
    <cellStyle name="Comma 10 2 2 4 2 5 4" xfId="29492" xr:uid="{4B4B9B6E-E16F-4AC7-923B-FC97FB01F94C}"/>
    <cellStyle name="Comma 10 2 2 4 2 6" xfId="5046" xr:uid="{8C959599-B1ED-46F9-A276-95C7A8E1A9DA}"/>
    <cellStyle name="Comma 10 2 2 4 2 6 2" xfId="13343" xr:uid="{9F1E89DD-5A30-4138-87B9-69DF502AF067}"/>
    <cellStyle name="Comma 10 2 2 4 2 6 2 2" xfId="37927" xr:uid="{735FDE94-FE37-46E3-B981-B59216B1E596}"/>
    <cellStyle name="Comma 10 2 2 4 2 6 3" xfId="29908" xr:uid="{9DB7A14E-3C30-47D2-98DF-AB751F6F3D79}"/>
    <cellStyle name="Comma 10 2 2 4 2 7" xfId="9462" xr:uid="{C8C5E731-F0CB-4591-9BF4-7773F30CD933}"/>
    <cellStyle name="Comma 10 2 2 4 2 7 2" xfId="34165" xr:uid="{A8B23522-15EF-4751-BE52-F7BCD58F8BCA}"/>
    <cellStyle name="Comma 10 2 2 4 2 8" xfId="18199" xr:uid="{6BDA591D-2B98-4564-90C9-9C44E7ECA872}"/>
    <cellStyle name="Comma 10 2 2 4 2 8 2" xfId="42424" xr:uid="{68A6217D-EBC6-4E39-B77F-DDD9FC10203F}"/>
    <cellStyle name="Comma 10 2 2 4 2 9" xfId="19830" xr:uid="{2E68733E-828C-4CB3-8E0E-3A579D6D550A}"/>
    <cellStyle name="Comma 10 2 2 4 2 9 2" xfId="44010" xr:uid="{60FA0F6D-E81C-4744-9032-88F0085042FE}"/>
    <cellStyle name="Comma 10 2 2 4 3" xfId="1322" xr:uid="{313F1CFC-C8CB-479B-A8DF-986B7D38B611}"/>
    <cellStyle name="Comma 10 2 2 4 3 2" xfId="7010" xr:uid="{94EC465C-2C93-463A-AE7C-1C5B99277FEF}"/>
    <cellStyle name="Comma 10 2 2 4 3 2 2" xfId="15269" xr:uid="{AB267C53-295D-4796-8F40-7EBF2E2C91F0}"/>
    <cellStyle name="Comma 10 2 2 4 3 2 2 2" xfId="39851" xr:uid="{DE571801-97DF-4EE0-AFBA-3B0801577197}"/>
    <cellStyle name="Comma 10 2 2 4 3 2 3" xfId="22513" xr:uid="{7209B32A-84A4-40AE-8B02-6B21DB9B9B19}"/>
    <cellStyle name="Comma 10 2 2 4 3 2 3 2" xfId="46547" xr:uid="{DEA7B4F4-5734-428D-BD82-273121F109F3}"/>
    <cellStyle name="Comma 10 2 2 4 3 2 4" xfId="31836" xr:uid="{7D7F8F6D-0183-44B1-9A27-CBCBEC245723}"/>
    <cellStyle name="Comma 10 2 2 4 3 3" xfId="5262" xr:uid="{CE7AF96B-35DE-44FD-9377-C6036A713143}"/>
    <cellStyle name="Comma 10 2 2 4 3 3 2" xfId="13555" xr:uid="{07A17646-CF94-4B6D-9F46-DFA49E378467}"/>
    <cellStyle name="Comma 10 2 2 4 3 3 2 2" xfId="38139" xr:uid="{119D4C2E-9DFB-4422-BDFF-6608FDE57763}"/>
    <cellStyle name="Comma 10 2 2 4 3 3 3" xfId="30121" xr:uid="{7980F862-D2A5-42EE-A199-0DFD48ADD758}"/>
    <cellStyle name="Comma 10 2 2 4 3 4" xfId="9684" xr:uid="{9633E951-318F-45A4-8DBC-33658CD2B75E}"/>
    <cellStyle name="Comma 10 2 2 4 3 4 2" xfId="34379" xr:uid="{0D36A76B-4430-4869-A582-F91C15040810}"/>
    <cellStyle name="Comma 10 2 2 4 3 5" xfId="20046" xr:uid="{6DD4BEE9-31D6-4606-BB5C-52F3E60300F2}"/>
    <cellStyle name="Comma 10 2 2 4 3 5 2" xfId="44224" xr:uid="{102B61AE-19A2-4D58-8621-2AF5A5CB048D}"/>
    <cellStyle name="Comma 10 2 2 4 3 6" xfId="26496" xr:uid="{AA659B43-34D0-47C0-A24E-1B387446E4AD}"/>
    <cellStyle name="Comma 10 2 2 4 4" xfId="857" xr:uid="{63D44DA5-2FE8-4B49-8D51-7B22A84CCE9C}"/>
    <cellStyle name="Comma 10 2 2 4 4 2" xfId="7875" xr:uid="{1EA3EBD1-9ECA-46BE-AD06-7EA63C057137}"/>
    <cellStyle name="Comma 10 2 2 4 4 2 2" xfId="16133" xr:uid="{4C69FCA0-0A9C-4639-8444-72B8F7E387ED}"/>
    <cellStyle name="Comma 10 2 2 4 4 2 2 2" xfId="40715" xr:uid="{2C4058A2-A5E6-4798-8F2B-F13CB4450661}"/>
    <cellStyle name="Comma 10 2 2 4 4 2 3" xfId="22079" xr:uid="{062BB1A7-27A0-4EED-90C9-9EC94E00BF06}"/>
    <cellStyle name="Comma 10 2 2 4 4 2 3 2" xfId="46140" xr:uid="{97B17B5E-3F07-4803-BCA6-D661D5BF606E}"/>
    <cellStyle name="Comma 10 2 2 4 4 2 4" xfId="32700" xr:uid="{CF266692-7212-4E6A-9AB0-F7755EE9C080}"/>
    <cellStyle name="Comma 10 2 2 4 4 3" xfId="5988" xr:uid="{B411E577-B763-46E8-A9B2-322D9CE7401E}"/>
    <cellStyle name="Comma 10 2 2 4 4 3 2" xfId="14250" xr:uid="{D5CE4898-9800-41CD-BE31-D564D4AAC007}"/>
    <cellStyle name="Comma 10 2 2 4 4 3 2 2" xfId="38832" xr:uid="{E68E7AAB-6674-484C-BE09-73A99DB92366}"/>
    <cellStyle name="Comma 10 2 2 4 4 3 3" xfId="30817" xr:uid="{7ECE0B6E-118C-47D4-A9DC-C88051421502}"/>
    <cellStyle name="Comma 10 2 2 4 4 4" xfId="9241" xr:uid="{8E744E20-E967-4547-8D0A-B28E3A103C15}"/>
    <cellStyle name="Comma 10 2 2 4 4 4 2" xfId="33975" xr:uid="{35CA7493-63AF-414E-9CC5-54ACCBE197B4}"/>
    <cellStyle name="Comma 10 2 2 4 4 5" xfId="19613" xr:uid="{BC155C08-4AFB-4BA8-ACAD-8A45D25BA748}"/>
    <cellStyle name="Comma 10 2 2 4 4 5 2" xfId="43801" xr:uid="{461AC673-BB77-4AAB-BAD5-3662F9A97086}"/>
    <cellStyle name="Comma 10 2 2 4 4 6" xfId="26097" xr:uid="{9E229D75-F331-4FA7-81C2-829653DA677E}"/>
    <cellStyle name="Comma 10 2 2 4 5" xfId="2194" xr:uid="{9AEC4614-030B-48DB-8236-348E7ECA1F57}"/>
    <cellStyle name="Comma 10 2 2 4 5 2" xfId="6508" xr:uid="{23170ED3-200A-469A-A29E-16FFD6E2C6A7}"/>
    <cellStyle name="Comma 10 2 2 4 5 2 2" xfId="14767" xr:uid="{F8B563EB-A6F9-47C2-AB33-CC4BB613C849}"/>
    <cellStyle name="Comma 10 2 2 4 5 2 2 2" xfId="39349" xr:uid="{E1E8EDFB-17F2-4266-9FED-DAC96C27CE4E}"/>
    <cellStyle name="Comma 10 2 2 4 5 2 3" xfId="21632" xr:uid="{1A256A01-9DBF-4805-8256-466E7BA5A759}"/>
    <cellStyle name="Comma 10 2 2 4 5 2 3 2" xfId="45714" xr:uid="{7BA1B847-5A89-4EC7-8C47-4538F81AF41C}"/>
    <cellStyle name="Comma 10 2 2 4 5 2 4" xfId="31334" xr:uid="{3DB23EC4-DCF2-4260-808E-A4474A2B9D97}"/>
    <cellStyle name="Comma 10 2 2 4 5 3" xfId="10535" xr:uid="{0EA3D2FA-E76E-4D15-829B-E27F3E4B2774}"/>
    <cellStyle name="Comma 10 2 2 4 5 3 2" xfId="35193" xr:uid="{D617A8B5-AF7F-4641-A121-6AF83E658709}"/>
    <cellStyle name="Comma 10 2 2 4 5 4" xfId="19164" xr:uid="{65145D72-B838-4ED8-A672-FBED55351521}"/>
    <cellStyle name="Comma 10 2 2 4 5 4 2" xfId="43358" xr:uid="{15EC439C-79E8-44CE-A806-5ACAC2BEDE2A}"/>
    <cellStyle name="Comma 10 2 2 4 5 5" xfId="27308" xr:uid="{A4EA1EB4-6489-4DAE-A269-15512FCF85CE}"/>
    <cellStyle name="Comma 10 2 2 4 6" xfId="2580" xr:uid="{275EF169-0CC7-43B7-9EEC-2544624EC2FF}"/>
    <cellStyle name="Comma 10 2 2 4 6 2" xfId="8366" xr:uid="{07D1FAFD-493E-4876-A914-DFC1F8BFD4A1}"/>
    <cellStyle name="Comma 10 2 2 4 6 2 2" xfId="16624" xr:uid="{A489DDF4-105F-44D5-B600-50D3AA8C56E9}"/>
    <cellStyle name="Comma 10 2 2 4 6 2 2 2" xfId="41206" xr:uid="{E8E614D5-CF98-4520-B195-3289E10CD267}"/>
    <cellStyle name="Comma 10 2 2 4 6 2 3" xfId="33191" xr:uid="{D50C911A-D3D9-4814-9B9F-05D3CF532A70}"/>
    <cellStyle name="Comma 10 2 2 4 6 3" xfId="10921" xr:uid="{4B48A394-6709-45FE-8DD1-9BC8C2376EE6}"/>
    <cellStyle name="Comma 10 2 2 4 6 3 2" xfId="35577" xr:uid="{D685D5D1-16B2-42DC-A268-4E10D6E3DCB0}"/>
    <cellStyle name="Comma 10 2 2 4 6 4" xfId="21036" xr:uid="{7BED8F06-FC1F-4C90-A7C2-36C1606B6874}"/>
    <cellStyle name="Comma 10 2 2 4 6 4 2" xfId="45161" xr:uid="{BD883F2C-0C8C-4C99-B2AB-FF6C9D01342B}"/>
    <cellStyle name="Comma 10 2 2 4 6 5" xfId="27692" xr:uid="{FF3E9B0F-36B4-4351-BBA6-FF32BEA03545}"/>
    <cellStyle name="Comma 10 2 2 4 7" xfId="2817" xr:uid="{46DF397C-5BF6-44B0-8EFA-607AE5D06A8A}"/>
    <cellStyle name="Comma 10 2 2 4 7 2" xfId="11158" xr:uid="{7806AED0-0CCD-4408-A132-046C8B9BE539}"/>
    <cellStyle name="Comma 10 2 2 4 7 2 2" xfId="35813" xr:uid="{D9F24D73-622D-4FFF-9484-0EF9A106E71E}"/>
    <cellStyle name="Comma 10 2 2 4 7 3" xfId="27928" xr:uid="{BDD305FC-2D51-47FD-986C-71A8A40749CC}"/>
    <cellStyle name="Comma 10 2 2 4 8" xfId="3290" xr:uid="{DBFCE323-DC0F-418C-BB40-06DCBC5E047F}"/>
    <cellStyle name="Comma 10 2 2 4 8 2" xfId="11631" xr:uid="{62FE7162-996B-45D3-AF12-806FDA4633E3}"/>
    <cellStyle name="Comma 10 2 2 4 8 2 2" xfId="36285" xr:uid="{797C48AE-9A33-4DE8-B65F-486D703BF867}"/>
    <cellStyle name="Comma 10 2 2 4 8 3" xfId="28400" xr:uid="{22D47F83-C6E1-4232-B528-D4AC13D34A85}"/>
    <cellStyle name="Comma 10 2 2 4 9" xfId="3536" xr:uid="{AE81FF89-1533-4E47-AA4C-F1C149FCAA11}"/>
    <cellStyle name="Comma 10 2 2 4 9 2" xfId="11877" xr:uid="{EA24B400-8EAC-41CC-B345-5EF08AFAE47B}"/>
    <cellStyle name="Comma 10 2 2 4 9 2 2" xfId="36521" xr:uid="{799686E4-5F22-4394-807E-5C5C4DF6928F}"/>
    <cellStyle name="Comma 10 2 2 4 9 3" xfId="28636" xr:uid="{A74E9A02-3957-4C7E-A488-AB48BCCAF79C}"/>
    <cellStyle name="Comma 10 2 2 5" xfId="516" xr:uid="{6A28E9A9-7697-4A6B-9323-7893682A49DA}"/>
    <cellStyle name="Comma 10 2 2 5 10" xfId="18698" xr:uid="{796CA501-F957-40E4-AA63-31E593E5DAAC}"/>
    <cellStyle name="Comma 10 2 2 5 10 2" xfId="42894" xr:uid="{B12C1537-EFF0-421F-85E5-5527AB2617C7}"/>
    <cellStyle name="Comma 10 2 2 5 11" xfId="25797" xr:uid="{0962AAA3-4462-45E1-9788-1F8EF35469AC}"/>
    <cellStyle name="Comma 10 2 2 5 2" xfId="1385" xr:uid="{D4FBACFE-3A27-44CA-A947-FF4AF235CF98}"/>
    <cellStyle name="Comma 10 2 2 5 2 2" xfId="7417" xr:uid="{8CC5AD38-64EF-4A7D-982B-83DC47A01BE5}"/>
    <cellStyle name="Comma 10 2 2 5 2 2 2" xfId="15676" xr:uid="{EF940975-74B2-4DE9-85E1-FF20DB548765}"/>
    <cellStyle name="Comma 10 2 2 5 2 2 2 2" xfId="40258" xr:uid="{857C28A8-D324-415C-9930-C83B0F15B134}"/>
    <cellStyle name="Comma 10 2 2 5 2 2 3" xfId="22574" xr:uid="{A5ED4B79-0FF6-4CD1-83B7-0B332A094DAB}"/>
    <cellStyle name="Comma 10 2 2 5 2 2 3 2" xfId="46601" xr:uid="{7D28D3D9-3E50-4EAA-A09F-8DD0C432BBB0}"/>
    <cellStyle name="Comma 10 2 2 5 2 2 4" xfId="32243" xr:uid="{0856CB4F-5D53-4F7B-A5C4-2A32573B95A6}"/>
    <cellStyle name="Comma 10 2 2 5 2 3" xfId="5325" xr:uid="{449F4153-386F-49BC-862D-80E4ECEBB2C2}"/>
    <cellStyle name="Comma 10 2 2 5 2 3 2" xfId="13609" xr:uid="{07491C7A-DCD9-46B9-82A6-27FD13B14419}"/>
    <cellStyle name="Comma 10 2 2 5 2 3 2 2" xfId="38193" xr:uid="{F5D4C982-EB53-4C14-9E0E-EC175B3F6048}"/>
    <cellStyle name="Comma 10 2 2 5 2 3 3" xfId="30175" xr:uid="{01D2605C-0BB2-4785-B179-382B7A423D6C}"/>
    <cellStyle name="Comma 10 2 2 5 2 4" xfId="9747" xr:uid="{ED44524C-F20B-4EC3-B011-A11E3D6FD9A3}"/>
    <cellStyle name="Comma 10 2 2 5 2 4 2" xfId="34433" xr:uid="{5126A80E-1EA8-4363-9A18-BD071EA88798}"/>
    <cellStyle name="Comma 10 2 2 5 2 5" xfId="20108" xr:uid="{A65DDB44-3B49-4E06-830F-A51ED7F490F7}"/>
    <cellStyle name="Comma 10 2 2 5 2 5 2" xfId="44282" xr:uid="{150CD54C-A1E4-42B5-8312-CD98AF3B3877}"/>
    <cellStyle name="Comma 10 2 2 5 2 6" xfId="26549" xr:uid="{D900F93B-29D2-43DB-ACF6-75064CFA8B1D}"/>
    <cellStyle name="Comma 10 2 2 5 3" xfId="931" xr:uid="{1AB30AD5-B5CF-44E1-9F27-30B59DDC25F8}"/>
    <cellStyle name="Comma 10 2 2 5 3 2" xfId="7928" xr:uid="{6E33B0E7-8966-443F-AE37-BB4209B9673D}"/>
    <cellStyle name="Comma 10 2 2 5 3 2 2" xfId="16186" xr:uid="{8F2F1DD8-8B00-40BF-B8B4-A25D0EEC12C2}"/>
    <cellStyle name="Comma 10 2 2 5 3 2 2 2" xfId="40768" xr:uid="{B42228BD-4343-4AD4-B7A0-C25D5A4FA0C5}"/>
    <cellStyle name="Comma 10 2 2 5 3 2 3" xfId="22144" xr:uid="{EF2E3919-158B-4E69-9DBB-165173C406D1}"/>
    <cellStyle name="Comma 10 2 2 5 3 2 3 2" xfId="46196" xr:uid="{5C2FD9EC-0091-4BA0-A544-F07FCE323C5A}"/>
    <cellStyle name="Comma 10 2 2 5 3 2 4" xfId="32753" xr:uid="{2BB10E64-00E7-402B-95CA-DC4485DE7656}"/>
    <cellStyle name="Comma 10 2 2 5 3 3" xfId="6041" xr:uid="{B5FD53E2-7905-4697-97AF-259D86C601F4}"/>
    <cellStyle name="Comma 10 2 2 5 3 3 2" xfId="14303" xr:uid="{03DB1507-9F86-4AB5-B029-84FF4AD611D2}"/>
    <cellStyle name="Comma 10 2 2 5 3 3 2 2" xfId="38885" xr:uid="{38B47814-8F37-4170-B50D-791D354D8F89}"/>
    <cellStyle name="Comma 10 2 2 5 3 3 3" xfId="30870" xr:uid="{65CD84F4-8B36-48ED-A687-2A66F3865D31}"/>
    <cellStyle name="Comma 10 2 2 5 3 4" xfId="9309" xr:uid="{BA2EB660-E80B-4AF3-9140-F70A076215B5}"/>
    <cellStyle name="Comma 10 2 2 5 3 4 2" xfId="34030" xr:uid="{3138B03C-7AF3-4958-A704-7E7C1BF1F05F}"/>
    <cellStyle name="Comma 10 2 2 5 3 5" xfId="19679" xr:uid="{EBDC0789-CA73-47F3-BB9E-59EF5D7B9F6E}"/>
    <cellStyle name="Comma 10 2 2 5 3 5 2" xfId="43861" xr:uid="{C4579D27-19D0-4730-AE8D-A51F8E6A0485}"/>
    <cellStyle name="Comma 10 2 2 5 3 6" xfId="26150" xr:uid="{A38B3086-702C-478A-A6F5-2003793CFA14}"/>
    <cellStyle name="Comma 10 2 2 5 4" xfId="2935" xr:uid="{9CDFCD1A-3650-4FE6-8361-5E3507D242D3}"/>
    <cellStyle name="Comma 10 2 2 5 4 2" xfId="6561" xr:uid="{203D0ECD-D32C-4083-916D-54C4232BBE5E}"/>
    <cellStyle name="Comma 10 2 2 5 4 2 2" xfId="14820" xr:uid="{509E9ADF-6D53-4A0F-AFAE-11601C22D503}"/>
    <cellStyle name="Comma 10 2 2 5 4 2 2 2" xfId="39402" xr:uid="{CB12BBE5-5C87-4FBA-8DB2-18C158D45D57}"/>
    <cellStyle name="Comma 10 2 2 5 4 2 3" xfId="21770" xr:uid="{B0EDC932-996B-4E2A-97A9-2CA6EC94BF61}"/>
    <cellStyle name="Comma 10 2 2 5 4 2 3 2" xfId="45844" xr:uid="{A65F3691-F3D8-4E18-BEF1-063F846BC3B9}"/>
    <cellStyle name="Comma 10 2 2 5 4 2 4" xfId="31387" xr:uid="{7440750B-9A3A-46E7-8C3D-1FEF4F0D3623}"/>
    <cellStyle name="Comma 10 2 2 5 4 3" xfId="11276" xr:uid="{75C7E766-A35D-450D-A336-95DE11286912}"/>
    <cellStyle name="Comma 10 2 2 5 4 3 2" xfId="35931" xr:uid="{E8A20F84-AE45-49D2-A8A9-1E6DBD6751CE}"/>
    <cellStyle name="Comma 10 2 2 5 4 4" xfId="19305" xr:uid="{AFA12C79-E3DE-4D0C-935C-156BD8A404C3}"/>
    <cellStyle name="Comma 10 2 2 5 4 4 2" xfId="43499" xr:uid="{3A0E38F6-D945-4546-920D-020D1C6C3113}"/>
    <cellStyle name="Comma 10 2 2 5 4 5" xfId="28046" xr:uid="{025E1C1B-0DEA-4404-9B36-D2E133110991}"/>
    <cellStyle name="Comma 10 2 2 5 5" xfId="3654" xr:uid="{6A55DD0C-F295-46F2-8E86-079B16D0A7C3}"/>
    <cellStyle name="Comma 10 2 2 5 5 2" xfId="7148" xr:uid="{388C6439-1F33-4BA5-8F76-C13F2FF0C754}"/>
    <cellStyle name="Comma 10 2 2 5 5 2 2" xfId="15407" xr:uid="{1490C4DD-2EC5-4BDC-9526-3AA759F169BD}"/>
    <cellStyle name="Comma 10 2 2 5 5 2 2 2" xfId="39989" xr:uid="{88446A2D-C3F2-4F51-86FB-BE4775B7568F}"/>
    <cellStyle name="Comma 10 2 2 5 5 2 3" xfId="31974" xr:uid="{53F1714D-9771-4D74-883C-0CE4BF51322F}"/>
    <cellStyle name="Comma 10 2 2 5 5 3" xfId="11995" xr:uid="{F16B433B-915A-4E14-92E4-D587E93E3F91}"/>
    <cellStyle name="Comma 10 2 2 5 5 3 2" xfId="36639" xr:uid="{6715D5E4-CB91-43E8-B923-4D9111F3D1B6}"/>
    <cellStyle name="Comma 10 2 2 5 5 4" xfId="21174" xr:uid="{349FE5E1-A6B3-44B2-A0E2-447BEEABF99E}"/>
    <cellStyle name="Comma 10 2 2 5 5 4 2" xfId="45294" xr:uid="{E8C6C1EC-3B23-408E-BB97-3321B9007697}"/>
    <cellStyle name="Comma 10 2 2 5 5 5" xfId="28754" xr:uid="{C2854D22-15DD-436D-81A9-85255A8AC8B5}"/>
    <cellStyle name="Comma 10 2 2 5 6" xfId="4408" xr:uid="{F70D7246-2F38-45CC-A61D-70E72E1178CE}"/>
    <cellStyle name="Comma 10 2 2 5 6 2" xfId="12749" xr:uid="{83ACBCA2-F696-4A6D-A8DA-5A2CFB2172DF}"/>
    <cellStyle name="Comma 10 2 2 5 6 2 2" xfId="37334" xr:uid="{1E64F46B-C1FC-44D2-A8DF-FD070BC8505D}"/>
    <cellStyle name="Comma 10 2 2 5 6 3" xfId="29374" xr:uid="{5CC0F0A5-C7DE-4BC9-8F23-46BC423EBD0A}"/>
    <cellStyle name="Comma 10 2 2 5 7" xfId="4894" xr:uid="{626A0982-74E8-4D7F-BC79-162423E1A6EE}"/>
    <cellStyle name="Comma 10 2 2 5 7 2" xfId="13207" xr:uid="{CA984E68-B790-449B-88CE-DC74E056532C}"/>
    <cellStyle name="Comma 10 2 2 5 7 2 2" xfId="37791" xr:uid="{DA8A104C-C9E0-4F33-A6FF-01CB53154AF0}"/>
    <cellStyle name="Comma 10 2 2 5 7 3" xfId="29773" xr:uid="{5972EEAB-5E5B-4734-A656-ED2D8DFA4F4B}"/>
    <cellStyle name="Comma 10 2 2 5 8" xfId="8903" xr:uid="{BCE82655-FF7C-4994-BFE4-EF75BBB07C8E}"/>
    <cellStyle name="Comma 10 2 2 5 8 2" xfId="33666" xr:uid="{6C49B84C-2032-4B00-B3F2-F3FE52E777B8}"/>
    <cellStyle name="Comma 10 2 2 5 9" xfId="18081" xr:uid="{5A266646-A44D-4F88-96EC-7429A18C638B}"/>
    <cellStyle name="Comma 10 2 2 5 9 2" xfId="42306" xr:uid="{4CF6A6C5-176D-426C-8142-D03133BB0C0D}"/>
    <cellStyle name="Comma 10 2 2 6" xfId="574" xr:uid="{1F818976-8C7C-462C-9FA9-5CFF3214EA35}"/>
    <cellStyle name="Comma 10 2 2 6 2" xfId="1412" xr:uid="{CCCD970F-1791-44CD-A4C7-C4B411BBE709}"/>
    <cellStyle name="Comma 10 2 2 6 2 2" xfId="7444" xr:uid="{6F7078E0-A578-469F-BB61-9F628BF4E482}"/>
    <cellStyle name="Comma 10 2 2 6 2 2 2" xfId="15703" xr:uid="{D8E6E28E-A6C7-4F85-BA3E-AAC61D3C68DB}"/>
    <cellStyle name="Comma 10 2 2 6 2 2 2 2" xfId="40285" xr:uid="{B5508F7A-4EA6-4AAC-BE41-EF270356F69B}"/>
    <cellStyle name="Comma 10 2 2 6 2 2 3" xfId="22601" xr:uid="{4C8D391C-5002-4AC2-8B1E-4538FAD5AF93}"/>
    <cellStyle name="Comma 10 2 2 6 2 2 3 2" xfId="46628" xr:uid="{1F9F26D5-A115-421C-B549-5B18D7314099}"/>
    <cellStyle name="Comma 10 2 2 6 2 2 4" xfId="32270" xr:uid="{31864145-DFE0-4842-AEE9-12EBBA255CFF}"/>
    <cellStyle name="Comma 10 2 2 6 2 3" xfId="5352" xr:uid="{0D6E75D9-C0E7-4009-B119-67F684B375C3}"/>
    <cellStyle name="Comma 10 2 2 6 2 3 2" xfId="13636" xr:uid="{C81A88AB-1973-4D7A-850D-F95FECF09A50}"/>
    <cellStyle name="Comma 10 2 2 6 2 3 2 2" xfId="38220" xr:uid="{71BB287C-43C5-465B-B751-BE15CAAFF2CD}"/>
    <cellStyle name="Comma 10 2 2 6 2 3 3" xfId="30202" xr:uid="{709FFCBD-6B35-47B0-A46C-89D6D543721B}"/>
    <cellStyle name="Comma 10 2 2 6 2 4" xfId="9774" xr:uid="{BBD29870-6AE6-4F8E-BFC8-0B31C949F0B2}"/>
    <cellStyle name="Comma 10 2 2 6 2 4 2" xfId="34460" xr:uid="{C3E3CB1C-AB59-4CA5-9099-027F93C2F9E6}"/>
    <cellStyle name="Comma 10 2 2 6 2 5" xfId="20135" xr:uid="{473A5C8B-166E-4A24-B88A-4E798D1F97E2}"/>
    <cellStyle name="Comma 10 2 2 6 2 5 2" xfId="44309" xr:uid="{49F07E0B-BD96-42F2-9AAC-23DC99CA0CFA}"/>
    <cellStyle name="Comma 10 2 2 6 2 6" xfId="26576" xr:uid="{F3A527E7-92FD-4393-8A2C-688FBC990838}"/>
    <cellStyle name="Comma 10 2 2 6 3" xfId="963" xr:uid="{3DEAB278-8010-46A7-975F-B243E037795F}"/>
    <cellStyle name="Comma 10 2 2 6 3 2" xfId="7955" xr:uid="{77B916E6-DE86-4EF7-AD82-95D15F352823}"/>
    <cellStyle name="Comma 10 2 2 6 3 2 2" xfId="16213" xr:uid="{06C51535-88A2-4A57-BAE3-7F8206935E7D}"/>
    <cellStyle name="Comma 10 2 2 6 3 2 2 2" xfId="40795" xr:uid="{9C08FB75-0F8D-4C08-87AB-A0C4AD8B64A6}"/>
    <cellStyle name="Comma 10 2 2 6 3 2 3" xfId="22174" xr:uid="{646A6F19-AD5A-4ECC-BD34-A67EFA6F8478}"/>
    <cellStyle name="Comma 10 2 2 6 3 2 3 2" xfId="46223" xr:uid="{7BD527A1-8B80-47C8-8E3C-B620110F5749}"/>
    <cellStyle name="Comma 10 2 2 6 3 2 4" xfId="32780" xr:uid="{4890EA36-F14B-45BF-996E-B6D189C5DC2D}"/>
    <cellStyle name="Comma 10 2 2 6 3 3" xfId="6068" xr:uid="{FA0D101A-5AB0-4BC5-8CE1-B94408386624}"/>
    <cellStyle name="Comma 10 2 2 6 3 3 2" xfId="14330" xr:uid="{72BF9F87-AC66-4194-8C26-7C67DE68654B}"/>
    <cellStyle name="Comma 10 2 2 6 3 3 2 2" xfId="38912" xr:uid="{16805214-D3CB-4DA8-901C-0D8C94B072BB}"/>
    <cellStyle name="Comma 10 2 2 6 3 3 3" xfId="30897" xr:uid="{A5B53FF5-BB1E-47F6-B918-450B3D8C9529}"/>
    <cellStyle name="Comma 10 2 2 6 3 4" xfId="9339" xr:uid="{B1FAFF9A-6B7C-4628-884D-BB65C8B1C638}"/>
    <cellStyle name="Comma 10 2 2 6 3 4 2" xfId="34058" xr:uid="{EEDE8D4D-B20A-479C-AC8E-665B129D1B65}"/>
    <cellStyle name="Comma 10 2 2 6 3 5" xfId="19708" xr:uid="{E842E81E-ABF8-4C29-B805-D275CAE39264}"/>
    <cellStyle name="Comma 10 2 2 6 3 5 2" xfId="43890" xr:uid="{DE6D9B18-6FEA-45CA-8E82-7AAEF75E1EEE}"/>
    <cellStyle name="Comma 10 2 2 6 3 6" xfId="26177" xr:uid="{3B64D8A7-3E73-4F75-A3CD-845CCF107BD7}"/>
    <cellStyle name="Comma 10 2 2 6 4" xfId="6588" xr:uid="{B35393D5-BB6C-4212-9A52-6AE4AE6FA08F}"/>
    <cellStyle name="Comma 10 2 2 6 4 2" xfId="14847" xr:uid="{DD512AF8-52BE-4DB5-A8DD-30C91D3982B7}"/>
    <cellStyle name="Comma 10 2 2 6 4 2 2" xfId="21827" xr:uid="{E688D1EF-4D80-4D09-B69E-C5196BEBC7DE}"/>
    <cellStyle name="Comma 10 2 2 6 4 2 2 2" xfId="45901" xr:uid="{D56AD138-FCC2-43F1-B325-ADC26DC66D3F}"/>
    <cellStyle name="Comma 10 2 2 6 4 2 3" xfId="39429" xr:uid="{D6E72E2E-16FD-4B2B-A784-1E8D36166A8E}"/>
    <cellStyle name="Comma 10 2 2 6 4 3" xfId="19362" xr:uid="{6EAA6A09-5A8D-4A7C-9273-1DF231C3DF01}"/>
    <cellStyle name="Comma 10 2 2 6 4 3 2" xfId="43556" xr:uid="{7C6F911D-79BD-460A-8384-40FA4030AD70}"/>
    <cellStyle name="Comma 10 2 2 6 4 4" xfId="31414" xr:uid="{8CCB9787-D78A-45FA-B96A-C5D14069920C}"/>
    <cellStyle name="Comma 10 2 2 6 5" xfId="7191" xr:uid="{32C971D5-D6CD-4DC2-9C3B-DE68C4A7D869}"/>
    <cellStyle name="Comma 10 2 2 6 5 2" xfId="15450" xr:uid="{E017ED0E-75EB-4A9D-B01D-146ADF3C7E74}"/>
    <cellStyle name="Comma 10 2 2 6 5 2 2" xfId="40032" xr:uid="{9F824541-44C6-4240-BEC7-7A713BE42162}"/>
    <cellStyle name="Comma 10 2 2 6 5 3" xfId="21232" xr:uid="{DEE634DB-DFF8-4F8E-8B8E-287D98B14D5A}"/>
    <cellStyle name="Comma 10 2 2 6 5 3 2" xfId="45351" xr:uid="{4AB40228-9B1A-4E67-8B93-7281483A9F0E}"/>
    <cellStyle name="Comma 10 2 2 6 5 4" xfId="32017" xr:uid="{05E6D4D5-06E6-46BC-93A7-C628096972DA}"/>
    <cellStyle name="Comma 10 2 2 6 6" xfId="4923" xr:uid="{BE87B2FE-88AD-42D8-9D2A-C71E6B7EB543}"/>
    <cellStyle name="Comma 10 2 2 6 6 2" xfId="13234" xr:uid="{380CE056-EFE0-47CC-AB75-31EAEB601BDB}"/>
    <cellStyle name="Comma 10 2 2 6 6 2 2" xfId="37818" xr:uid="{3F529071-65E3-4DB1-9640-A1534964A905}"/>
    <cellStyle name="Comma 10 2 2 6 6 3" xfId="29800" xr:uid="{939E8949-FCBF-44D5-AC72-B93677AA4DD5}"/>
    <cellStyle name="Comma 10 2 2 6 7" xfId="8961" xr:uid="{2624080A-EBD8-4D96-99B4-603F15E3B7BA}"/>
    <cellStyle name="Comma 10 2 2 6 7 2" xfId="33723" xr:uid="{F247505A-1DA6-4AF4-8281-0DD2DE07B1F5}"/>
    <cellStyle name="Comma 10 2 2 6 8" xfId="18755" xr:uid="{418EF510-C6B0-4044-AC72-219F44537694}"/>
    <cellStyle name="Comma 10 2 2 6 8 2" xfId="42951" xr:uid="{310EE294-2C1A-4B09-8E55-1E0AB75E2387}"/>
    <cellStyle name="Comma 10 2 2 6 9" xfId="25854" xr:uid="{04474437-2917-4A90-866F-BF424C8D9A1B}"/>
    <cellStyle name="Comma 10 2 2 7" xfId="1142" xr:uid="{663B90D2-8E92-442A-B49F-30CE2F175F2D}"/>
    <cellStyle name="Comma 10 2 2 7 2" xfId="1574" xr:uid="{D1DFA140-C95D-4C9A-8EC0-BE0890C2633E}"/>
    <cellStyle name="Comma 10 2 2 7 2 2" xfId="7549" xr:uid="{F758768F-D41E-4757-9027-61582A00E0BB}"/>
    <cellStyle name="Comma 10 2 2 7 2 2 2" xfId="15807" xr:uid="{C94B22A2-0204-4C70-B17D-E3A16C6A4142}"/>
    <cellStyle name="Comma 10 2 2 7 2 2 2 2" xfId="40389" xr:uid="{2EC5EF1D-5A8C-4064-A590-D1D11AF36951}"/>
    <cellStyle name="Comma 10 2 2 7 2 2 3" xfId="22761" xr:uid="{F2BB98D4-8103-4375-8378-25B396B6695C}"/>
    <cellStyle name="Comma 10 2 2 7 2 2 3 2" xfId="46788" xr:uid="{1F864317-4F9E-4500-884A-0AF93945BB0D}"/>
    <cellStyle name="Comma 10 2 2 7 2 2 4" xfId="32374" xr:uid="{0B03A884-5FCE-4E6B-A16B-F57F72E699E5}"/>
    <cellStyle name="Comma 10 2 2 7 2 3" xfId="5513" xr:uid="{DC9D9E1E-FEB7-4424-B73E-F0D8D601CD00}"/>
    <cellStyle name="Comma 10 2 2 7 2 3 2" xfId="13796" xr:uid="{13C7D3EF-5FBC-48EA-9677-36116E7DBBEB}"/>
    <cellStyle name="Comma 10 2 2 7 2 3 2 2" xfId="38380" xr:uid="{D886D89E-DAF8-428A-A279-B2E96369DA1B}"/>
    <cellStyle name="Comma 10 2 2 7 2 3 3" xfId="30362" xr:uid="{665FF301-4C71-4556-9078-E65D8AC148D7}"/>
    <cellStyle name="Comma 10 2 2 7 2 4" xfId="9934" xr:uid="{DC2BF056-F568-4034-AB00-3698DFC7F93A}"/>
    <cellStyle name="Comma 10 2 2 7 2 4 2" xfId="34620" xr:uid="{BBCC3A62-2CA6-4005-B574-A9E5B1795367}"/>
    <cellStyle name="Comma 10 2 2 7 2 5" xfId="20295" xr:uid="{23D7DF87-7CBA-4CB4-A04A-6E3FA99302A4}"/>
    <cellStyle name="Comma 10 2 2 7 2 5 2" xfId="44469" xr:uid="{11B75C01-DDC9-4D2E-ACEC-78AFA1710A89}"/>
    <cellStyle name="Comma 10 2 2 7 2 6" xfId="26736" xr:uid="{DD98D5D2-6A56-4605-9583-403A4C8B4CE5}"/>
    <cellStyle name="Comma 10 2 2 7 3" xfId="6228" xr:uid="{DE06416A-DA73-451E-A79D-A97819E8E1D5}"/>
    <cellStyle name="Comma 10 2 2 7 3 2" xfId="8115" xr:uid="{99154DD5-1F49-4A9D-A86D-6ADBF6F5313D}"/>
    <cellStyle name="Comma 10 2 2 7 3 2 2" xfId="16373" xr:uid="{4EAAA6C8-8E28-4D68-B268-D8229B51071E}"/>
    <cellStyle name="Comma 10 2 2 7 3 2 2 2" xfId="40955" xr:uid="{1F149A94-138E-41C4-B88F-B244E00F84AD}"/>
    <cellStyle name="Comma 10 2 2 7 3 2 3" xfId="22351" xr:uid="{008AB55F-3CB8-4288-9F46-90A4DAEC171B}"/>
    <cellStyle name="Comma 10 2 2 7 3 2 3 2" xfId="46385" xr:uid="{518793B6-617C-4A21-8F7E-01D1597111E3}"/>
    <cellStyle name="Comma 10 2 2 7 3 2 4" xfId="32940" xr:uid="{B58A57BD-F821-4257-B909-1F02CD5A6E1B}"/>
    <cellStyle name="Comma 10 2 2 7 3 3" xfId="14490" xr:uid="{C64E6CE1-73CA-4A37-BF7E-C5BF4D6455FD}"/>
    <cellStyle name="Comma 10 2 2 7 3 3 2" xfId="39072" xr:uid="{5F164CA3-9AB3-44CC-806C-25C719CE4B60}"/>
    <cellStyle name="Comma 10 2 2 7 3 4" xfId="19885" xr:uid="{D3FABC2C-8515-40D5-9025-2EC854EB46FC}"/>
    <cellStyle name="Comma 10 2 2 7 3 4 2" xfId="44065" xr:uid="{28DD980A-91AA-494F-A204-7992900A4553}"/>
    <cellStyle name="Comma 10 2 2 7 3 5" xfId="31057" xr:uid="{9E33BC43-5CFB-47D5-8C6A-F9BC00F7E7A0}"/>
    <cellStyle name="Comma 10 2 2 7 4" xfId="6748" xr:uid="{D4F2E9E3-58A9-40E9-956B-E64CD3CF3EB2}"/>
    <cellStyle name="Comma 10 2 2 7 4 2" xfId="15007" xr:uid="{71885F58-CF68-4B7B-83E0-DA72CF655EEC}"/>
    <cellStyle name="Comma 10 2 2 7 4 2 2" xfId="39589" xr:uid="{757A2563-3F8F-45B9-9B63-FBB3F539762D}"/>
    <cellStyle name="Comma 10 2 2 7 4 3" xfId="20854" xr:uid="{19AAABBA-83C2-46EF-AB7B-4685DEC8CE94}"/>
    <cellStyle name="Comma 10 2 2 7 4 3 2" xfId="44992" xr:uid="{D78643DF-EA02-440A-9828-FF1EC26AAFD4}"/>
    <cellStyle name="Comma 10 2 2 7 4 4" xfId="31574" xr:uid="{F2FD3E74-CC33-488D-97CD-78D2C47F4C1C}"/>
    <cellStyle name="Comma 10 2 2 7 5" xfId="7259" xr:uid="{AF011A7B-2CD3-48CF-ABB5-1402B4630A35}"/>
    <cellStyle name="Comma 10 2 2 7 5 2" xfId="15518" xr:uid="{B009DEEA-0663-4CFE-A80B-DF6759C816F1}"/>
    <cellStyle name="Comma 10 2 2 7 5 2 2" xfId="40100" xr:uid="{DC9F7528-6EE9-4037-9B15-AD3F7169F296}"/>
    <cellStyle name="Comma 10 2 2 7 5 3" xfId="32085" xr:uid="{26E31094-D7D0-4B4E-A0CC-EC297B53E98F}"/>
    <cellStyle name="Comma 10 2 2 7 6" xfId="5101" xr:uid="{6690AE25-B61B-4CDD-A977-36AD65448DCB}"/>
    <cellStyle name="Comma 10 2 2 7 6 2" xfId="13396" xr:uid="{A6EF5FE0-27FE-4544-B8BB-58AD3BF32D54}"/>
    <cellStyle name="Comma 10 2 2 7 6 2 2" xfId="37980" xr:uid="{378D25AF-712A-4FD3-9A67-0F4E49074984}"/>
    <cellStyle name="Comma 10 2 2 7 6 3" xfId="29961" xr:uid="{6B18F61D-D29F-4686-A160-7B975AB56F9E}"/>
    <cellStyle name="Comma 10 2 2 7 7" xfId="9518" xr:uid="{0D06D9FA-F373-4E85-95BD-2115D36272E0}"/>
    <cellStyle name="Comma 10 2 2 7 7 2" xfId="34218" xr:uid="{954E78BB-BC4D-4806-9363-51F26423F705}"/>
    <cellStyle name="Comma 10 2 2 7 8" xfId="18425" xr:uid="{A7595E3D-30E5-4695-982D-89839CD2DEC2}"/>
    <cellStyle name="Comma 10 2 2 7 8 2" xfId="42635" xr:uid="{2E01FFCC-E98A-41CC-B489-CEA91B899C50}"/>
    <cellStyle name="Comma 10 2 2 7 9" xfId="26337" xr:uid="{8905F30C-EFE8-4BC5-B8AF-B3866386702D}"/>
    <cellStyle name="Comma 10 2 2 8" xfId="1209" xr:uid="{BB5BD232-8AC7-4157-908F-913EDA679D8F}"/>
    <cellStyle name="Comma 10 2 2 8 2" xfId="5881" xr:uid="{FA09C119-2B72-42C1-81DA-A9CB6FE8D130}"/>
    <cellStyle name="Comma 10 2 2 8 2 2" xfId="7768" xr:uid="{74813DD3-BA05-4DD3-9D6A-A4A19B71FE73}"/>
    <cellStyle name="Comma 10 2 2 8 2 2 2" xfId="16026" xr:uid="{1740C251-417E-4FEC-B5C6-19D486D847B0}"/>
    <cellStyle name="Comma 10 2 2 8 2 2 2 2" xfId="40608" xr:uid="{7F5E7285-B45D-49EF-A9D7-7C73BD60218A}"/>
    <cellStyle name="Comma 10 2 2 8 2 2 3" xfId="32593" xr:uid="{01CD31EC-730B-4091-B533-73258216C82B}"/>
    <cellStyle name="Comma 10 2 2 8 2 3" xfId="14143" xr:uid="{2B0B523C-3058-41B7-8C98-7EFC0833D022}"/>
    <cellStyle name="Comma 10 2 2 8 2 3 2" xfId="38725" xr:uid="{4D7E7E3F-2AEF-4BB2-A57F-AF2D137973FD}"/>
    <cellStyle name="Comma 10 2 2 8 2 4" xfId="22406" xr:uid="{F5D0244F-1A80-4F03-AE90-5A33F456CBCB}"/>
    <cellStyle name="Comma 10 2 2 8 2 4 2" xfId="46440" xr:uid="{700C38E1-5532-4DF0-9EAA-A6E546E07271}"/>
    <cellStyle name="Comma 10 2 2 8 2 5" xfId="30710" xr:uid="{C8F19D97-C40F-4E2F-8F8F-0FE0CF6B22A0}"/>
    <cellStyle name="Comma 10 2 2 8 3" xfId="6401" xr:uid="{9D2DE417-DB25-46B0-8194-1068F5974F91}"/>
    <cellStyle name="Comma 10 2 2 8 3 2" xfId="14660" xr:uid="{82145702-6997-4D39-A7F8-6BB1729D42ED}"/>
    <cellStyle name="Comma 10 2 2 8 3 2 2" xfId="39242" xr:uid="{4CCFEF8E-0C7D-49AB-9D79-A29878169EC0}"/>
    <cellStyle name="Comma 10 2 2 8 3 3" xfId="31227" xr:uid="{194D0308-9A1D-43A8-9178-D6E66E0695FE}"/>
    <cellStyle name="Comma 10 2 2 8 4" xfId="7311" xr:uid="{C4954361-7A6E-4593-BD6A-2B40C7A0DB3D}"/>
    <cellStyle name="Comma 10 2 2 8 4 2" xfId="15570" xr:uid="{79E6BD1A-2503-4A05-A8E8-6C4D384DC384}"/>
    <cellStyle name="Comma 10 2 2 8 4 2 2" xfId="40152" xr:uid="{E7551FEB-D95F-4BCB-8E55-13F65550E459}"/>
    <cellStyle name="Comma 10 2 2 8 4 3" xfId="32137" xr:uid="{4671E8FD-7B97-4958-8E76-39A95E169511}"/>
    <cellStyle name="Comma 10 2 2 8 5" xfId="5154" xr:uid="{4194B6BC-8878-4EC7-9CBA-2353D23AA250}"/>
    <cellStyle name="Comma 10 2 2 8 5 2" xfId="13448" xr:uid="{D47EA7C3-D822-434F-90BB-BA11D0070F49}"/>
    <cellStyle name="Comma 10 2 2 8 5 2 2" xfId="38032" xr:uid="{FF0B71D6-0E23-4F94-950D-9273F2DFC1C9}"/>
    <cellStyle name="Comma 10 2 2 8 5 3" xfId="30014" xr:uid="{BE7CD614-5748-4C98-8D85-CA7851B9B2F7}"/>
    <cellStyle name="Comma 10 2 2 8 6" xfId="9577" xr:uid="{A6473139-9736-449E-85F5-BB289971CA64}"/>
    <cellStyle name="Comma 10 2 2 8 6 2" xfId="34272" xr:uid="{D53B2E72-63A4-47BB-A20E-9F1048282E04}"/>
    <cellStyle name="Comma 10 2 2 8 7" xfId="19939" xr:uid="{B3CA655D-9DB4-427B-9B18-1B6A1BB7B6E7}"/>
    <cellStyle name="Comma 10 2 2 8 7 2" xfId="44117" xr:uid="{646FECA4-66A7-4272-90C3-B5829042C87D}"/>
    <cellStyle name="Comma 10 2 2 8 8" xfId="26389" xr:uid="{7AB9A311-128D-4C13-9BC0-53BCE773ECFE}"/>
    <cellStyle name="Comma 10 2 2 9" xfId="1168" xr:uid="{20947BF2-86BC-4DB6-ADA6-B642A0BF52CA}"/>
    <cellStyle name="Comma 10 2 2 9 2" xfId="6254" xr:uid="{301C5CDC-0A4B-4EB2-B8AA-FF11F10D627A}"/>
    <cellStyle name="Comma 10 2 2 9 2 2" xfId="8141" xr:uid="{AA4917AC-6120-4CEB-B1C1-65E6AF0B91F6}"/>
    <cellStyle name="Comma 10 2 2 9 2 2 2" xfId="16399" xr:uid="{F10BA61C-5F10-49CE-AB50-54C234CC7512}"/>
    <cellStyle name="Comma 10 2 2 9 2 2 2 2" xfId="40981" xr:uid="{BBB5EC3C-380C-4130-BD05-071519254568}"/>
    <cellStyle name="Comma 10 2 2 9 2 2 3" xfId="32966" xr:uid="{30D4DCA3-9C77-4E31-A00B-EAD9D3C15905}"/>
    <cellStyle name="Comma 10 2 2 9 2 3" xfId="14516" xr:uid="{A7010379-95EF-4D34-A051-6A8F03AE192F}"/>
    <cellStyle name="Comma 10 2 2 9 2 3 2" xfId="39098" xr:uid="{C8A7257C-5836-4EA0-8E91-DFD6A0E2985E}"/>
    <cellStyle name="Comma 10 2 2 9 2 4" xfId="22377" xr:uid="{E8ED9C64-AFA7-4E0A-9C49-1BCBA3CBD1B4}"/>
    <cellStyle name="Comma 10 2 2 9 2 4 2" xfId="46411" xr:uid="{438A12F2-4FCA-446D-93E8-A770BB89FBEB}"/>
    <cellStyle name="Comma 10 2 2 9 2 5" xfId="31083" xr:uid="{C9991FAE-023B-4FB2-938F-89250C5ADD89}"/>
    <cellStyle name="Comma 10 2 2 9 3" xfId="6774" xr:uid="{B8655149-C57A-418B-BD4C-CFB4A14435A3}"/>
    <cellStyle name="Comma 10 2 2 9 3 2" xfId="15033" xr:uid="{142D4554-6F88-4F48-BF4A-9C2C808C2F49}"/>
    <cellStyle name="Comma 10 2 2 9 3 2 2" xfId="39615" xr:uid="{91EF8E8A-537C-464F-B665-3A6B65264589}"/>
    <cellStyle name="Comma 10 2 2 9 3 3" xfId="31600" xr:uid="{BCFB9C44-9993-4F82-A27B-2CEAA9A7951D}"/>
    <cellStyle name="Comma 10 2 2 9 4" xfId="7285" xr:uid="{AFDE51D3-7BD3-4332-89BC-658CED391E82}"/>
    <cellStyle name="Comma 10 2 2 9 4 2" xfId="15544" xr:uid="{44455F07-812F-4581-96D9-8DDD15FEBF1D}"/>
    <cellStyle name="Comma 10 2 2 9 4 2 2" xfId="40126" xr:uid="{726383D2-8AF3-40A4-9DE9-3BFBE36D1668}"/>
    <cellStyle name="Comma 10 2 2 9 4 3" xfId="32111" xr:uid="{18505113-47B7-4E06-8AEB-539E7FC863F0}"/>
    <cellStyle name="Comma 10 2 2 9 5" xfId="5127" xr:uid="{740B4D7E-AAFE-439F-92D7-A9EEE6D4AC7B}"/>
    <cellStyle name="Comma 10 2 2 9 5 2" xfId="13422" xr:uid="{B376ACD6-9AE0-471C-A6F2-549B3064E4B8}"/>
    <cellStyle name="Comma 10 2 2 9 5 2 2" xfId="38006" xr:uid="{9EB7AA9B-F2BF-432C-B24E-825F8F11F527}"/>
    <cellStyle name="Comma 10 2 2 9 5 3" xfId="29987" xr:uid="{58993108-0D95-49C8-96EB-9A18F2C9F798}"/>
    <cellStyle name="Comma 10 2 2 9 6" xfId="9544" xr:uid="{53384BA0-E6DE-4FD9-BFFD-690CBC995253}"/>
    <cellStyle name="Comma 10 2 2 9 6 2" xfId="34244" xr:uid="{0394F4C4-520F-4045-A4A3-412743068CA8}"/>
    <cellStyle name="Comma 10 2 2 9 7" xfId="19911" xr:uid="{EA5BEC1C-B182-45E1-A1C5-140EAD4430F0}"/>
    <cellStyle name="Comma 10 2 2 9 7 2" xfId="44091" xr:uid="{CBECFD1E-55D4-4B26-9761-AD936FD9AD71}"/>
    <cellStyle name="Comma 10 2 2 9 8" xfId="26363" xr:uid="{5EBD6CBD-9FBB-4416-BEED-0CB8E6E45172}"/>
    <cellStyle name="Comma 10 2 20" xfId="2686" xr:uid="{F2EFB124-BB54-49D7-BD80-E9D36E19AB3C}"/>
    <cellStyle name="Comma 10 2 20 2" xfId="11027" xr:uid="{6E45FEDA-173A-4F97-869B-C7F4DB4E972D}"/>
    <cellStyle name="Comma 10 2 20 2 2" xfId="35682" xr:uid="{D09FD7CB-0543-4670-8983-5A9653312D19}"/>
    <cellStyle name="Comma 10 2 20 3" xfId="27797" xr:uid="{8E2D46EE-1EF7-4E2E-A1B3-DE066D5A04BC}"/>
    <cellStyle name="Comma 10 2 21" xfId="3159" xr:uid="{3611FF61-FA1F-40BF-BC4D-C13D1F3AB510}"/>
    <cellStyle name="Comma 10 2 21 2" xfId="11500" xr:uid="{6BE10CAE-6CF9-4A3A-84C1-9573A3D56AF6}"/>
    <cellStyle name="Comma 10 2 21 2 2" xfId="36154" xr:uid="{A99110FF-3817-4FA8-8399-9B17AD4CDCE1}"/>
    <cellStyle name="Comma 10 2 21 3" xfId="28269" xr:uid="{EBE3B4F5-497F-492C-B287-4541624860CA}"/>
    <cellStyle name="Comma 10 2 22" xfId="3402" xr:uid="{E0FEE90D-BE34-4ABB-A36A-4952367D1862}"/>
    <cellStyle name="Comma 10 2 22 2" xfId="11743" xr:uid="{B87F0E73-A642-47DA-8EA2-2F2064E81D86}"/>
    <cellStyle name="Comma 10 2 22 2 2" xfId="36390" xr:uid="{3DF89FF7-2B52-4EE2-8664-E9DBE1C675FC}"/>
    <cellStyle name="Comma 10 2 22 3" xfId="28505" xr:uid="{F801A179-EEF1-401B-B818-CCC68603E23A}"/>
    <cellStyle name="Comma 10 2 23" xfId="3939" xr:uid="{0548C527-D1EA-47F5-8FD3-C3854D47F5C4}"/>
    <cellStyle name="Comma 10 2 23 2" xfId="12280" xr:uid="{5D81B76F-F540-4981-9B32-0A40E42445FF}"/>
    <cellStyle name="Comma 10 2 23 2 2" xfId="36866" xr:uid="{81FE8BDB-EFE9-4CF7-ACD1-D3F6D32E3541}"/>
    <cellStyle name="Comma 10 2 23 3" xfId="28981" xr:uid="{F2FF75A9-61B3-4863-B4AA-2A9E4CC2CD4C}"/>
    <cellStyle name="Comma 10 2 24" xfId="4013" xr:uid="{7A962128-DFE9-47B1-94A1-A7D7D543364E}"/>
    <cellStyle name="Comma 10 2 24 2" xfId="12354" xr:uid="{7C4C8FEF-3086-4875-9043-E902473B348F}"/>
    <cellStyle name="Comma 10 2 24 2 2" xfId="36940" xr:uid="{90D8B9E7-A8EC-4F03-A145-9D465CDD9135}"/>
    <cellStyle name="Comma 10 2 24 3" xfId="29055" xr:uid="{1DDB7EF2-9242-4BB6-A133-EC24934B8893}"/>
    <cellStyle name="Comma 10 2 25" xfId="4090" xr:uid="{C1CD3BE5-DC72-410E-9FB8-8B15A10443C2}"/>
    <cellStyle name="Comma 10 2 25 2" xfId="12431" xr:uid="{83607CB6-3600-462B-AB78-43C52B17DBB7}"/>
    <cellStyle name="Comma 10 2 25 2 2" xfId="37016" xr:uid="{3942A81D-E8EC-4C2E-993D-30379CC85033}"/>
    <cellStyle name="Comma 10 2 25 3" xfId="29125" xr:uid="{E1950118-C2F2-48CF-8136-F3A67E7BF5B2}"/>
    <cellStyle name="Comma 10 2 26" xfId="4694" xr:uid="{9E31C2FB-E2C6-46F7-8943-FA22F3250BCA}"/>
    <cellStyle name="Comma 10 2 26 2" xfId="13033" xr:uid="{6AED2CC6-D2BC-4449-9AEA-D6384BB58461}"/>
    <cellStyle name="Comma 10 2 26 2 2" xfId="37618" xr:uid="{60489AE8-B1FC-4FC5-80B0-C52449C246E5}"/>
    <cellStyle name="Comma 10 2 26 3" xfId="29597" xr:uid="{85B80E43-648E-416F-B1C4-214D47D29795}"/>
    <cellStyle name="Comma 10 2 27" xfId="8492" xr:uid="{949351FD-B788-4346-B45D-0BE639DE039B}"/>
    <cellStyle name="Comma 10 2 27 2" xfId="16750" xr:uid="{A8B7ADDF-2CFC-485A-BABC-865ED2D7C8B7}"/>
    <cellStyle name="Comma 10 2 27 2 2" xfId="41332" xr:uid="{5C400568-6211-4B84-BAC3-584A16C34D20}"/>
    <cellStyle name="Comma 10 2 27 3" xfId="33303" xr:uid="{FF366FC7-60A0-4502-82AE-D810AF4D7D9D}"/>
    <cellStyle name="Comma 10 2 28" xfId="8619" xr:uid="{1BEDA463-9A66-44C3-9DA8-E39FE337FF4D}"/>
    <cellStyle name="Comma 10 2 28 2" xfId="33404" xr:uid="{0EBCD19E-E6BC-470E-BE53-D687F1154F41}"/>
    <cellStyle name="Comma 10 2 29" xfId="17730" xr:uid="{19065B17-387C-45FF-9866-56D8414F9A05}"/>
    <cellStyle name="Comma 10 2 29 2" xfId="41957" xr:uid="{C7B02978-E8DC-4744-8FBF-BDBAD98AC57F}"/>
    <cellStyle name="Comma 10 2 3" xfId="161" xr:uid="{192C1901-B6EA-4BA8-9365-A7DE7034FBF4}"/>
    <cellStyle name="Comma 10 2 3 10" xfId="2017" xr:uid="{4C640390-6A8C-4D7A-9237-DE49E43939D1}"/>
    <cellStyle name="Comma 10 2 3 10 2" xfId="6414" xr:uid="{5DA3A98A-7BCA-4CA8-B8EA-22D30DFCAB06}"/>
    <cellStyle name="Comma 10 2 3 10 2 2" xfId="14673" xr:uid="{179D7034-74AB-46D0-9733-6B42DDAD4755}"/>
    <cellStyle name="Comma 10 2 3 10 2 2 2" xfId="39255" xr:uid="{4D0A4CDD-D352-416E-92B8-CCDF55FBED2B}"/>
    <cellStyle name="Comma 10 2 3 10 2 3" xfId="23181" xr:uid="{97CFCEF0-33E1-44B8-9401-182CC41A1350}"/>
    <cellStyle name="Comma 10 2 3 10 2 3 2" xfId="47192" xr:uid="{BFE2C9C2-37ED-4671-AD31-2F85D1A077B5}"/>
    <cellStyle name="Comma 10 2 3 10 2 4" xfId="31240" xr:uid="{22141232-A825-498B-BCDA-5F4E293C59D9}"/>
    <cellStyle name="Comma 10 2 3 10 3" xfId="10359" xr:uid="{DA703593-2FA5-4C61-8DB2-6FC72C8614F8}"/>
    <cellStyle name="Comma 10 2 3 10 3 2" xfId="35018" xr:uid="{32D1D8DE-8B12-49C3-8D46-B2B0341F75FD}"/>
    <cellStyle name="Comma 10 2 3 10 4" xfId="20716" xr:uid="{FEE87D47-C500-4939-A758-7519BC2E7682}"/>
    <cellStyle name="Comma 10 2 3 10 4 2" xfId="44876" xr:uid="{7128D87D-D613-4DEE-A49D-F067D846A905}"/>
    <cellStyle name="Comma 10 2 3 10 5" xfId="27133" xr:uid="{D5A467A8-FD3F-4105-816F-62258444C4C8}"/>
    <cellStyle name="Comma 10 2 3 11" xfId="2088" xr:uid="{B7B527E9-B37A-4355-AC78-CFC764C6E7F1}"/>
    <cellStyle name="Comma 10 2 3 11 2" xfId="8261" xr:uid="{FA781A9F-0004-4400-9E5F-F9E59864FF3B}"/>
    <cellStyle name="Comma 10 2 3 11 2 2" xfId="16519" xr:uid="{266E687D-55C9-4081-93F1-2361FBC088ED}"/>
    <cellStyle name="Comma 10 2 3 11 2 2 2" xfId="41101" xr:uid="{9B80308E-083A-4CFE-9BD0-EE0964C8957A}"/>
    <cellStyle name="Comma 10 2 3 11 2 3" xfId="21465" xr:uid="{A1748C27-D1A0-44E4-9B0E-715A8C90C4EB}"/>
    <cellStyle name="Comma 10 2 3 11 2 3 2" xfId="45571" xr:uid="{64814205-EACA-4332-8FFC-DD3B59DE7160}"/>
    <cellStyle name="Comma 10 2 3 11 2 4" xfId="33086" xr:uid="{E2FD277F-3B1C-4C39-8DF3-90EBD405FC68}"/>
    <cellStyle name="Comma 10 2 3 11 3" xfId="10430" xr:uid="{EE71D8E4-251B-4F22-9840-B0661636BACA}"/>
    <cellStyle name="Comma 10 2 3 11 3 2" xfId="35088" xr:uid="{658A505D-BD0B-4F8B-AEB6-C3E0E3FEA930}"/>
    <cellStyle name="Comma 10 2 3 11 4" xfId="18991" xr:uid="{636EC295-5C72-4C5B-803E-2C7932F67A9E}"/>
    <cellStyle name="Comma 10 2 3 11 4 2" xfId="43185" xr:uid="{81A68100-92C0-4654-ADD6-3C5319303610}"/>
    <cellStyle name="Comma 10 2 3 11 5" xfId="27203" xr:uid="{8B713211-5717-49B4-8E51-4661461EC0AE}"/>
    <cellStyle name="Comma 10 2 3 12" xfId="2330" xr:uid="{36403CD9-F098-4CB4-8210-C2AD2E1143C2}"/>
    <cellStyle name="Comma 10 2 3 12 2" xfId="10671" xr:uid="{49C36BEE-4C84-4094-B7A7-69A8D3041D02}"/>
    <cellStyle name="Comma 10 2 3 12 2 2" xfId="35328" xr:uid="{65D399FD-4B14-4506-AFFD-E57F4D92363A}"/>
    <cellStyle name="Comma 10 2 3 12 3" xfId="20869" xr:uid="{E83AFB57-5937-4F91-894F-F926FFF51DC1}"/>
    <cellStyle name="Comma 10 2 3 12 3 2" xfId="45007" xr:uid="{1DB682CC-4DD7-4E66-BDCF-FC3F15E0095E}"/>
    <cellStyle name="Comma 10 2 3 12 4" xfId="27443" xr:uid="{5CF68B2A-2615-4805-AE3E-A6DA807C0A59}"/>
    <cellStyle name="Comma 10 2 3 13" xfId="2404" xr:uid="{62116CA8-FF81-4477-954A-E3C490F22EE5}"/>
    <cellStyle name="Comma 10 2 3 13 2" xfId="10745" xr:uid="{FA1370C5-F9E7-489F-8733-9F7A24C57DF0}"/>
    <cellStyle name="Comma 10 2 3 13 2 2" xfId="35402" xr:uid="{48756820-FAE0-4B3C-A3D3-A2D06700B4B2}"/>
    <cellStyle name="Comma 10 2 3 13 3" xfId="27517" xr:uid="{45B1D8B1-2BA7-4823-96B5-500BEE43C876}"/>
    <cellStyle name="Comma 10 2 3 14" xfId="2475" xr:uid="{6E70F129-B57D-4861-BCAF-DF1FCF4811AB}"/>
    <cellStyle name="Comma 10 2 3 14 2" xfId="10816" xr:uid="{F3C8C0DC-790E-4B99-B8E3-CD3FEBE99C14}"/>
    <cellStyle name="Comma 10 2 3 14 2 2" xfId="35472" xr:uid="{A070EAB3-3D32-426C-8C1A-CEF804AC51C6}"/>
    <cellStyle name="Comma 10 2 3 14 3" xfId="27587" xr:uid="{39213974-1B8E-4409-BE12-F70A5010CFAB}"/>
    <cellStyle name="Comma 10 2 3 15" xfId="2712" xr:uid="{4E8B3940-5D8F-4BC5-955B-6D6F83BA6158}"/>
    <cellStyle name="Comma 10 2 3 15 2" xfId="11053" xr:uid="{6FCC1A40-3DAE-4102-A513-75613BC5B6D7}"/>
    <cellStyle name="Comma 10 2 3 15 2 2" xfId="35708" xr:uid="{59EB9C7B-E96A-49CC-9152-0D59D178CE81}"/>
    <cellStyle name="Comma 10 2 3 15 3" xfId="27823" xr:uid="{5FE64EBB-65D6-4445-8BDC-A1CD19FA5021}"/>
    <cellStyle name="Comma 10 2 3 16" xfId="3185" xr:uid="{02295728-1C9D-45CE-B190-2902FF3DE331}"/>
    <cellStyle name="Comma 10 2 3 16 2" xfId="11526" xr:uid="{4D1EFAF1-9B80-47FB-92DC-22C1925D96B4}"/>
    <cellStyle name="Comma 10 2 3 16 2 2" xfId="36180" xr:uid="{13DE4DD5-617D-44EC-9F31-E201570968DE}"/>
    <cellStyle name="Comma 10 2 3 16 3" xfId="28295" xr:uid="{EC015193-75D1-453A-BFA0-27ACA3D3DAEC}"/>
    <cellStyle name="Comma 10 2 3 17" xfId="3428" xr:uid="{4B5A2C1A-D237-4CA8-A302-3A366F7E1712}"/>
    <cellStyle name="Comma 10 2 3 17 2" xfId="11769" xr:uid="{D931341D-3E73-408B-BA8A-9386A6F4A129}"/>
    <cellStyle name="Comma 10 2 3 17 2 2" xfId="36416" xr:uid="{B69EFEE1-1440-4F5E-A37B-A0F2CFF74B9B}"/>
    <cellStyle name="Comma 10 2 3 17 3" xfId="28531" xr:uid="{7EF022D0-7B87-43C6-A418-409FCD31FA6E}"/>
    <cellStyle name="Comma 10 2 3 18" xfId="3965" xr:uid="{F0F5AA7D-EA06-4663-8F1C-7CCAD2BAEBC5}"/>
    <cellStyle name="Comma 10 2 3 18 2" xfId="12306" xr:uid="{DFF002C8-E610-4ADB-AC01-1349A9B6E70E}"/>
    <cellStyle name="Comma 10 2 3 18 2 2" xfId="36892" xr:uid="{CE8ED5D8-2627-4309-8CF9-EBE8493EB98D}"/>
    <cellStyle name="Comma 10 2 3 18 3" xfId="29007" xr:uid="{2E16204E-7633-4A88-A4B8-CD56786527C4}"/>
    <cellStyle name="Comma 10 2 3 19" xfId="4039" xr:uid="{DB262123-46A4-4106-A06B-603E5CAA4E59}"/>
    <cellStyle name="Comma 10 2 3 19 2" xfId="12380" xr:uid="{755F469C-2F45-4000-9FBA-7228C1FF7FAA}"/>
    <cellStyle name="Comma 10 2 3 19 2 2" xfId="36966" xr:uid="{49544A01-D84E-4503-95E1-B00A507D020C}"/>
    <cellStyle name="Comma 10 2 3 19 3" xfId="29081" xr:uid="{3BD9B947-E4E6-478E-ACD3-E9CEF068E757}"/>
    <cellStyle name="Comma 10 2 3 2" xfId="266" xr:uid="{001544E7-D51A-44A1-BCDB-2055D37754DF}"/>
    <cellStyle name="Comma 10 2 3 2 10" xfId="2773" xr:uid="{8110CD23-F405-42C1-9F0E-329C8AB1E02A}"/>
    <cellStyle name="Comma 10 2 3 2 10 2" xfId="11114" xr:uid="{DE00815F-B510-4F51-80B3-4921B5B533B8}"/>
    <cellStyle name="Comma 10 2 3 2 10 2 2" xfId="35769" xr:uid="{64D1E4D7-071C-46A2-9FF0-2CFFB5D391B6}"/>
    <cellStyle name="Comma 10 2 3 2 10 3" xfId="27884" xr:uid="{4A3CC005-7AF3-4317-8A59-FD098F76D763}"/>
    <cellStyle name="Comma 10 2 3 2 11" xfId="3246" xr:uid="{A1E00201-7B8F-45DE-BA92-50266900CD10}"/>
    <cellStyle name="Comma 10 2 3 2 11 2" xfId="11587" xr:uid="{BE5DB0C4-8445-403D-91EB-9525A79CF61E}"/>
    <cellStyle name="Comma 10 2 3 2 11 2 2" xfId="36241" xr:uid="{A3197618-0AFF-4849-8579-884ACBFF0841}"/>
    <cellStyle name="Comma 10 2 3 2 11 3" xfId="28356" xr:uid="{06DA39E4-FC40-4EFF-901A-43AE11F9EE73}"/>
    <cellStyle name="Comma 10 2 3 2 12" xfId="3490" xr:uid="{80B0B5ED-4E42-4D09-AEC5-145037E5828C}"/>
    <cellStyle name="Comma 10 2 3 2 12 2" xfId="11831" xr:uid="{D6C28E19-7840-4FF7-A9B1-DD0AB40CCBC8}"/>
    <cellStyle name="Comma 10 2 3 2 12 2 2" xfId="36477" xr:uid="{BC1CFDB1-E229-4FDD-9D10-D9A86814086E}"/>
    <cellStyle name="Comma 10 2 3 2 12 3" xfId="28592" xr:uid="{8A030BAD-4ABE-4017-B53F-92254CA38DC2}"/>
    <cellStyle name="Comma 10 2 3 2 13" xfId="4202" xr:uid="{14AAC242-BFE3-4C3E-B57A-B817B01BFEDA}"/>
    <cellStyle name="Comma 10 2 3 2 13 2" xfId="12543" xr:uid="{322639E7-021F-4523-8086-049331086CA8}"/>
    <cellStyle name="Comma 10 2 3 2 13 2 2" xfId="37128" xr:uid="{BD5EE5B5-0595-4F86-AD52-C2FB835835BD}"/>
    <cellStyle name="Comma 10 2 3 2 13 3" xfId="29212" xr:uid="{D9CD59E2-21E6-4B8B-9831-C213006A5066}"/>
    <cellStyle name="Comma 10 2 3 2 14" xfId="4785" xr:uid="{CDC5E32A-3BB6-4E5D-ABE8-52F146E47687}"/>
    <cellStyle name="Comma 10 2 3 2 14 2" xfId="13113" xr:uid="{A59562BA-3CE1-4F52-B401-3374504C2CF4}"/>
    <cellStyle name="Comma 10 2 3 2 14 2 2" xfId="37698" xr:uid="{69A8F978-A0C2-4A73-91A5-1FAF1FBF8F32}"/>
    <cellStyle name="Comma 10 2 3 2 14 3" xfId="29678" xr:uid="{9249AC52-F2FA-492B-BE17-B1E9808368EA}"/>
    <cellStyle name="Comma 10 2 3 2 15" xfId="8717" xr:uid="{5AAC3522-E6EE-4880-8E60-382B62FBA67B}"/>
    <cellStyle name="Comma 10 2 3 2 15 2" xfId="33497" xr:uid="{F0473C7B-36EF-4DFC-8809-D31B5B5F02B6}"/>
    <cellStyle name="Comma 10 2 3 2 16" xfId="17905" xr:uid="{4C77C45D-69F1-4670-AD0F-366F315FB224}"/>
    <cellStyle name="Comma 10 2 3 2 16 2" xfId="42130" xr:uid="{732EBF76-102E-4D5E-9204-99396649128E}"/>
    <cellStyle name="Comma 10 2 3 2 17" xfId="18506" xr:uid="{F8B985D1-6882-44A4-B5DE-372CB24213F1}"/>
    <cellStyle name="Comma 10 2 3 2 17 2" xfId="42709" xr:uid="{ED594470-697B-4082-890E-A080F50798B0}"/>
    <cellStyle name="Comma 10 2 3 2 18" xfId="25631" xr:uid="{1420F6B2-F6D0-4ED8-8255-6026DC13BDDE}"/>
    <cellStyle name="Comma 10 2 3 2 2" xfId="462" xr:uid="{2CA1F856-E956-4E50-AC8A-2912DA082845}"/>
    <cellStyle name="Comma 10 2 3 2 2 10" xfId="5002" xr:uid="{F993244E-5491-4844-9372-ED6279A10FD9}"/>
    <cellStyle name="Comma 10 2 3 2 2 10 2" xfId="13302" xr:uid="{3472EFD0-292C-421E-81F1-F1ECD2004A80}"/>
    <cellStyle name="Comma 10 2 3 2 2 10 2 2" xfId="37886" xr:uid="{308825B1-DED0-4969-AE0E-2B36D1E596FF}"/>
    <cellStyle name="Comma 10 2 3 2 2 10 3" xfId="29868" xr:uid="{AED0C571-4B67-45CC-8622-86A22D09FF0E}"/>
    <cellStyle name="Comma 10 2 3 2 2 11" xfId="8852" xr:uid="{9244D3E6-0DE0-4CE8-AB08-711766DA466D}"/>
    <cellStyle name="Comma 10 2 3 2 2 11 2" xfId="33618" xr:uid="{FC1F4C0A-0E44-4014-9C57-10F112A0EE4A}"/>
    <cellStyle name="Comma 10 2 3 2 2 12" xfId="18037" xr:uid="{07BEDF1D-0289-498B-9A54-218E08234663}"/>
    <cellStyle name="Comma 10 2 3 2 2 12 2" xfId="42262" xr:uid="{638B83D7-84BE-4053-8B47-180D30B9EA58}"/>
    <cellStyle name="Comma 10 2 3 2 2 13" xfId="18645" xr:uid="{25FCE542-7434-4B12-B15F-F907FAC65E8C}"/>
    <cellStyle name="Comma 10 2 3 2 2 13 2" xfId="42841" xr:uid="{C3E80A31-8FB0-4D99-9F52-5C48502D6BC3}"/>
    <cellStyle name="Comma 10 2 3 2 2 14" xfId="25749" xr:uid="{74708D6F-00D4-43C7-A335-B4F932235D05}"/>
    <cellStyle name="Comma 10 2 3 2 2 2" xfId="1480" xr:uid="{4231EF8C-DA82-48BF-BF19-8F5257F2A76D}"/>
    <cellStyle name="Comma 10 2 3 2 2 2 2" xfId="3127" xr:uid="{E537F10A-8BDC-4052-9AC7-096A69AC555F}"/>
    <cellStyle name="Comma 10 2 3 2 2 2 2 2" xfId="7084" xr:uid="{46589B16-2F57-46D4-9426-FD269B721C47}"/>
    <cellStyle name="Comma 10 2 3 2 2 2 2 2 2" xfId="15343" xr:uid="{F8D9E6BD-5486-4FAF-B956-09E6AF9C7404}"/>
    <cellStyle name="Comma 10 2 3 2 2 2 2 2 2 2" xfId="39925" xr:uid="{671E4220-97E7-4E6F-AA4B-ECE67DFDC510}"/>
    <cellStyle name="Comma 10 2 3 2 2 2 2 2 3" xfId="31910" xr:uid="{F8B04F7F-C61E-473B-A06D-28E1150FA5DE}"/>
    <cellStyle name="Comma 10 2 3 2 2 2 2 3" xfId="11468" xr:uid="{27B95A78-9520-43B9-93AA-E02681DFCDCE}"/>
    <cellStyle name="Comma 10 2 3 2 2 2 2 3 2" xfId="36123" xr:uid="{A2A77D9D-1464-4674-B6AB-B26207D71AE6}"/>
    <cellStyle name="Comma 10 2 3 2 2 2 2 4" xfId="22668" xr:uid="{03383DE6-6E9D-464F-A504-ECC3AA319F7C}"/>
    <cellStyle name="Comma 10 2 3 2 2 2 2 4 2" xfId="46695" xr:uid="{B54701F7-AC53-465D-AACB-D954F4B0531A}"/>
    <cellStyle name="Comma 10 2 3 2 2 2 2 5" xfId="28238" xr:uid="{63B5A8E7-5AA2-4D1A-A593-FA7F015FA88A}"/>
    <cellStyle name="Comma 10 2 3 2 2 2 3" xfId="3846" xr:uid="{5AFBA1EF-7C47-4297-9C85-C522933EDDA6}"/>
    <cellStyle name="Comma 10 2 3 2 2 2 3 2" xfId="12187" xr:uid="{68397CE2-273E-42EC-8E0A-5223FD14C87D}"/>
    <cellStyle name="Comma 10 2 3 2 2 2 3 2 2" xfId="36831" xr:uid="{77322DBE-CE01-4E13-9713-DF5EAC26EF50}"/>
    <cellStyle name="Comma 10 2 3 2 2 2 3 3" xfId="28946" xr:uid="{08A65302-CC94-46A5-9518-B029BC93657C}"/>
    <cellStyle name="Comma 10 2 3 2 2 2 4" xfId="4600" xr:uid="{E05F9F0F-7079-49E3-907F-6BC837D8CBB9}"/>
    <cellStyle name="Comma 10 2 3 2 2 2 4 2" xfId="12941" xr:uid="{F86B2B27-4936-47DB-8DD4-FB342DA8F564}"/>
    <cellStyle name="Comma 10 2 3 2 2 2 4 2 2" xfId="37526" xr:uid="{5BA2B567-5E2E-48C5-AB04-16AAA570043E}"/>
    <cellStyle name="Comma 10 2 3 2 2 2 4 3" xfId="29566" xr:uid="{6BEBD56B-1316-4B7E-BC77-26A5ECA5F65C}"/>
    <cellStyle name="Comma 10 2 3 2 2 2 5" xfId="5420" xr:uid="{8A7FC0D9-ADE7-40DE-A6E2-D1E3E9E945C9}"/>
    <cellStyle name="Comma 10 2 3 2 2 2 5 2" xfId="13703" xr:uid="{3C79A175-E8DC-4163-AA3E-054DF3543A95}"/>
    <cellStyle name="Comma 10 2 3 2 2 2 5 2 2" xfId="38287" xr:uid="{65169E09-5F35-433D-87C8-2DEBA1D2988D}"/>
    <cellStyle name="Comma 10 2 3 2 2 2 5 3" xfId="30269" xr:uid="{BD56F012-B7B7-4469-B6B0-66E86AA489E3}"/>
    <cellStyle name="Comma 10 2 3 2 2 2 6" xfId="9841" xr:uid="{FBB7C840-B345-47BA-9FFA-A8359D7EAF53}"/>
    <cellStyle name="Comma 10 2 3 2 2 2 6 2" xfId="34527" xr:uid="{D8673E29-7DF5-4FE0-B1CF-44069FA6D9C1}"/>
    <cellStyle name="Comma 10 2 3 2 2 2 7" xfId="18273" xr:uid="{4A967A25-98A7-4C14-BFC5-30DEB740021F}"/>
    <cellStyle name="Comma 10 2 3 2 2 2 7 2" xfId="42498" xr:uid="{B9F2895E-B47F-438C-9F28-F7E57196ABF6}"/>
    <cellStyle name="Comma 10 2 3 2 2 2 8" xfId="20202" xr:uid="{F791ED6E-4B16-4C9B-9449-5403381DCE85}"/>
    <cellStyle name="Comma 10 2 3 2 2 2 8 2" xfId="44376" xr:uid="{BF24021A-FE57-4C72-A6C1-3995221C6743}"/>
    <cellStyle name="Comma 10 2 3 2 2 2 9" xfId="26643" xr:uid="{8C27E2C2-A90E-4211-9F9E-A68045660B6C}"/>
    <cellStyle name="Comma 10 2 3 2 2 3" xfId="1042" xr:uid="{B676C2F1-E8A9-49AB-9FC1-111B1EBAEF97}"/>
    <cellStyle name="Comma 10 2 3 2 2 3 2" xfId="8022" xr:uid="{BFCB6BD7-7F7D-4FD0-82F5-BE7F65CD5E8B}"/>
    <cellStyle name="Comma 10 2 3 2 2 3 2 2" xfId="16280" xr:uid="{ECFF1FC9-7E25-4CC1-9568-CAE3057AEB88}"/>
    <cellStyle name="Comma 10 2 3 2 2 3 2 2 2" xfId="40862" xr:uid="{8D8AECD9-4216-4D9A-8D8E-09C786DEFC1B}"/>
    <cellStyle name="Comma 10 2 3 2 2 3 2 3" xfId="22251" xr:uid="{0A68204A-6992-4FAD-9940-D500F2D845B2}"/>
    <cellStyle name="Comma 10 2 3 2 2 3 2 3 2" xfId="46291" xr:uid="{1908097A-C314-47D3-AC0C-5F39D9AC20A4}"/>
    <cellStyle name="Comma 10 2 3 2 2 3 2 4" xfId="32847" xr:uid="{05A537A3-1EE5-4FAC-A69C-38E2332F5234}"/>
    <cellStyle name="Comma 10 2 3 2 2 3 3" xfId="6135" xr:uid="{DFDE9B23-8077-4CD1-926C-8BB8E9909364}"/>
    <cellStyle name="Comma 10 2 3 2 2 3 3 2" xfId="14397" xr:uid="{37CD5536-F75D-4F29-919C-5DB35FEE29B7}"/>
    <cellStyle name="Comma 10 2 3 2 2 3 3 2 2" xfId="38979" xr:uid="{7EBBA9B2-D104-4CB0-86C3-196D3C43275C}"/>
    <cellStyle name="Comma 10 2 3 2 2 3 3 3" xfId="30964" xr:uid="{D3226FB8-113D-4180-BF39-4DA8F7456A54}"/>
    <cellStyle name="Comma 10 2 3 2 2 3 4" xfId="9418" xr:uid="{9B8A8782-C6C1-42D0-9985-404EFF54DEC2}"/>
    <cellStyle name="Comma 10 2 3 2 2 3 4 2" xfId="34125" xr:uid="{4D40E663-CC33-4A6A-8F8C-B2A538564E8E}"/>
    <cellStyle name="Comma 10 2 3 2 2 3 5" xfId="19786" xr:uid="{9EE5DA7A-E3BF-4895-BB3B-B8FD8BD22FF2}"/>
    <cellStyle name="Comma 10 2 3 2 2 3 5 2" xfId="43966" xr:uid="{6FF4E50F-7782-41D0-92DD-6F0DC0D01991}"/>
    <cellStyle name="Comma 10 2 3 2 2 3 6" xfId="26244" xr:uid="{154A435E-DF00-4808-A946-CF885AD5579B}"/>
    <cellStyle name="Comma 10 2 3 2 2 4" xfId="2268" xr:uid="{565F72AB-5683-457C-BF0A-52F2C5B422AB}"/>
    <cellStyle name="Comma 10 2 3 2 2 4 2" xfId="6655" xr:uid="{3B306E06-ADD3-4767-9605-9711E57B51DA}"/>
    <cellStyle name="Comma 10 2 3 2 2 4 2 2" xfId="14914" xr:uid="{0C1EF578-C63F-41E9-927B-2E74C098EA65}"/>
    <cellStyle name="Comma 10 2 3 2 2 4 2 2 2" xfId="39496" xr:uid="{0D32E3E3-DF92-42EC-91F0-652438E5C4E3}"/>
    <cellStyle name="Comma 10 2 3 2 2 4 2 3" xfId="21717" xr:uid="{79ECB2BC-1950-4697-91A9-C372B79D8A1E}"/>
    <cellStyle name="Comma 10 2 3 2 2 4 2 3 2" xfId="45794" xr:uid="{1106402C-74C8-45CC-A61D-D3BD27A1A880}"/>
    <cellStyle name="Comma 10 2 3 2 2 4 2 4" xfId="31481" xr:uid="{B0149D59-6DFF-4218-B84A-02EBCC76DD75}"/>
    <cellStyle name="Comma 10 2 3 2 2 4 3" xfId="10609" xr:uid="{3D574305-CFE8-4DF9-BE35-375694654471}"/>
    <cellStyle name="Comma 10 2 3 2 2 4 3 2" xfId="35267" xr:uid="{331D485C-F9A2-47BD-9DEF-632FD2B60E23}"/>
    <cellStyle name="Comma 10 2 3 2 2 4 4" xfId="19252" xr:uid="{D59FAA02-0F7D-4511-A7DD-B4FE96A0B95B}"/>
    <cellStyle name="Comma 10 2 3 2 2 4 4 2" xfId="43446" xr:uid="{50174500-316F-46FE-BF4C-80D71E0BC4C7}"/>
    <cellStyle name="Comma 10 2 3 2 2 4 5" xfId="27382" xr:uid="{066B97C1-E6D9-49C8-9594-48499E6E2035}"/>
    <cellStyle name="Comma 10 2 3 2 2 5" xfId="2654" xr:uid="{77C58B12-EF20-4F54-B411-B934A43A0F9A}"/>
    <cellStyle name="Comma 10 2 3 2 2 5 2" xfId="8440" xr:uid="{683FD750-2D86-49EA-8112-B4407E98F4AF}"/>
    <cellStyle name="Comma 10 2 3 2 2 5 2 2" xfId="16698" xr:uid="{CF50BAC7-A8B5-4909-9BEE-80E389041879}"/>
    <cellStyle name="Comma 10 2 3 2 2 5 2 2 2" xfId="41280" xr:uid="{B6EC6C7C-575A-45FC-B89F-7F570CFEFA55}"/>
    <cellStyle name="Comma 10 2 3 2 2 5 2 3" xfId="33265" xr:uid="{CFC1ECC2-8E12-41AE-AB18-17782A89F358}"/>
    <cellStyle name="Comma 10 2 3 2 2 5 3" xfId="10995" xr:uid="{B0141E3D-C2BA-4680-BB79-8A6039FF4D93}"/>
    <cellStyle name="Comma 10 2 3 2 2 5 3 2" xfId="35651" xr:uid="{CB696EC3-431C-4CBF-8BED-D328C89E56D6}"/>
    <cellStyle name="Comma 10 2 3 2 2 5 4" xfId="21121" xr:uid="{069C603D-D2CB-4548-8704-34E78B69A058}"/>
    <cellStyle name="Comma 10 2 3 2 2 5 4 2" xfId="45242" xr:uid="{699A5B47-0952-46EF-835F-90F4B3274A4A}"/>
    <cellStyle name="Comma 10 2 3 2 2 5 5" xfId="27766" xr:uid="{80BC0B2E-C8AA-40AD-AE2B-EEA4F0C54C3E}"/>
    <cellStyle name="Comma 10 2 3 2 2 6" xfId="2891" xr:uid="{7E0466F5-1026-4E9B-832A-3ED0DCC23FCF}"/>
    <cellStyle name="Comma 10 2 3 2 2 6 2" xfId="11232" xr:uid="{7F6DBDDD-EA25-48AE-B125-5EF06C8C4580}"/>
    <cellStyle name="Comma 10 2 3 2 2 6 2 2" xfId="35887" xr:uid="{35A3ACEC-0D11-44DB-8745-B0419B9BBC05}"/>
    <cellStyle name="Comma 10 2 3 2 2 6 3" xfId="28002" xr:uid="{B675D441-6E96-4485-884D-D8D4E0F963C1}"/>
    <cellStyle name="Comma 10 2 3 2 2 7" xfId="3364" xr:uid="{79F24878-10C3-42BC-B463-684C2AB04D8A}"/>
    <cellStyle name="Comma 10 2 3 2 2 7 2" xfId="11705" xr:uid="{3DA57CC0-C5B6-4E66-857E-6A794EB0874D}"/>
    <cellStyle name="Comma 10 2 3 2 2 7 2 2" xfId="36359" xr:uid="{B63BF63E-DCF4-4B29-8BD1-F061FA486D2A}"/>
    <cellStyle name="Comma 10 2 3 2 2 7 3" xfId="28474" xr:uid="{4CEA8BFC-4A39-494C-A9C1-747F610795D2}"/>
    <cellStyle name="Comma 10 2 3 2 2 8" xfId="3610" xr:uid="{B487019D-915D-447E-B359-5E8A6A4CF661}"/>
    <cellStyle name="Comma 10 2 3 2 2 8 2" xfId="11951" xr:uid="{565F5D41-E706-4728-B7B9-96035C17C577}"/>
    <cellStyle name="Comma 10 2 3 2 2 8 2 2" xfId="36595" xr:uid="{91097C98-E1FE-4E42-9526-0FC8920877BF}"/>
    <cellStyle name="Comma 10 2 3 2 2 8 3" xfId="28710" xr:uid="{BA88F502-AA7F-4A0B-B804-0710E6B87DB4}"/>
    <cellStyle name="Comma 10 2 3 2 2 9" xfId="4364" xr:uid="{DBF41345-5E33-4425-B626-76260E7FE3E7}"/>
    <cellStyle name="Comma 10 2 3 2 2 9 2" xfId="12705" xr:uid="{770365F4-80B6-4E94-89B2-3EA31243D4E6}"/>
    <cellStyle name="Comma 10 2 3 2 2 9 2 2" xfId="37290" xr:uid="{A07481BA-D0A3-497C-B087-3AAE18AEAB2B}"/>
    <cellStyle name="Comma 10 2 3 2 2 9 3" xfId="29330" xr:uid="{2A8EC59F-A627-47DE-8548-0F9A97A65177}"/>
    <cellStyle name="Comma 10 2 3 2 3" xfId="648" xr:uid="{4A28F0B9-A5C5-4689-A7F3-8217CFC8603B}"/>
    <cellStyle name="Comma 10 2 3 2 3 10" xfId="25928" xr:uid="{B22C5B2B-C073-4280-9192-EFC1CD244158}"/>
    <cellStyle name="Comma 10 2 3 2 3 2" xfId="1281" xr:uid="{94C45191-C6F3-4344-BE23-9074884B84E4}"/>
    <cellStyle name="Comma 10 2 3 2 3 2 2" xfId="8208" xr:uid="{62D2DD12-4B74-47B0-84D3-4AF90AAB4E80}"/>
    <cellStyle name="Comma 10 2 3 2 3 2 2 2" xfId="16466" xr:uid="{1583CA54-B27D-42A6-8ED9-6A060830C5A3}"/>
    <cellStyle name="Comma 10 2 3 2 3 2 2 2 2" xfId="41048" xr:uid="{339A6F1D-C83D-4288-8192-0A1E683F8623}"/>
    <cellStyle name="Comma 10 2 3 2 3 2 2 3" xfId="22473" xr:uid="{D5F85991-A76D-41F8-8631-7977B6CC987D}"/>
    <cellStyle name="Comma 10 2 3 2 3 2 2 3 2" xfId="46507" xr:uid="{658E2A0E-FCC9-4FB7-84CA-3E9FFDBA005B}"/>
    <cellStyle name="Comma 10 2 3 2 3 2 2 4" xfId="33033" xr:uid="{151C2C77-F7BE-4EA0-8C24-1C3394E9EEB0}"/>
    <cellStyle name="Comma 10 2 3 2 3 2 3" xfId="6329" xr:uid="{B25FEF10-343D-4050-8772-CDE53017EDBE}"/>
    <cellStyle name="Comma 10 2 3 2 3 2 3 2" xfId="14590" xr:uid="{5E34B2BD-7458-4D83-8E2F-63DCDC7566A0}"/>
    <cellStyle name="Comma 10 2 3 2 3 2 3 2 2" xfId="39172" xr:uid="{C72710CD-AAF4-4D12-9BA6-A88A9EB1BDE5}"/>
    <cellStyle name="Comma 10 2 3 2 3 2 3 3" xfId="31157" xr:uid="{A64E2383-1931-42D6-8E9D-E686023E97CA}"/>
    <cellStyle name="Comma 10 2 3 2 3 2 4" xfId="9644" xr:uid="{48658A5E-50A0-486D-89B9-C47A0A047EBB}"/>
    <cellStyle name="Comma 10 2 3 2 3 2 4 2" xfId="34339" xr:uid="{E50504DD-814A-47BC-854D-B486C72BEE41}"/>
    <cellStyle name="Comma 10 2 3 2 3 2 5" xfId="20006" xr:uid="{B789F03A-8BA1-4FE7-8038-2428C2D6A3B4}"/>
    <cellStyle name="Comma 10 2 3 2 3 2 5 2" xfId="44184" xr:uid="{1D73DC27-A87D-4151-95C7-01BF5B1D8B77}"/>
    <cellStyle name="Comma 10 2 3 2 3 2 6" xfId="26456" xr:uid="{A449646E-677E-4E8A-B4AA-9D9BF52B3184}"/>
    <cellStyle name="Comma 10 2 3 2 3 3" xfId="3009" xr:uid="{1FA4B311-DB31-44FD-A6C1-98276D48D5B2}"/>
    <cellStyle name="Comma 10 2 3 2 3 3 2" xfId="6848" xr:uid="{DB247432-D866-48A0-AEE8-36EBE5F93664}"/>
    <cellStyle name="Comma 10 2 3 2 3 3 2 2" xfId="15107" xr:uid="{DD7AD51F-857A-414A-8B04-62C89E8BCE7C}"/>
    <cellStyle name="Comma 10 2 3 2 3 3 2 2 2" xfId="39689" xr:uid="{D5F8D7A9-9EC9-47FE-8673-563E8BA4C0D7}"/>
    <cellStyle name="Comma 10 2 3 2 3 3 2 3" xfId="21901" xr:uid="{7521AE7D-E3E7-47E6-B5CD-D78FA1A1ACA1}"/>
    <cellStyle name="Comma 10 2 3 2 3 3 2 3 2" xfId="45975" xr:uid="{24E87A46-8E29-43A2-AB24-3AC3420404D4}"/>
    <cellStyle name="Comma 10 2 3 2 3 3 2 4" xfId="31674" xr:uid="{A197A7B1-4279-45A0-9A17-F16E0B59D8C5}"/>
    <cellStyle name="Comma 10 2 3 2 3 3 3" xfId="11350" xr:uid="{78D57AD7-DDC7-4732-B8E2-B3EE102EEA43}"/>
    <cellStyle name="Comma 10 2 3 2 3 3 3 2" xfId="36005" xr:uid="{B4EFA34A-0B08-4F2A-80B4-4DDE4F1D2ADA}"/>
    <cellStyle name="Comma 10 2 3 2 3 3 4" xfId="19436" xr:uid="{75D1C358-925E-4099-A623-F76B50CBF2B0}"/>
    <cellStyle name="Comma 10 2 3 2 3 3 4 2" xfId="43630" xr:uid="{3412128C-925B-405D-9E18-B0B3ADDCE534}"/>
    <cellStyle name="Comma 10 2 3 2 3 3 5" xfId="28120" xr:uid="{BDC75D25-F7AD-4378-8217-3953CA461966}"/>
    <cellStyle name="Comma 10 2 3 2 3 4" xfId="3728" xr:uid="{3206A139-9595-43AD-A47E-BF189650864E}"/>
    <cellStyle name="Comma 10 2 3 2 3 4 2" xfId="7376" xr:uid="{1B6F6F00-3E07-4960-A291-5ABDDDB953AD}"/>
    <cellStyle name="Comma 10 2 3 2 3 4 2 2" xfId="15635" xr:uid="{D1ED7D75-C3E4-4FEA-ACD2-ABFCC54CA289}"/>
    <cellStyle name="Comma 10 2 3 2 3 4 2 2 2" xfId="40217" xr:uid="{924B208F-3501-492E-BBF8-39CD77F03CF9}"/>
    <cellStyle name="Comma 10 2 3 2 3 4 2 3" xfId="32202" xr:uid="{D0C383D5-E412-4A34-A169-7938F47EEA42}"/>
    <cellStyle name="Comma 10 2 3 2 3 4 3" xfId="12069" xr:uid="{49C2F515-DFD7-4831-966F-D36AE13BB9E4}"/>
    <cellStyle name="Comma 10 2 3 2 3 4 3 2" xfId="36713" xr:uid="{3E3B1D6D-06CE-4B72-98E8-65574AFA9229}"/>
    <cellStyle name="Comma 10 2 3 2 3 4 4" xfId="21306" xr:uid="{CAFC09EB-645B-4DA0-8D2F-FC42B2590EB0}"/>
    <cellStyle name="Comma 10 2 3 2 3 4 4 2" xfId="45425" xr:uid="{41623B9B-27B2-4CF4-B5A9-EAAEE9C49D84}"/>
    <cellStyle name="Comma 10 2 3 2 3 4 5" xfId="28828" xr:uid="{FD57A1B5-48DF-441E-BEB1-318C1A4CC4F6}"/>
    <cellStyle name="Comma 10 2 3 2 3 5" xfId="4482" xr:uid="{D163204C-229E-4FDF-8E83-EB5A48032340}"/>
    <cellStyle name="Comma 10 2 3 2 3 5 2" xfId="12823" xr:uid="{44FAB7B7-DB4A-4B25-9615-B0B0BEED95CF}"/>
    <cellStyle name="Comma 10 2 3 2 3 5 2 2" xfId="37408" xr:uid="{00731E2C-0AD1-4D5D-A720-31BDE07DE4DD}"/>
    <cellStyle name="Comma 10 2 3 2 3 5 3" xfId="29448" xr:uid="{B85FCBBF-BFA3-4A22-8AF1-0E745587E294}"/>
    <cellStyle name="Comma 10 2 3 2 3 6" xfId="5222" xr:uid="{34701061-A79A-4AAD-98B2-B158799CA2F0}"/>
    <cellStyle name="Comma 10 2 3 2 3 6 2" xfId="13515" xr:uid="{5C2AB999-936E-41A9-A570-A4FF4341AA9A}"/>
    <cellStyle name="Comma 10 2 3 2 3 6 2 2" xfId="38099" xr:uid="{151AFFC7-B3A5-4995-AF3E-0DAC57EA673E}"/>
    <cellStyle name="Comma 10 2 3 2 3 6 3" xfId="30081" xr:uid="{919219CA-74C4-4A97-8C0A-F2828B532856}"/>
    <cellStyle name="Comma 10 2 3 2 3 7" xfId="9035" xr:uid="{529F4E61-09B9-42D1-B3D5-3E0B5B23A540}"/>
    <cellStyle name="Comma 10 2 3 2 3 7 2" xfId="33797" xr:uid="{5EE39D9E-15D4-4FAA-B28D-399903523A94}"/>
    <cellStyle name="Comma 10 2 3 2 3 8" xfId="18155" xr:uid="{95B64346-33DA-407E-834C-ABFF6A3B87C4}"/>
    <cellStyle name="Comma 10 2 3 2 3 8 2" xfId="42380" xr:uid="{669F1D87-A57E-4760-8D91-EEFDA0278977}"/>
    <cellStyle name="Comma 10 2 3 2 3 9" xfId="18829" xr:uid="{0EEA8890-2118-4C96-B19C-497BBAA9E589}"/>
    <cellStyle name="Comma 10 2 3 2 3 9 2" xfId="43025" xr:uid="{4B318134-65A1-45D8-9E1E-9BBEF5CF18DC}"/>
    <cellStyle name="Comma 10 2 3 2 4" xfId="1701" xr:uid="{44FEFD19-587E-4FD0-B4F9-36E0AA0A059E}"/>
    <cellStyle name="Comma 10 2 3 2 4 2" xfId="6966" xr:uid="{3427B5C6-07D9-40E5-A845-9DEAE3A74852}"/>
    <cellStyle name="Comma 10 2 3 2 4 2 2" xfId="15225" xr:uid="{EBF56D15-E676-495C-9DDD-89956960CC1E}"/>
    <cellStyle name="Comma 10 2 3 2 4 2 2 2" xfId="39807" xr:uid="{E7CFF6D8-5744-421F-90DF-EDD7BD36B9D1}"/>
    <cellStyle name="Comma 10 2 3 2 4 2 3" xfId="22874" xr:uid="{7C4E933C-9CF5-41AC-9526-34F36CE276E4}"/>
    <cellStyle name="Comma 10 2 3 2 4 2 3 2" xfId="46892" xr:uid="{8584BD86-6A49-45B3-A317-E42F15A9C2B0}"/>
    <cellStyle name="Comma 10 2 3 2 4 2 4" xfId="31792" xr:uid="{A7E7701D-E53D-41D6-8351-08D889CB0F19}"/>
    <cellStyle name="Comma 10 2 3 2 4 3" xfId="5626" xr:uid="{E30F68AC-0E00-44EC-B3DD-2AA06E1FADDE}"/>
    <cellStyle name="Comma 10 2 3 2 4 3 2" xfId="13897" xr:uid="{74417A1D-9C39-4CBC-9AF7-E8F080F4DC6A}"/>
    <cellStyle name="Comma 10 2 3 2 4 3 2 2" xfId="38481" xr:uid="{558E69F3-858C-4C81-96BB-E5F47DE13BA8}"/>
    <cellStyle name="Comma 10 2 3 2 4 3 3" xfId="30464" xr:uid="{5B5D4E82-0E7E-4CC7-84F5-2AD6CD3AA23D}"/>
    <cellStyle name="Comma 10 2 3 2 4 4" xfId="10050" xr:uid="{4814B74F-F3BE-4409-A034-946422FD9AB2}"/>
    <cellStyle name="Comma 10 2 3 2 4 4 2" xfId="34721" xr:uid="{306A0909-4268-45F1-8450-930F088953FD}"/>
    <cellStyle name="Comma 10 2 3 2 4 5" xfId="20410" xr:uid="{CF2506F6-B779-403C-BAF3-5A7878500846}"/>
    <cellStyle name="Comma 10 2 3 2 4 5 2" xfId="44574" xr:uid="{49278C36-34E4-408B-B1DA-8F6BBA2F18B0}"/>
    <cellStyle name="Comma 10 2 3 2 4 6" xfId="26836" xr:uid="{444074ED-8306-460B-9893-F64BE2DBA6C2}"/>
    <cellStyle name="Comma 10 2 3 2 5" xfId="1837" xr:uid="{AEDDFC1F-025C-4AE3-98CB-A3D54ED02E72}"/>
    <cellStyle name="Comma 10 2 3 2 5 2" xfId="7644" xr:uid="{846C76E3-CE8E-438A-999B-E1BE3FD51F33}"/>
    <cellStyle name="Comma 10 2 3 2 5 2 2" xfId="15902" xr:uid="{1FB6F128-5055-4A07-BB3A-DB7B60EB2B68}"/>
    <cellStyle name="Comma 10 2 3 2 5 2 2 2" xfId="40484" xr:uid="{B102498D-CE5D-4855-91FF-9E4E099578E4}"/>
    <cellStyle name="Comma 10 2 3 2 5 2 3" xfId="23002" xr:uid="{FBB860BD-DA82-49B8-82E7-EBECDE4F49AD}"/>
    <cellStyle name="Comma 10 2 3 2 5 2 3 2" xfId="47013" xr:uid="{8D99B47F-807E-4337-9147-5870F202A8C2}"/>
    <cellStyle name="Comma 10 2 3 2 5 2 4" xfId="32469" xr:uid="{42FAD818-68B1-47B9-93E7-1B35378250F1}"/>
    <cellStyle name="Comma 10 2 3 2 5 3" xfId="5755" xr:uid="{347822A4-B414-499E-BF19-2F263584BB6D}"/>
    <cellStyle name="Comma 10 2 3 2 5 3 2" xfId="14017" xr:uid="{F9BA9B2C-9266-40C6-B62C-A1FFBD1EA0DE}"/>
    <cellStyle name="Comma 10 2 3 2 5 3 2 2" xfId="38599" xr:uid="{DA3573FD-C651-46A1-AEBF-C72B6291E79E}"/>
    <cellStyle name="Comma 10 2 3 2 5 3 3" xfId="30584" xr:uid="{5A4CF590-A271-45AB-817E-D92B40B15DE9}"/>
    <cellStyle name="Comma 10 2 3 2 5 4" xfId="10179" xr:uid="{04718E5F-FF76-4DFA-9643-673968F5CC1B}"/>
    <cellStyle name="Comma 10 2 3 2 5 4 2" xfId="34839" xr:uid="{5903A19D-6487-47B9-9D27-84181B4161D3}"/>
    <cellStyle name="Comma 10 2 3 2 5 5" xfId="20537" xr:uid="{BF57C346-9EEF-4CE5-AEEE-D7CFFA0FDB24}"/>
    <cellStyle name="Comma 10 2 3 2 5 5 2" xfId="44697" xr:uid="{EA5D85FD-55DF-49A9-B139-9D458E151BC3}"/>
    <cellStyle name="Comma 10 2 3 2 5 6" xfId="26954" xr:uid="{CA3832E1-B4A3-47E9-8ADA-ADD9387D1577}"/>
    <cellStyle name="Comma 10 2 3 2 6" xfId="812" xr:uid="{2194E13E-6C5C-4B03-822D-EF668CDFE040}"/>
    <cellStyle name="Comma 10 2 3 2 6 2" xfId="7835" xr:uid="{45A76125-25A6-4C18-B80E-FC28F87E16EA}"/>
    <cellStyle name="Comma 10 2 3 2 6 2 2" xfId="16093" xr:uid="{D625977C-C68D-4AA6-AE4E-965CC940F400}"/>
    <cellStyle name="Comma 10 2 3 2 6 2 2 2" xfId="40675" xr:uid="{CF3EA3D0-4BD4-4319-ABE9-23EA01221CA0}"/>
    <cellStyle name="Comma 10 2 3 2 6 2 3" xfId="22035" xr:uid="{04EC3564-EA7D-4522-BC3E-AFC792839D69}"/>
    <cellStyle name="Comma 10 2 3 2 6 2 3 2" xfId="46100" xr:uid="{C2042F13-5593-422E-9A5B-0C9057115592}"/>
    <cellStyle name="Comma 10 2 3 2 6 2 4" xfId="32660" xr:uid="{FF797F2C-0CAE-46A6-821E-D3C7138B5D11}"/>
    <cellStyle name="Comma 10 2 3 2 6 3" xfId="5948" xr:uid="{D83A8D0E-1068-4ACB-A6ED-EFD6A6B7A087}"/>
    <cellStyle name="Comma 10 2 3 2 6 3 2" xfId="14210" xr:uid="{E618F912-3052-4CB4-A7E2-163B6F1AAE60}"/>
    <cellStyle name="Comma 10 2 3 2 6 3 2 2" xfId="38792" xr:uid="{D49FEA8B-3D73-4BAC-B321-E0AB2DE9FDEE}"/>
    <cellStyle name="Comma 10 2 3 2 6 3 3" xfId="30777" xr:uid="{B2EBCBC9-D368-40C7-A5DF-7E5901351C29}"/>
    <cellStyle name="Comma 10 2 3 2 6 4" xfId="9197" xr:uid="{D00F3ED8-82B2-498F-81D6-8B034C447661}"/>
    <cellStyle name="Comma 10 2 3 2 6 4 2" xfId="33935" xr:uid="{C00B48D9-E345-4697-99BC-FE090621240D}"/>
    <cellStyle name="Comma 10 2 3 2 6 5" xfId="19569" xr:uid="{99A90FAD-C8FC-4EE9-BC79-759E9B5B1EB7}"/>
    <cellStyle name="Comma 10 2 3 2 6 5 2" xfId="43757" xr:uid="{301B1477-1106-483D-AA74-2B2E0365A0A4}"/>
    <cellStyle name="Comma 10 2 3 2 6 6" xfId="26057" xr:uid="{337F1A09-357A-465B-9060-867FE8AD5083}"/>
    <cellStyle name="Comma 10 2 3 2 7" xfId="1956" xr:uid="{35FB7905-7AC6-4001-8841-3BCDA353DD95}"/>
    <cellStyle name="Comma 10 2 3 2 7 2" xfId="6468" xr:uid="{AFED9B50-8488-427B-9B24-D5483A1277E1}"/>
    <cellStyle name="Comma 10 2 3 2 7 2 2" xfId="14727" xr:uid="{50F3BE6A-796F-4780-A10A-03BBCF246D93}"/>
    <cellStyle name="Comma 10 2 3 2 7 2 2 2" xfId="39309" xr:uid="{6EB679B9-9E5D-44F7-A517-31A82AE12B40}"/>
    <cellStyle name="Comma 10 2 3 2 7 2 3" xfId="23120" xr:uid="{39003608-7BC8-4B5C-A40B-66A166B20259}"/>
    <cellStyle name="Comma 10 2 3 2 7 2 3 2" xfId="47131" xr:uid="{5A68A522-0749-4A5D-ADEC-20C605EE45AB}"/>
    <cellStyle name="Comma 10 2 3 2 7 2 4" xfId="31294" xr:uid="{2272FB1B-3E36-4EFE-AE96-AD2F79E97634}"/>
    <cellStyle name="Comma 10 2 3 2 7 3" xfId="10298" xr:uid="{65F7ADD0-1D61-464E-89B5-452F52CA13EA}"/>
    <cellStyle name="Comma 10 2 3 2 7 3 2" xfId="34957" xr:uid="{05FD9935-05E0-4883-AFFE-87F1F2AA3AF3}"/>
    <cellStyle name="Comma 10 2 3 2 7 4" xfId="20655" xr:uid="{B869A0A0-2D91-4392-8C63-103A820EC689}"/>
    <cellStyle name="Comma 10 2 3 2 7 4 2" xfId="44815" xr:uid="{95ECA3A4-61EC-4034-893E-C165C5475888}"/>
    <cellStyle name="Comma 10 2 3 2 7 5" xfId="27072" xr:uid="{746B03F6-379E-4141-ACE2-9B2569DFFDB7}"/>
    <cellStyle name="Comma 10 2 3 2 8" xfId="2149" xr:uid="{3B8EE18B-BD7C-4148-A5D8-BCD890F12536}"/>
    <cellStyle name="Comma 10 2 3 2 8 2" xfId="8322" xr:uid="{AED9F4A5-4A7F-43DE-8E3E-5003CF1804E1}"/>
    <cellStyle name="Comma 10 2 3 2 8 2 2" xfId="16580" xr:uid="{160E6CA7-A6B3-4576-8564-D5156BD27123}"/>
    <cellStyle name="Comma 10 2 3 2 8 2 2 2" xfId="41162" xr:uid="{1D83C612-2D87-4BD6-836B-EE6650C6C904}"/>
    <cellStyle name="Comma 10 2 3 2 8 2 3" xfId="21546" xr:uid="{23E68D53-79B2-4A49-A0D2-393120201C18}"/>
    <cellStyle name="Comma 10 2 3 2 8 2 3 2" xfId="45644" xr:uid="{109C7639-92BC-4F91-A17C-A599DD135497}"/>
    <cellStyle name="Comma 10 2 3 2 8 2 4" xfId="33147" xr:uid="{87EBB502-0E83-4A1C-B071-47A9906FDE33}"/>
    <cellStyle name="Comma 10 2 3 2 8 3" xfId="10491" xr:uid="{A5A78236-6F13-4C9A-A9D8-C7B58F194EC7}"/>
    <cellStyle name="Comma 10 2 3 2 8 3 2" xfId="35149" xr:uid="{CF4B670D-C850-47BA-9859-8ADB8162E6AE}"/>
    <cellStyle name="Comma 10 2 3 2 8 4" xfId="19076" xr:uid="{3D28383F-C781-48B3-BE9F-63C5AD669AF9}"/>
    <cellStyle name="Comma 10 2 3 2 8 4 2" xfId="43270" xr:uid="{4C6BAE0E-F518-47ED-9107-7AE077E17171}"/>
    <cellStyle name="Comma 10 2 3 2 8 5" xfId="27264" xr:uid="{C791F417-8C30-41DA-8348-0F06C968086B}"/>
    <cellStyle name="Comma 10 2 3 2 9" xfId="2536" xr:uid="{38D338C5-EA64-4AB4-80A2-ED5F01519513}"/>
    <cellStyle name="Comma 10 2 3 2 9 2" xfId="10877" xr:uid="{E6D0D958-2FE3-45AA-A9EE-0EFED4B4118E}"/>
    <cellStyle name="Comma 10 2 3 2 9 2 2" xfId="35533" xr:uid="{7A40E29D-7080-453B-A63E-20ED2C90FC1E}"/>
    <cellStyle name="Comma 10 2 3 2 9 3" xfId="20952" xr:uid="{1699059E-6E1E-4348-BC1D-A7CA38EF4827}"/>
    <cellStyle name="Comma 10 2 3 2 9 3 2" xfId="45087" xr:uid="{14CD3BB7-B714-4110-B48E-B417D65BD56C}"/>
    <cellStyle name="Comma 10 2 3 2 9 4" xfId="27648" xr:uid="{FDF90A06-37F5-46E9-8AAE-537706DBF82F}"/>
    <cellStyle name="Comma 10 2 3 20" xfId="4116" xr:uid="{E1FDFFDC-45CD-411C-8B37-E91FD0CD93B7}"/>
    <cellStyle name="Comma 10 2 3 20 2" xfId="12457" xr:uid="{D27CAACB-87DA-4745-B2FD-E702869FBE7D}"/>
    <cellStyle name="Comma 10 2 3 20 2 2" xfId="37042" xr:uid="{B7B9F444-336C-41BC-9F03-D6326EAD292A}"/>
    <cellStyle name="Comma 10 2 3 20 3" xfId="29151" xr:uid="{AC430B17-4DAD-4D17-90E2-C95F579BE528}"/>
    <cellStyle name="Comma 10 2 3 21" xfId="4722" xr:uid="{A99ABAD2-8A58-4DC3-A1DC-7CC7EC3F6CBB}"/>
    <cellStyle name="Comma 10 2 3 21 2" xfId="13059" xr:uid="{8CE014FD-7B46-4CC5-8BA7-236864E89AE9}"/>
    <cellStyle name="Comma 10 2 3 21 2 2" xfId="37644" xr:uid="{DCBAFF08-50D1-4135-AF7F-710C7DC76E85}"/>
    <cellStyle name="Comma 10 2 3 21 3" xfId="29623" xr:uid="{405BCB9C-C3C4-4F53-8596-242E6A529A09}"/>
    <cellStyle name="Comma 10 2 3 22" xfId="8518" xr:uid="{C23BEB51-BD71-41F9-95C8-2C16118E06FC}"/>
    <cellStyle name="Comma 10 2 3 22 2" xfId="16776" xr:uid="{8F5947F8-6F41-41F1-B84A-7A456953A336}"/>
    <cellStyle name="Comma 10 2 3 22 2 2" xfId="41358" xr:uid="{D7023178-87D4-4298-9AAF-6F991D35F340}"/>
    <cellStyle name="Comma 10 2 3 22 3" xfId="33329" xr:uid="{4EF6875D-26C4-4A2B-97AD-D18E1840638D}"/>
    <cellStyle name="Comma 10 2 3 23" xfId="8647" xr:uid="{E7311259-D51B-4E21-92AA-C10D73AD2FE6}"/>
    <cellStyle name="Comma 10 2 3 23 2" xfId="33432" xr:uid="{F25114F8-BD46-4776-9A79-E3F3CBF5A1AB}"/>
    <cellStyle name="Comma 10 2 3 24" xfId="17758" xr:uid="{C8F97E61-63EF-44A1-94C8-3476ABEC75AB}"/>
    <cellStyle name="Comma 10 2 3 24 2" xfId="41983" xr:uid="{2D2461D0-7FC8-4111-8B60-5CF0ADB75D90}"/>
    <cellStyle name="Comma 10 2 3 25" xfId="17832" xr:uid="{52E7C1EE-1E5C-4115-91D3-B8937446CC85}"/>
    <cellStyle name="Comma 10 2 3 25 2" xfId="42057" xr:uid="{D6BBC6DA-F72F-40C0-AA97-2EB87F6E362D}"/>
    <cellStyle name="Comma 10 2 3 26" xfId="18438" xr:uid="{D54D1D17-F42C-4AE7-BCA9-A90F0B8731FE}"/>
    <cellStyle name="Comma 10 2 3 26 2" xfId="42648" xr:uid="{1A4B7A72-3B2A-4AE8-B7D4-E23727A32D48}"/>
    <cellStyle name="Comma 10 2 3 27" xfId="25570" xr:uid="{F3177E98-1D8C-4857-B958-CD330AE04B8D}"/>
    <cellStyle name="Comma 10 2 3 3" xfId="386" xr:uid="{BB20B245-4FC4-4CC1-8586-75010F2F967A}"/>
    <cellStyle name="Comma 10 2 3 3 10" xfId="4303" xr:uid="{9E93CC78-7922-4C1D-BB21-4468BD23F9EC}"/>
    <cellStyle name="Comma 10 2 3 3 10 2" xfId="12644" xr:uid="{0E4933CB-53E4-411C-A9BD-41ED9ECCF357}"/>
    <cellStyle name="Comma 10 2 3 3 10 2 2" xfId="37229" xr:uid="{5D466A5E-0045-4311-9EEE-9412C1FB79F5}"/>
    <cellStyle name="Comma 10 2 3 3 10 3" xfId="29269" xr:uid="{565FEAC3-49B6-4B2A-BEFA-CCA49C852160}"/>
    <cellStyle name="Comma 10 2 3 3 11" xfId="4844" xr:uid="{58E7F208-2F81-4FE6-AE66-437ECA480805}"/>
    <cellStyle name="Comma 10 2 3 3 11 2" xfId="13166" xr:uid="{DA3CB0BA-7169-4106-8F38-5E2B6A78C7E1}"/>
    <cellStyle name="Comma 10 2 3 3 11 2 2" xfId="37751" xr:uid="{3D9A114E-4CE4-48E3-A8C3-960336FF2BAF}"/>
    <cellStyle name="Comma 10 2 3 3 11 3" xfId="29731" xr:uid="{AE684B40-75BD-4F16-B6EF-24862E799D93}"/>
    <cellStyle name="Comma 10 2 3 3 12" xfId="8786" xr:uid="{BEB680D3-CB18-4FED-A4A0-6DBFC7C3B6E9}"/>
    <cellStyle name="Comma 10 2 3 3 12 2" xfId="33557" xr:uid="{755CE7F9-C0DC-4268-8965-5D43C4A85F96}"/>
    <cellStyle name="Comma 10 2 3 3 13" xfId="17976" xr:uid="{96183C24-3E0D-493F-BC61-69CBD0F1F1AC}"/>
    <cellStyle name="Comma 10 2 3 3 13 2" xfId="42201" xr:uid="{F0C693D5-DE73-40BD-88AE-C02173EBECBB}"/>
    <cellStyle name="Comma 10 2 3 3 14" xfId="18570" xr:uid="{12DB0A1E-CEF0-498A-8F83-DDCC95607A41}"/>
    <cellStyle name="Comma 10 2 3 3 14 2" xfId="42766" xr:uid="{4E2D0796-BB10-416A-85D1-85A91E99CB6A}"/>
    <cellStyle name="Comma 10 2 3 3 15" xfId="25688" xr:uid="{460FA182-A3D5-498A-BA6E-49511F54DEAB}"/>
    <cellStyle name="Comma 10 2 3 3 2" xfId="1101" xr:uid="{671EDFB6-B66B-4B56-BCA5-3D7E3C9EFB33}"/>
    <cellStyle name="Comma 10 2 3 3 2 10" xfId="26297" xr:uid="{EEFAAD4E-B370-4A17-B648-AFB220502413}"/>
    <cellStyle name="Comma 10 2 3 3 2 2" xfId="1533" xr:uid="{A70AC4ED-713C-4F1D-805D-5D84BF738BF4}"/>
    <cellStyle name="Comma 10 2 3 3 2 2 2" xfId="7509" xr:uid="{42B15224-61A3-4B0B-A286-C4A1B2993D83}"/>
    <cellStyle name="Comma 10 2 3 3 2 2 2 2" xfId="15768" xr:uid="{E5963CC0-5A4C-4528-BAFD-364A464D4B81}"/>
    <cellStyle name="Comma 10 2 3 3 2 2 2 2 2" xfId="40350" xr:uid="{117ABFF8-718E-421A-8628-84BA6F2A817A}"/>
    <cellStyle name="Comma 10 2 3 3 2 2 2 3" xfId="22721" xr:uid="{465764BA-02C6-42CC-BBAE-C763CA5F56D7}"/>
    <cellStyle name="Comma 10 2 3 3 2 2 2 3 2" xfId="46748" xr:uid="{CC0A64BD-7EA1-4252-B58D-4D345069F7F5}"/>
    <cellStyle name="Comma 10 2 3 3 2 2 2 4" xfId="32335" xr:uid="{C431D957-AB01-4133-9A34-E62D375F5089}"/>
    <cellStyle name="Comma 10 2 3 3 2 2 3" xfId="5473" xr:uid="{87A157AA-FBEB-490E-882A-D876F44C4175}"/>
    <cellStyle name="Comma 10 2 3 3 2 2 3 2" xfId="13756" xr:uid="{49398421-BFDA-4FC7-BB10-A1689CD2B259}"/>
    <cellStyle name="Comma 10 2 3 3 2 2 3 2 2" xfId="38340" xr:uid="{695FF2E1-D2AA-4A4D-9F35-CBE062AD070D}"/>
    <cellStyle name="Comma 10 2 3 3 2 2 3 3" xfId="30322" xr:uid="{0EDF1A6B-AE53-4944-B5F8-6C7B4A0CF86E}"/>
    <cellStyle name="Comma 10 2 3 3 2 2 4" xfId="9894" xr:uid="{E5DE9E18-7963-4775-8887-EC4174EC7796}"/>
    <cellStyle name="Comma 10 2 3 3 2 2 4 2" xfId="34580" xr:uid="{C59116C7-3375-4491-ABC5-9E2A00AF7FB9}"/>
    <cellStyle name="Comma 10 2 3 3 2 2 5" xfId="20255" xr:uid="{9CC966C4-045E-448A-9381-C381B0FBDDC6}"/>
    <cellStyle name="Comma 10 2 3 3 2 2 5 2" xfId="44429" xr:uid="{A006F239-7EA4-45C8-BA5C-24169FC253F2}"/>
    <cellStyle name="Comma 10 2 3 3 2 2 6" xfId="26696" xr:uid="{9A67648A-5E55-4A05-A3E4-4397381790B9}"/>
    <cellStyle name="Comma 10 2 3 3 2 3" xfId="3066" xr:uid="{D6E7AB2F-1A0A-4510-B447-E51C283B0FA7}"/>
    <cellStyle name="Comma 10 2 3 3 2 3 2" xfId="8075" xr:uid="{7E13ADEC-02DD-471F-9DD1-3FA81641415C}"/>
    <cellStyle name="Comma 10 2 3 3 2 3 2 2" xfId="16333" xr:uid="{AD8AA8D4-1511-4FC5-880E-E086CDD374C5}"/>
    <cellStyle name="Comma 10 2 3 3 2 3 2 2 2" xfId="40915" xr:uid="{568239FF-673B-4B05-9883-E0DE6AC50436}"/>
    <cellStyle name="Comma 10 2 3 3 2 3 2 3" xfId="32900" xr:uid="{A92243BB-A398-4FD1-BF2E-FFB18DF4DAB8}"/>
    <cellStyle name="Comma 10 2 3 3 2 3 3" xfId="6188" xr:uid="{BA91B7F7-50D0-4E98-B8E0-D8A35FB7AB0B}"/>
    <cellStyle name="Comma 10 2 3 3 2 3 3 2" xfId="14450" xr:uid="{3B21E27D-CBB1-4E1F-A589-5FE5E6DF26FF}"/>
    <cellStyle name="Comma 10 2 3 3 2 3 3 2 2" xfId="39032" xr:uid="{659E3A53-6E40-4197-AAEB-ACB37B86FEC2}"/>
    <cellStyle name="Comma 10 2 3 3 2 3 3 3" xfId="31017" xr:uid="{C7A90EDB-5C69-485B-960B-5CD1C5DA0454}"/>
    <cellStyle name="Comma 10 2 3 3 2 3 4" xfId="11407" xr:uid="{F92E20FE-8A43-4500-A47A-2D6DDC881156}"/>
    <cellStyle name="Comma 10 2 3 3 2 3 4 2" xfId="36062" xr:uid="{8BF7423C-4DD3-48C0-B3CB-7ADFD4BAFDB6}"/>
    <cellStyle name="Comma 10 2 3 3 2 3 5" xfId="22310" xr:uid="{E1F91DCB-5B38-40B6-BB83-FC3EF878FC77}"/>
    <cellStyle name="Comma 10 2 3 3 2 3 5 2" xfId="46344" xr:uid="{8DA12B93-1FF5-411A-9AEA-9721267B6F70}"/>
    <cellStyle name="Comma 10 2 3 3 2 3 6" xfId="28177" xr:uid="{8ECCE6DE-D369-41D0-849C-581442CF5F1B}"/>
    <cellStyle name="Comma 10 2 3 3 2 4" xfId="3785" xr:uid="{3A4B185B-95D6-410A-B223-7542D1432BAA}"/>
    <cellStyle name="Comma 10 2 3 3 2 4 2" xfId="6708" xr:uid="{A2735073-210C-4A7B-B94A-4E88F19D52FB}"/>
    <cellStyle name="Comma 10 2 3 3 2 4 2 2" xfId="14967" xr:uid="{EE0A9B07-0A64-44B0-8CF1-F1A74F304AD8}"/>
    <cellStyle name="Comma 10 2 3 3 2 4 2 2 2" xfId="39549" xr:uid="{4DB54B44-42F3-4332-AFF7-D273137911EF}"/>
    <cellStyle name="Comma 10 2 3 3 2 4 2 3" xfId="31534" xr:uid="{3E3D0AF6-7EAA-4B94-B16C-613638A111DA}"/>
    <cellStyle name="Comma 10 2 3 3 2 4 3" xfId="12126" xr:uid="{E04D1689-9B78-4C64-BD50-1F8CAD192956}"/>
    <cellStyle name="Comma 10 2 3 3 2 4 3 2" xfId="36770" xr:uid="{6C9BE97F-9C1D-4369-9373-59219A1C09A9}"/>
    <cellStyle name="Comma 10 2 3 3 2 4 4" xfId="28885" xr:uid="{00AAC723-E99C-41BC-A331-4CDA93453183}"/>
    <cellStyle name="Comma 10 2 3 3 2 5" xfId="4539" xr:uid="{FB0D2BFB-D87E-4393-9243-EF8D70620CCA}"/>
    <cellStyle name="Comma 10 2 3 3 2 5 2" xfId="7220" xr:uid="{79A4465C-BED6-4036-8ED2-A828591EF84F}"/>
    <cellStyle name="Comma 10 2 3 3 2 5 2 2" xfId="15479" xr:uid="{DBB4E929-0039-4249-8EC9-0D1B6DF218C7}"/>
    <cellStyle name="Comma 10 2 3 3 2 5 2 2 2" xfId="40061" xr:uid="{81D13B81-48DB-45A3-B719-723DA9AADA08}"/>
    <cellStyle name="Comma 10 2 3 3 2 5 2 3" xfId="32046" xr:uid="{1FC896FB-0EC6-4B33-A960-5944FD6A6B4D}"/>
    <cellStyle name="Comma 10 2 3 3 2 5 3" xfId="12880" xr:uid="{B7FA374D-D682-4981-B69D-9D06FA41388D}"/>
    <cellStyle name="Comma 10 2 3 3 2 5 3 2" xfId="37465" xr:uid="{ACD0EED3-056E-43E7-AC37-016844DB2A4F}"/>
    <cellStyle name="Comma 10 2 3 3 2 5 4" xfId="29505" xr:uid="{A769CB26-54C1-487A-B785-2D5D2ACF96D5}"/>
    <cellStyle name="Comma 10 2 3 3 2 6" xfId="5061" xr:uid="{E6501F7A-73BB-4205-9F11-1267D2E8F15D}"/>
    <cellStyle name="Comma 10 2 3 3 2 6 2" xfId="13356" xr:uid="{25F08BA1-003C-438D-96B8-6532A2CFB74E}"/>
    <cellStyle name="Comma 10 2 3 3 2 6 2 2" xfId="37940" xr:uid="{62078C12-CEFD-47F0-BF33-61B4A3527CF7}"/>
    <cellStyle name="Comma 10 2 3 3 2 6 3" xfId="29921" xr:uid="{9F6F1857-C608-45DD-A38F-13D055D1E2CC}"/>
    <cellStyle name="Comma 10 2 3 3 2 7" xfId="9477" xr:uid="{79EE130A-167C-43C0-A49E-E33B4EBEDDC1}"/>
    <cellStyle name="Comma 10 2 3 3 2 7 2" xfId="34178" xr:uid="{A7AED7F6-874D-44EF-B243-2DBB50DA5BFB}"/>
    <cellStyle name="Comma 10 2 3 3 2 8" xfId="18212" xr:uid="{61E36ED5-0634-4087-8610-749F8C8BC70A}"/>
    <cellStyle name="Comma 10 2 3 3 2 8 2" xfId="42437" xr:uid="{2C70E0FB-B2FF-470C-A42D-E7BB67ED8D47}"/>
    <cellStyle name="Comma 10 2 3 3 2 9" xfId="19845" xr:uid="{3EDE7F9E-96A7-49D6-840E-6D8FFF51332C}"/>
    <cellStyle name="Comma 10 2 3 3 2 9 2" xfId="44025" xr:uid="{0A42A716-F27C-4931-9869-B48771BDD519}"/>
    <cellStyle name="Comma 10 2 3 3 3" xfId="1335" xr:uid="{A6E92CF2-AEBD-41CF-8CC5-A385504F39B8}"/>
    <cellStyle name="Comma 10 2 3 3 3 2" xfId="7023" xr:uid="{E66DF2B2-E931-415A-ABE3-67B73154E4B9}"/>
    <cellStyle name="Comma 10 2 3 3 3 2 2" xfId="15282" xr:uid="{E725899B-EBFC-4C43-947E-B90039D16331}"/>
    <cellStyle name="Comma 10 2 3 3 3 2 2 2" xfId="39864" xr:uid="{E99FEF66-0D87-418D-B978-FDC33594F162}"/>
    <cellStyle name="Comma 10 2 3 3 3 2 3" xfId="22526" xr:uid="{796FEB7A-00DB-494F-8023-B3C4E865387C}"/>
    <cellStyle name="Comma 10 2 3 3 3 2 3 2" xfId="46560" xr:uid="{0F29A38E-4C29-416E-B652-69E26C3314AF}"/>
    <cellStyle name="Comma 10 2 3 3 3 2 4" xfId="31849" xr:uid="{B9A1228A-A82F-4312-A73E-3F4AF05D9A80}"/>
    <cellStyle name="Comma 10 2 3 3 3 3" xfId="5275" xr:uid="{42C5EA1A-E264-4DA7-81D5-F55BCC143E61}"/>
    <cellStyle name="Comma 10 2 3 3 3 3 2" xfId="13568" xr:uid="{2DF977A8-A154-49B4-87E3-F88F756D6F65}"/>
    <cellStyle name="Comma 10 2 3 3 3 3 2 2" xfId="38152" xr:uid="{050A4ABC-887A-4D18-9841-041C8CBB00A5}"/>
    <cellStyle name="Comma 10 2 3 3 3 3 3" xfId="30134" xr:uid="{7B294C3E-881E-4F14-89C8-D93E78EA4DCF}"/>
    <cellStyle name="Comma 10 2 3 3 3 4" xfId="9697" xr:uid="{541014EC-592C-4BFD-A657-DD4F9BDEB3A4}"/>
    <cellStyle name="Comma 10 2 3 3 3 4 2" xfId="34392" xr:uid="{3368C69E-C0BD-46BC-98E9-EC8F0C743C9B}"/>
    <cellStyle name="Comma 10 2 3 3 3 5" xfId="20059" xr:uid="{56123591-0140-4F5E-BC6A-AB3D12C01721}"/>
    <cellStyle name="Comma 10 2 3 3 3 5 2" xfId="44237" xr:uid="{693390E5-EEEB-40C7-9917-B911C88E712E}"/>
    <cellStyle name="Comma 10 2 3 3 3 6" xfId="26509" xr:uid="{276E5E6B-74FB-47AF-ADC8-A00B8DADDADC}"/>
    <cellStyle name="Comma 10 2 3 3 4" xfId="872" xr:uid="{6E2758DD-15CB-4065-B4D8-CA32A59628A6}"/>
    <cellStyle name="Comma 10 2 3 3 4 2" xfId="7888" xr:uid="{EAA54131-C118-446B-B430-F7A6762E5890}"/>
    <cellStyle name="Comma 10 2 3 3 4 2 2" xfId="16146" xr:uid="{C0FF9E6E-FD66-42BA-A42F-DC299348F1D5}"/>
    <cellStyle name="Comma 10 2 3 3 4 2 2 2" xfId="40728" xr:uid="{4273F1EB-A4B7-40C1-BC2D-CF3FB8B43FCF}"/>
    <cellStyle name="Comma 10 2 3 3 4 2 3" xfId="22094" xr:uid="{D5FF0C8D-6AF4-4611-A496-8F9110181A02}"/>
    <cellStyle name="Comma 10 2 3 3 4 2 3 2" xfId="46153" xr:uid="{76D21199-2E75-4991-8DB9-A711B258F09A}"/>
    <cellStyle name="Comma 10 2 3 3 4 2 4" xfId="32713" xr:uid="{664FD3EE-862C-49A4-BAFD-B71750381357}"/>
    <cellStyle name="Comma 10 2 3 3 4 3" xfId="6001" xr:uid="{D063AA34-47A0-43D9-BA4D-1E7DBDEF4777}"/>
    <cellStyle name="Comma 10 2 3 3 4 3 2" xfId="14263" xr:uid="{D8891845-75E3-4374-921A-E64E7002B708}"/>
    <cellStyle name="Comma 10 2 3 3 4 3 2 2" xfId="38845" xr:uid="{2E16D3D7-37FD-4745-817C-BC913FF7CEB2}"/>
    <cellStyle name="Comma 10 2 3 3 4 3 3" xfId="30830" xr:uid="{047E7576-7951-4CD5-9EA5-5D0F775E6097}"/>
    <cellStyle name="Comma 10 2 3 3 4 4" xfId="9256" xr:uid="{2418F744-CB85-4562-AC0F-CCF399AEC0C3}"/>
    <cellStyle name="Comma 10 2 3 3 4 4 2" xfId="33988" xr:uid="{BB096FB0-9103-43BF-AFBF-F34149F59568}"/>
    <cellStyle name="Comma 10 2 3 3 4 5" xfId="19628" xr:uid="{F45BCB4C-5F1B-480B-8E80-90317B383548}"/>
    <cellStyle name="Comma 10 2 3 3 4 5 2" xfId="43816" xr:uid="{B1099CB4-917C-4A29-AECE-0AA2570668D6}"/>
    <cellStyle name="Comma 10 2 3 3 4 6" xfId="26110" xr:uid="{918AA30B-2CE1-44D2-B60A-0C1F8FF2F0F0}"/>
    <cellStyle name="Comma 10 2 3 3 5" xfId="2207" xr:uid="{E081DB5B-51E2-4385-9408-36764E537A29}"/>
    <cellStyle name="Comma 10 2 3 3 5 2" xfId="6521" xr:uid="{C1BD61E5-E6CE-43E4-8A46-9F2A888ABD4E}"/>
    <cellStyle name="Comma 10 2 3 3 5 2 2" xfId="14780" xr:uid="{6052CD13-E7C3-499D-9A6D-55F600859D79}"/>
    <cellStyle name="Comma 10 2 3 3 5 2 2 2" xfId="39362" xr:uid="{A43DFA2A-4DE4-4468-A58B-0D7842DA7AFF}"/>
    <cellStyle name="Comma 10 2 3 3 5 2 3" xfId="21645" xr:uid="{0D1EF9C3-9A12-4851-B5A9-045C8FEA6253}"/>
    <cellStyle name="Comma 10 2 3 3 5 2 3 2" xfId="45727" xr:uid="{BAB1F97A-73F7-43B9-AF1C-7EB90FE3591E}"/>
    <cellStyle name="Comma 10 2 3 3 5 2 4" xfId="31347" xr:uid="{3A78CEE4-043A-4052-B455-115A6AB7D63A}"/>
    <cellStyle name="Comma 10 2 3 3 5 3" xfId="10548" xr:uid="{CDFABF7A-2AA9-4820-B8C2-3599BD387BD0}"/>
    <cellStyle name="Comma 10 2 3 3 5 3 2" xfId="35206" xr:uid="{1DCA7572-7A5C-4746-B0F3-7B5859AD7B06}"/>
    <cellStyle name="Comma 10 2 3 3 5 4" xfId="19177" xr:uid="{9F188B36-FCBB-480D-8C57-A6B751A4D2B2}"/>
    <cellStyle name="Comma 10 2 3 3 5 4 2" xfId="43371" xr:uid="{44CAE8DF-03BF-42E4-A9A8-65ABA4604815}"/>
    <cellStyle name="Comma 10 2 3 3 5 5" xfId="27321" xr:uid="{03F0E383-95F6-4E74-8A39-DA53D15F4AA4}"/>
    <cellStyle name="Comma 10 2 3 3 6" xfId="2593" xr:uid="{1A2E6C68-AC9A-459C-B5B6-56E2D3ED0E76}"/>
    <cellStyle name="Comma 10 2 3 3 6 2" xfId="8379" xr:uid="{16DD485C-1CC9-4D98-AAAD-39C9C81173D4}"/>
    <cellStyle name="Comma 10 2 3 3 6 2 2" xfId="16637" xr:uid="{C8E62541-C8B9-44EA-887E-EA7100CD00E7}"/>
    <cellStyle name="Comma 10 2 3 3 6 2 2 2" xfId="41219" xr:uid="{0D0F43CC-D26A-4855-8CA5-BF1CC7E14A8F}"/>
    <cellStyle name="Comma 10 2 3 3 6 2 3" xfId="33204" xr:uid="{3E25120B-5B81-4E8D-A13C-0E963939AF05}"/>
    <cellStyle name="Comma 10 2 3 3 6 3" xfId="10934" xr:uid="{E76E076E-EA9F-4A50-83F6-F787CB1FE61E}"/>
    <cellStyle name="Comma 10 2 3 3 6 3 2" xfId="35590" xr:uid="{C622BBE7-615F-4555-BE13-ED11E5FDCE78}"/>
    <cellStyle name="Comma 10 2 3 3 6 4" xfId="21049" xr:uid="{06D719CE-2461-420E-BA22-747E18A4D1E5}"/>
    <cellStyle name="Comma 10 2 3 3 6 4 2" xfId="45174" xr:uid="{AE5F67A0-61FC-418A-AB67-DF71D392B4E1}"/>
    <cellStyle name="Comma 10 2 3 3 6 5" xfId="27705" xr:uid="{444998E6-BA50-4E98-989B-4D03E4947C05}"/>
    <cellStyle name="Comma 10 2 3 3 7" xfId="2830" xr:uid="{3BE8FEF4-C23E-4AD6-84AA-9F377B282395}"/>
    <cellStyle name="Comma 10 2 3 3 7 2" xfId="11171" xr:uid="{A566F2BB-C24A-43B2-AA3D-64AA6FE180E8}"/>
    <cellStyle name="Comma 10 2 3 3 7 2 2" xfId="35826" xr:uid="{D9DAEC75-2ACD-4490-A87D-77CFE1123825}"/>
    <cellStyle name="Comma 10 2 3 3 7 3" xfId="27941" xr:uid="{717BEED9-A672-4D0F-870C-02BAFE3709D3}"/>
    <cellStyle name="Comma 10 2 3 3 8" xfId="3303" xr:uid="{33A6FF63-668A-45D6-BFC9-8F58029B85A0}"/>
    <cellStyle name="Comma 10 2 3 3 8 2" xfId="11644" xr:uid="{FC27BB33-B09F-4BFA-A46B-AA00F291CA3A}"/>
    <cellStyle name="Comma 10 2 3 3 8 2 2" xfId="36298" xr:uid="{41839274-F773-46DC-BADA-37B2F9D09F2C}"/>
    <cellStyle name="Comma 10 2 3 3 8 3" xfId="28413" xr:uid="{BA26773B-0850-48DD-8515-D26F20900A1A}"/>
    <cellStyle name="Comma 10 2 3 3 9" xfId="3549" xr:uid="{602C94E9-AD1F-4769-9E9C-554B7DDC6451}"/>
    <cellStyle name="Comma 10 2 3 3 9 2" xfId="11890" xr:uid="{95B0B24E-19C0-4C2D-B970-7D327B7EDE47}"/>
    <cellStyle name="Comma 10 2 3 3 9 2 2" xfId="36534" xr:uid="{12AA53E4-AEF5-43F0-85D6-06B79D0D8468}"/>
    <cellStyle name="Comma 10 2 3 3 9 3" xfId="28649" xr:uid="{3A47107C-F51D-42F8-81C2-88B82CA84E1A}"/>
    <cellStyle name="Comma 10 2 3 4" xfId="529" xr:uid="{61E69715-D6AE-4A48-A1C6-9005C4A2119E}"/>
    <cellStyle name="Comma 10 2 3 4 10" xfId="18711" xr:uid="{176220F0-AAE8-4327-B19D-419C3AED979C}"/>
    <cellStyle name="Comma 10 2 3 4 10 2" xfId="42907" xr:uid="{4E182DD6-7BDA-46AA-8AF5-41BADA9EF636}"/>
    <cellStyle name="Comma 10 2 3 4 11" xfId="25810" xr:uid="{185A500B-7BB9-40C1-B1BE-6EFDC50482CE}"/>
    <cellStyle name="Comma 10 2 3 4 2" xfId="1425" xr:uid="{D45F7456-DEB5-49F2-AEDF-13EF400E70C8}"/>
    <cellStyle name="Comma 10 2 3 4 2 2" xfId="7457" xr:uid="{35F52C37-DE50-48F6-BC72-5DA968C5E66C}"/>
    <cellStyle name="Comma 10 2 3 4 2 2 2" xfId="15716" xr:uid="{A0154706-B431-428E-BACD-4010A03290F2}"/>
    <cellStyle name="Comma 10 2 3 4 2 2 2 2" xfId="40298" xr:uid="{C5FEB107-DD4F-4E23-81B7-6015921B7055}"/>
    <cellStyle name="Comma 10 2 3 4 2 2 3" xfId="22614" xr:uid="{EE540DC7-AF40-466A-AF8B-765F6E40C45A}"/>
    <cellStyle name="Comma 10 2 3 4 2 2 3 2" xfId="46641" xr:uid="{048AB8DC-1149-440D-A04A-2E3F1DA2404B}"/>
    <cellStyle name="Comma 10 2 3 4 2 2 4" xfId="32283" xr:uid="{B8A83EE9-EA77-4547-850F-9EC021414F43}"/>
    <cellStyle name="Comma 10 2 3 4 2 3" xfId="5365" xr:uid="{24EECE6A-1183-4E96-AB38-3B85F7555E04}"/>
    <cellStyle name="Comma 10 2 3 4 2 3 2" xfId="13649" xr:uid="{D4155F46-D593-4800-AA9D-3C375A9BFF46}"/>
    <cellStyle name="Comma 10 2 3 4 2 3 2 2" xfId="38233" xr:uid="{53B32300-5F72-435E-B6EE-383B9E29F97B}"/>
    <cellStyle name="Comma 10 2 3 4 2 3 3" xfId="30215" xr:uid="{9DC94E8F-3F2B-408D-BB36-22DA966D043F}"/>
    <cellStyle name="Comma 10 2 3 4 2 4" xfId="9787" xr:uid="{12061920-26DE-4AA9-A75D-EEE1223F6FFB}"/>
    <cellStyle name="Comma 10 2 3 4 2 4 2" xfId="34473" xr:uid="{C77A7644-7B0F-4DA3-82D6-C60323F5783A}"/>
    <cellStyle name="Comma 10 2 3 4 2 5" xfId="20148" xr:uid="{44E7797B-6D3C-4F0F-B342-22C5D5B97280}"/>
    <cellStyle name="Comma 10 2 3 4 2 5 2" xfId="44322" xr:uid="{1A1D72CA-EBEA-4671-B3E9-C368557975B0}"/>
    <cellStyle name="Comma 10 2 3 4 2 6" xfId="26589" xr:uid="{692C659C-CCD0-4098-81DA-315828CE2439}"/>
    <cellStyle name="Comma 10 2 3 4 3" xfId="978" xr:uid="{CAC5F67F-1776-4D41-8C5B-D58957D9D2F7}"/>
    <cellStyle name="Comma 10 2 3 4 3 2" xfId="7968" xr:uid="{5430E100-579E-4D26-9B86-5135C84EE1A9}"/>
    <cellStyle name="Comma 10 2 3 4 3 2 2" xfId="16226" xr:uid="{1BE2AAB7-5AF1-46A6-9C32-800C94D124D4}"/>
    <cellStyle name="Comma 10 2 3 4 3 2 2 2" xfId="40808" xr:uid="{05042DBD-5A94-4489-8C37-B22CD1E7CAC7}"/>
    <cellStyle name="Comma 10 2 3 4 3 2 3" xfId="22189" xr:uid="{1E9A04C7-8926-41D5-A35A-3594C490FDC1}"/>
    <cellStyle name="Comma 10 2 3 4 3 2 3 2" xfId="46236" xr:uid="{45E713D0-9698-4463-B495-8FA0F459AF05}"/>
    <cellStyle name="Comma 10 2 3 4 3 2 4" xfId="32793" xr:uid="{22786ABC-2E63-43E5-ACBE-4A4150884F55}"/>
    <cellStyle name="Comma 10 2 3 4 3 3" xfId="6081" xr:uid="{BAAB6A51-BF71-4191-B2EE-65AC1B8FFBBA}"/>
    <cellStyle name="Comma 10 2 3 4 3 3 2" xfId="14343" xr:uid="{2A3AE623-5D35-4BC7-9C25-75741230092C}"/>
    <cellStyle name="Comma 10 2 3 4 3 3 2 2" xfId="38925" xr:uid="{ADDE906A-2D8A-4CD5-BBF5-855F10CFE528}"/>
    <cellStyle name="Comma 10 2 3 4 3 3 3" xfId="30910" xr:uid="{779389BE-A586-4CC7-B4CC-E12D52049B3F}"/>
    <cellStyle name="Comma 10 2 3 4 3 4" xfId="9354" xr:uid="{5CA8B2E4-74DB-4DD7-BEA1-3FF293709951}"/>
    <cellStyle name="Comma 10 2 3 4 3 4 2" xfId="34071" xr:uid="{08556D9D-C6A6-45F2-B18F-41CAC31382AB}"/>
    <cellStyle name="Comma 10 2 3 4 3 5" xfId="19723" xr:uid="{510B9D87-64C5-429A-B441-9041513547D5}"/>
    <cellStyle name="Comma 10 2 3 4 3 5 2" xfId="43905" xr:uid="{B355BBD4-ACC1-4283-8EC7-7C4B94102657}"/>
    <cellStyle name="Comma 10 2 3 4 3 6" xfId="26190" xr:uid="{D897DFBC-2D61-423A-A4CF-68174C5DA5A6}"/>
    <cellStyle name="Comma 10 2 3 4 4" xfId="2948" xr:uid="{52B972B5-4E52-4331-ABEE-F5142187DA9D}"/>
    <cellStyle name="Comma 10 2 3 4 4 2" xfId="6601" xr:uid="{38667C9D-C451-4FE8-8DEA-D827AEC41B66}"/>
    <cellStyle name="Comma 10 2 3 4 4 2 2" xfId="14860" xr:uid="{04F85644-1A5E-4340-BEC7-F2F2233153BC}"/>
    <cellStyle name="Comma 10 2 3 4 4 2 2 2" xfId="39442" xr:uid="{5DEA148E-BA70-4158-B33A-4D627B3B5A79}"/>
    <cellStyle name="Comma 10 2 3 4 4 2 3" xfId="21783" xr:uid="{95F71FA0-9AD2-4EAC-8D8E-276C854C5E82}"/>
    <cellStyle name="Comma 10 2 3 4 4 2 3 2" xfId="45857" xr:uid="{FDCEB1C5-634A-41ED-996B-3A441CC1BE9A}"/>
    <cellStyle name="Comma 10 2 3 4 4 2 4" xfId="31427" xr:uid="{EC7C7B93-1E7E-40C3-9BBF-265A1C26A11A}"/>
    <cellStyle name="Comma 10 2 3 4 4 3" xfId="11289" xr:uid="{B4BBC62D-521B-40B4-870B-B30C3E709EDD}"/>
    <cellStyle name="Comma 10 2 3 4 4 3 2" xfId="35944" xr:uid="{621F9CCF-7148-4624-9525-CB9944CE1CEA}"/>
    <cellStyle name="Comma 10 2 3 4 4 4" xfId="19318" xr:uid="{F18C0904-8601-4226-9559-80348CA50CDB}"/>
    <cellStyle name="Comma 10 2 3 4 4 4 2" xfId="43512" xr:uid="{7F6119DF-BF42-414A-B175-861C05C38EA6}"/>
    <cellStyle name="Comma 10 2 3 4 4 5" xfId="28059" xr:uid="{0B06C33F-C137-42E5-A7D1-C7037A6CE7A5}"/>
    <cellStyle name="Comma 10 2 3 4 5" xfId="3667" xr:uid="{A2D69B84-2FA9-4514-85DF-556D2C6C170E}"/>
    <cellStyle name="Comma 10 2 3 4 5 2" xfId="7173" xr:uid="{5646A1D8-94B7-482A-B210-CAD325F0F3D3}"/>
    <cellStyle name="Comma 10 2 3 4 5 2 2" xfId="15432" xr:uid="{3E1DE2D3-1B68-46E2-990D-6499F25EC1AB}"/>
    <cellStyle name="Comma 10 2 3 4 5 2 2 2" xfId="40014" xr:uid="{BA3F0E6E-E253-4360-8F87-E5589BCA4177}"/>
    <cellStyle name="Comma 10 2 3 4 5 2 3" xfId="31999" xr:uid="{3205D756-68DB-4662-9657-719B5CDF4D52}"/>
    <cellStyle name="Comma 10 2 3 4 5 3" xfId="12008" xr:uid="{A8EF71B1-69A0-42ED-B111-C90A52623B3E}"/>
    <cellStyle name="Comma 10 2 3 4 5 3 2" xfId="36652" xr:uid="{F4898DC3-D1AE-4E51-9DEC-1678A64526B3}"/>
    <cellStyle name="Comma 10 2 3 4 5 4" xfId="21187" xr:uid="{86227B2C-7EFB-4C5C-9A0D-2D24A9837B77}"/>
    <cellStyle name="Comma 10 2 3 4 5 4 2" xfId="45307" xr:uid="{C2F3157D-0FFD-4981-83D2-5BA20320B5EC}"/>
    <cellStyle name="Comma 10 2 3 4 5 5" xfId="28767" xr:uid="{08F7FBCA-812B-4B76-89E8-F1A899E2FE84}"/>
    <cellStyle name="Comma 10 2 3 4 6" xfId="4421" xr:uid="{BB2AF2CD-80E2-4951-9FF2-EC9E8F31B581}"/>
    <cellStyle name="Comma 10 2 3 4 6 2" xfId="12762" xr:uid="{262CF3EA-F264-45E3-A079-CDC260D597E2}"/>
    <cellStyle name="Comma 10 2 3 4 6 2 2" xfId="37347" xr:uid="{F4D9D8B4-442D-4744-8F73-7232D7040084}"/>
    <cellStyle name="Comma 10 2 3 4 6 3" xfId="29387" xr:uid="{2976D957-6582-471E-A6A0-E5374EED8B48}"/>
    <cellStyle name="Comma 10 2 3 4 7" xfId="4938" xr:uid="{EEAB6B5E-5AF6-40A9-BE25-F4A39D625C10}"/>
    <cellStyle name="Comma 10 2 3 4 7 2" xfId="13247" xr:uid="{86E14C4A-6EA0-489D-A4DD-79DF886A5975}"/>
    <cellStyle name="Comma 10 2 3 4 7 2 2" xfId="37831" xr:uid="{79CBA1C7-89AE-4CAD-82A5-FC225B84413D}"/>
    <cellStyle name="Comma 10 2 3 4 7 3" xfId="29813" xr:uid="{BFF18E96-0236-4098-8C29-04A7615F7488}"/>
    <cellStyle name="Comma 10 2 3 4 8" xfId="8916" xr:uid="{58CB64BC-C5B1-4B46-9E41-D363E0388C04}"/>
    <cellStyle name="Comma 10 2 3 4 8 2" xfId="33679" xr:uid="{D3D2E267-6DFB-4E81-859F-96656D9FE4E2}"/>
    <cellStyle name="Comma 10 2 3 4 9" xfId="18094" xr:uid="{8C0AD722-4BB5-4C40-A70B-CFD1850F02B6}"/>
    <cellStyle name="Comma 10 2 3 4 9 2" xfId="42319" xr:uid="{A91B987E-BFD6-452B-80B4-D87B9E5A279D}"/>
    <cellStyle name="Comma 10 2 3 5" xfId="587" xr:uid="{7D8E4695-117A-4C8D-AF52-8E8CAE40B64C}"/>
    <cellStyle name="Comma 10 2 3 5 2" xfId="1222" xr:uid="{1E311911-1D45-4DC1-B845-EDC66CC90BA1}"/>
    <cellStyle name="Comma 10 2 3 5 2 2" xfId="8154" xr:uid="{D6EDFFC1-D54E-4A5E-BFB0-6BFDAA41A9B4}"/>
    <cellStyle name="Comma 10 2 3 5 2 2 2" xfId="16412" xr:uid="{A11D6707-4189-446D-9B0B-350B139ED612}"/>
    <cellStyle name="Comma 10 2 3 5 2 2 2 2" xfId="40994" xr:uid="{6FDDB989-A890-47B6-A27E-2140FFD70FC9}"/>
    <cellStyle name="Comma 10 2 3 5 2 2 3" xfId="22419" xr:uid="{1952C7DB-C4A9-4D29-B9FB-AF86319E516C}"/>
    <cellStyle name="Comma 10 2 3 5 2 2 3 2" xfId="46453" xr:uid="{0C5C956A-0586-4258-AE29-DFF4382E91E0}"/>
    <cellStyle name="Comma 10 2 3 5 2 2 4" xfId="32979" xr:uid="{E81E1DBB-5115-4E61-A55C-A64AB62CACC0}"/>
    <cellStyle name="Comma 10 2 3 5 2 3" xfId="6267" xr:uid="{F4C5681C-7A7A-4EE4-BF2B-0D9C9FCA31D2}"/>
    <cellStyle name="Comma 10 2 3 5 2 3 2" xfId="14529" xr:uid="{B93209ED-5221-4B91-9FBA-7493B8A0EE06}"/>
    <cellStyle name="Comma 10 2 3 5 2 3 2 2" xfId="39111" xr:uid="{BD315906-01FD-4DDA-A38A-24ECA86410E1}"/>
    <cellStyle name="Comma 10 2 3 5 2 3 3" xfId="31096" xr:uid="{E9EE175F-37B0-4B0E-8E9F-FBA1FC24A7C0}"/>
    <cellStyle name="Comma 10 2 3 5 2 4" xfId="9590" xr:uid="{B36B6332-BA0F-44E0-99DF-4A1E6D6CB4C9}"/>
    <cellStyle name="Comma 10 2 3 5 2 4 2" xfId="34285" xr:uid="{25390611-7B90-4EAB-8C63-AEDCFF8912D8}"/>
    <cellStyle name="Comma 10 2 3 5 2 5" xfId="19952" xr:uid="{CF47C871-6785-4A34-BE53-5882606D5468}"/>
    <cellStyle name="Comma 10 2 3 5 2 5 2" xfId="44130" xr:uid="{31173F55-8495-4845-8ABB-3AB0205295E6}"/>
    <cellStyle name="Comma 10 2 3 5 2 6" xfId="26402" xr:uid="{4EFA9E6E-09FB-4549-9A5E-C51201BCA299}"/>
    <cellStyle name="Comma 10 2 3 5 3" xfId="6787" xr:uid="{C570A977-20EF-4DE7-881D-0D5A02EF344B}"/>
    <cellStyle name="Comma 10 2 3 5 3 2" xfId="15046" xr:uid="{F3B6A6C2-4E8B-463A-AFDA-A4B90F0AD1C6}"/>
    <cellStyle name="Comma 10 2 3 5 3 2 2" xfId="21840" xr:uid="{827F4081-CC1C-40DD-BA61-D2E9735AE26C}"/>
    <cellStyle name="Comma 10 2 3 5 3 2 2 2" xfId="45914" xr:uid="{FFDBFC6E-5DDC-4EE2-9A4A-C2C067E0A14D}"/>
    <cellStyle name="Comma 10 2 3 5 3 2 3" xfId="39628" xr:uid="{8D306BD1-155D-4142-BFC2-3FA27146DFA2}"/>
    <cellStyle name="Comma 10 2 3 5 3 3" xfId="19375" xr:uid="{FDF271C0-260F-4AAE-A754-BFC64D64D86B}"/>
    <cellStyle name="Comma 10 2 3 5 3 3 2" xfId="43569" xr:uid="{FE293539-0484-4340-A32C-53114D5C195C}"/>
    <cellStyle name="Comma 10 2 3 5 3 4" xfId="31613" xr:uid="{757FB8AE-5EE7-4D86-AFC0-E7B9B540A791}"/>
    <cellStyle name="Comma 10 2 3 5 4" xfId="7324" xr:uid="{27C20DDE-AC06-4BB5-846A-30D6080E8263}"/>
    <cellStyle name="Comma 10 2 3 5 4 2" xfId="15583" xr:uid="{3BD0CF04-DB2E-4E51-8AC1-69EE455C9773}"/>
    <cellStyle name="Comma 10 2 3 5 4 2 2" xfId="40165" xr:uid="{859AF292-B928-4AC5-A9B7-ADD89A25F962}"/>
    <cellStyle name="Comma 10 2 3 5 4 3" xfId="21245" xr:uid="{635A38C5-8324-4E63-9929-0674B6FD1209}"/>
    <cellStyle name="Comma 10 2 3 5 4 3 2" xfId="45364" xr:uid="{5B75B8CD-5A0C-42C9-BC02-7463EF0DB3F1}"/>
    <cellStyle name="Comma 10 2 3 5 4 4" xfId="32150" xr:uid="{C384FB0C-E1DB-4810-BEB0-2ACCA0A69BF0}"/>
    <cellStyle name="Comma 10 2 3 5 5" xfId="5167" xr:uid="{55681F1F-5BD9-4D24-AD7A-17B42AE4D215}"/>
    <cellStyle name="Comma 10 2 3 5 5 2" xfId="13461" xr:uid="{618CB361-A219-40C3-A381-9635D7B399F2}"/>
    <cellStyle name="Comma 10 2 3 5 5 2 2" xfId="38045" xr:uid="{7893DC63-E31D-4FF7-AF00-E46FD277A8E6}"/>
    <cellStyle name="Comma 10 2 3 5 5 3" xfId="30027" xr:uid="{70F80AD0-164C-4701-9EE5-9DF44BFB642E}"/>
    <cellStyle name="Comma 10 2 3 5 6" xfId="8974" xr:uid="{70DBBCB4-E481-47A5-983F-9C2C600C401B}"/>
    <cellStyle name="Comma 10 2 3 5 6 2" xfId="33736" xr:uid="{CBA81BE9-D508-4774-82F9-26B5E39F2B6B}"/>
    <cellStyle name="Comma 10 2 3 5 7" xfId="18768" xr:uid="{A85BB0E2-D438-4E94-BDA9-CCD41C729913}"/>
    <cellStyle name="Comma 10 2 3 5 7 2" xfId="42964" xr:uid="{0B141EFD-4693-4544-892B-C58A704BAE84}"/>
    <cellStyle name="Comma 10 2 3 5 8" xfId="25867" xr:uid="{A562AA6F-62E9-482B-AF05-D3DF7186EF1B}"/>
    <cellStyle name="Comma 10 2 3 6" xfId="1619" xr:uid="{FB346251-281C-4F20-9862-EF063B8B76A5}"/>
    <cellStyle name="Comma 10 2 3 6 2" xfId="6905" xr:uid="{AFC6398C-C4B0-44EC-B6BB-F3530B14F779}"/>
    <cellStyle name="Comma 10 2 3 6 2 2" xfId="15164" xr:uid="{63D7DD6C-27D6-47D4-AD7B-44964E8620D3}"/>
    <cellStyle name="Comma 10 2 3 6 2 2 2" xfId="39746" xr:uid="{AEFB9AC6-E5A8-45FB-8344-4BC0F4456EFE}"/>
    <cellStyle name="Comma 10 2 3 6 2 3" xfId="22802" xr:uid="{77F8EC09-7042-4411-B48E-F1559C072615}"/>
    <cellStyle name="Comma 10 2 3 6 2 3 2" xfId="46828" xr:uid="{81F0400D-4714-47BD-B0FE-C17BDC976533}"/>
    <cellStyle name="Comma 10 2 3 6 2 4" xfId="31731" xr:uid="{7ACA4B83-3FD2-40BF-80AA-AE59AC39C362}"/>
    <cellStyle name="Comma 10 2 3 6 3" xfId="5552" xr:uid="{94A775BB-2226-4B65-859D-19BA73355C8C}"/>
    <cellStyle name="Comma 10 2 3 6 3 2" xfId="13835" xr:uid="{D87114A4-1B26-45B8-A3C8-2854AF5E6694}"/>
    <cellStyle name="Comma 10 2 3 6 3 2 2" xfId="38419" xr:uid="{1C08CA28-4DBE-445A-B3AB-F26C45EAE2E5}"/>
    <cellStyle name="Comma 10 2 3 6 3 3" xfId="30401" xr:uid="{EF703C3C-BCD3-4CA3-9105-3F094EC4D732}"/>
    <cellStyle name="Comma 10 2 3 6 4" xfId="9973" xr:uid="{E4031C68-AC77-40FC-BC5A-6CE159A29DA6}"/>
    <cellStyle name="Comma 10 2 3 6 4 2" xfId="34659" xr:uid="{28B2CEFC-2198-43A7-855A-819172259D4F}"/>
    <cellStyle name="Comma 10 2 3 6 5" xfId="20336" xr:uid="{022C0690-6979-48B4-89CC-6B8C882F6F8A}"/>
    <cellStyle name="Comma 10 2 3 6 5 2" xfId="44508" xr:uid="{8FAE20D5-BA73-42D2-9DF8-7795B9D0D057}"/>
    <cellStyle name="Comma 10 2 3 6 6" xfId="26775" xr:uid="{737E064F-C9EE-4ED8-B0D7-71C8D23D158E}"/>
    <cellStyle name="Comma 10 2 3 7" xfId="1776" xr:uid="{556C2112-4793-408F-8CC7-577809B1FB1D}"/>
    <cellStyle name="Comma 10 2 3 7 2" xfId="7590" xr:uid="{9C87B1BA-96A4-4D92-B0A9-90B9EEDEC8BD}"/>
    <cellStyle name="Comma 10 2 3 7 2 2" xfId="15848" xr:uid="{D7B1F6EE-D862-4740-89F7-349D4442A398}"/>
    <cellStyle name="Comma 10 2 3 7 2 2 2" xfId="40430" xr:uid="{6D96EABB-E808-42B9-A647-ABBDDBC3C609}"/>
    <cellStyle name="Comma 10 2 3 7 2 3" xfId="22941" xr:uid="{F558F2F2-C6B9-47B3-A59A-1A701ECD075D}"/>
    <cellStyle name="Comma 10 2 3 7 2 3 2" xfId="46952" xr:uid="{A98D0819-8F7E-489F-A858-A039168A3A3D}"/>
    <cellStyle name="Comma 10 2 3 7 2 4" xfId="32415" xr:uid="{D9455B04-DAF1-4986-AFEC-071D5293716D}"/>
    <cellStyle name="Comma 10 2 3 7 3" xfId="5694" xr:uid="{F9E7D4AB-39F1-49F2-B11A-C092DB7B5E2B}"/>
    <cellStyle name="Comma 10 2 3 7 3 2" xfId="13956" xr:uid="{5779E126-4E08-4FCC-B100-9801DED64B84}"/>
    <cellStyle name="Comma 10 2 3 7 3 2 2" xfId="38538" xr:uid="{A82B8196-0BED-4C1F-A68D-9BF74DFB0909}"/>
    <cellStyle name="Comma 10 2 3 7 3 3" xfId="30523" xr:uid="{D182F9F8-7F95-483F-8BA8-C85A486DC31C}"/>
    <cellStyle name="Comma 10 2 3 7 4" xfId="10118" xr:uid="{89ECC852-50DE-4E98-85E9-DCD3FC7BF094}"/>
    <cellStyle name="Comma 10 2 3 7 4 2" xfId="34778" xr:uid="{F212939C-44E4-41EC-951B-7274850186B2}"/>
    <cellStyle name="Comma 10 2 3 7 5" xfId="20476" xr:uid="{FC00AF5C-BB40-4FCF-AFA8-CD4C90D53999}"/>
    <cellStyle name="Comma 10 2 3 7 5 2" xfId="44636" xr:uid="{7A9D40BD-FCC5-4961-8D4E-7B7C0654F9DD}"/>
    <cellStyle name="Comma 10 2 3 7 6" xfId="26893" xr:uid="{51FCDAFD-36A8-4FC3-9067-994B767833DF}"/>
    <cellStyle name="Comma 10 2 3 8" xfId="734" xr:uid="{4891FAB5-61D7-4233-AD48-26B35A7345A8}"/>
    <cellStyle name="Comma 10 2 3 8 2" xfId="7703" xr:uid="{87D8BDCB-8BB8-45B1-B402-B1B2078A6E86}"/>
    <cellStyle name="Comma 10 2 3 8 2 2" xfId="15961" xr:uid="{5E234647-CB66-4A99-B503-794FF643E3CA}"/>
    <cellStyle name="Comma 10 2 3 8 2 2 2" xfId="40543" xr:uid="{EE5F9E59-75EF-4AA6-AA07-CDCD72E60840}"/>
    <cellStyle name="Comma 10 2 3 8 2 3" xfId="21970" xr:uid="{A4327C8D-C7E8-43C4-81E1-4B199CD73220}"/>
    <cellStyle name="Comma 10 2 3 8 2 3 2" xfId="46042" xr:uid="{8E84B099-A3B9-46A8-8467-B1B848666C7A}"/>
    <cellStyle name="Comma 10 2 3 8 2 4" xfId="32528" xr:uid="{35C5AFBA-0258-476E-9F8C-BB544640B7C1}"/>
    <cellStyle name="Comma 10 2 3 8 3" xfId="5816" xr:uid="{8B030AD8-C4B3-4880-BD0B-2ED8EFB8F40F}"/>
    <cellStyle name="Comma 10 2 3 8 3 2" xfId="14078" xr:uid="{12554E80-18E7-47B7-903F-0E6BDDF34C9B}"/>
    <cellStyle name="Comma 10 2 3 8 3 2 2" xfId="38660" xr:uid="{EDE09DA1-7E78-48AD-B432-B7BBDD389384}"/>
    <cellStyle name="Comma 10 2 3 8 3 3" xfId="30645" xr:uid="{9E576599-24A3-4101-8963-ADE5C1A1ACAA}"/>
    <cellStyle name="Comma 10 2 3 8 4" xfId="9129" xr:uid="{ECD47590-4521-4999-AEC4-4DA6209FAA1B}"/>
    <cellStyle name="Comma 10 2 3 8 4 2" xfId="33878" xr:uid="{4847F9E0-179B-4F71-9DE9-181165386AD7}"/>
    <cellStyle name="Comma 10 2 3 8 5" xfId="19505" xr:uid="{911DC2D1-CB92-4E82-9298-ACAEEF118850}"/>
    <cellStyle name="Comma 10 2 3 8 5 2" xfId="43697" xr:uid="{908D2408-28ED-490C-9F3F-7CA1063D3E7C}"/>
    <cellStyle name="Comma 10 2 3 8 6" xfId="26003" xr:uid="{DBFCAD9C-B605-4598-A1B3-EF290790D166}"/>
    <cellStyle name="Comma 10 2 3 9" xfId="1895" xr:uid="{F0FA0A4D-BA96-4BC1-A000-4A897B122EA4}"/>
    <cellStyle name="Comma 10 2 3 9 2" xfId="7781" xr:uid="{02276B9B-27CA-472F-825D-9AE826C33A90}"/>
    <cellStyle name="Comma 10 2 3 9 2 2" xfId="16039" xr:uid="{C8FAEA38-0AFC-4BDB-BA4B-6A39D66CED58}"/>
    <cellStyle name="Comma 10 2 3 9 2 2 2" xfId="40621" xr:uid="{5E82157C-B6F7-4396-B56D-964837538212}"/>
    <cellStyle name="Comma 10 2 3 9 2 3" xfId="23059" xr:uid="{D07564BB-F861-47FC-BF2F-5F2216BD0DB8}"/>
    <cellStyle name="Comma 10 2 3 9 2 3 2" xfId="47070" xr:uid="{D3D8AF0F-19CC-4AEE-9E3E-A8A3F3369D7D}"/>
    <cellStyle name="Comma 10 2 3 9 2 4" xfId="32606" xr:uid="{70C25025-2FA2-4576-A40B-77DA5B37B7E9}"/>
    <cellStyle name="Comma 10 2 3 9 3" xfId="5894" xr:uid="{E2D46B16-AD93-46EC-9988-E8F2FBC4D7DB}"/>
    <cellStyle name="Comma 10 2 3 9 3 2" xfId="14156" xr:uid="{F9754E5B-C2A9-45E7-9992-8993F2D2BA70}"/>
    <cellStyle name="Comma 10 2 3 9 3 2 2" xfId="38738" xr:uid="{5B2D55AB-9474-4134-820E-3189BC562E3E}"/>
    <cellStyle name="Comma 10 2 3 9 3 3" xfId="30723" xr:uid="{ADDC6510-6EDB-46BE-94EE-EB5DCA4437B9}"/>
    <cellStyle name="Comma 10 2 3 9 4" xfId="10237" xr:uid="{F847845B-85B0-40E2-8B40-E75A1A908843}"/>
    <cellStyle name="Comma 10 2 3 9 4 2" xfId="34896" xr:uid="{262F680F-0057-413A-A3C2-FD9B98C8D2DB}"/>
    <cellStyle name="Comma 10 2 3 9 5" xfId="20594" xr:uid="{D12498F2-8F62-4EFD-AD4C-3BB69704E4E9}"/>
    <cellStyle name="Comma 10 2 3 9 5 2" xfId="44754" xr:uid="{25956562-CD58-45E6-ADD5-9222FBFE772F}"/>
    <cellStyle name="Comma 10 2 3 9 6" xfId="27011" xr:uid="{2685D850-29E5-451F-92B5-D8A02C821E4C}"/>
    <cellStyle name="Comma 10 2 30" xfId="17806" xr:uid="{4327352C-F267-4C7B-BB43-B4D98E5D31AC}"/>
    <cellStyle name="Comma 10 2 30 2" xfId="42031" xr:uid="{2AD0B229-C025-449F-ADC2-C6D60BBAD856}"/>
    <cellStyle name="Comma 10 2 31" xfId="18376" xr:uid="{E6ED6C3E-8597-4715-91C2-F1A6A60308F2}"/>
    <cellStyle name="Comma 10 2 31 2" xfId="42593" xr:uid="{DBE52BD2-E333-4814-B793-A0D87DAF7192}"/>
    <cellStyle name="Comma 10 2 32" xfId="25544" xr:uid="{7857703A-4015-4A84-917D-FFB8ACB7D8BD}"/>
    <cellStyle name="Comma 10 2 4" xfId="238" xr:uid="{3BC1D05C-5907-4F24-BD5F-8DBDE9B8610D}"/>
    <cellStyle name="Comma 10 2 4 10" xfId="2747" xr:uid="{9278022E-8D76-4015-B0B8-329F29C698D2}"/>
    <cellStyle name="Comma 10 2 4 10 2" xfId="11088" xr:uid="{B16DC36B-EF72-4EEA-A514-385321906955}"/>
    <cellStyle name="Comma 10 2 4 10 2 2" xfId="35743" xr:uid="{6823FCB8-F1C0-4AF4-AB7A-3DA03B9BD52C}"/>
    <cellStyle name="Comma 10 2 4 10 3" xfId="27858" xr:uid="{E88AB573-DA3C-4D00-887E-CB9C804FC481}"/>
    <cellStyle name="Comma 10 2 4 11" xfId="3220" xr:uid="{84DB4FC7-172F-4912-A952-2E0F55D4F5A2}"/>
    <cellStyle name="Comma 10 2 4 11 2" xfId="11561" xr:uid="{361E84A9-DF28-4013-ACC6-D70369D29B49}"/>
    <cellStyle name="Comma 10 2 4 11 2 2" xfId="36215" xr:uid="{7BCDD9E1-534F-4A9A-AF16-1DBDFA95566E}"/>
    <cellStyle name="Comma 10 2 4 11 3" xfId="28330" xr:uid="{F56D1A24-BD43-4A8F-9135-7065AC58413C}"/>
    <cellStyle name="Comma 10 2 4 12" xfId="3464" xr:uid="{FCB9FB78-5C07-4254-AE95-1AD39FBD56B3}"/>
    <cellStyle name="Comma 10 2 4 12 2" xfId="11805" xr:uid="{5B131806-9F74-4775-9F56-F7F681CAD03B}"/>
    <cellStyle name="Comma 10 2 4 12 2 2" xfId="36451" xr:uid="{B1CA5F4A-1951-4212-89DA-601CB06273B2}"/>
    <cellStyle name="Comma 10 2 4 12 3" xfId="28566" xr:uid="{C2669F90-F2AE-4983-8297-C9B959AE5C41}"/>
    <cellStyle name="Comma 10 2 4 13" xfId="4174" xr:uid="{7069FEFD-3FB8-45AE-BDBD-01046C395BE6}"/>
    <cellStyle name="Comma 10 2 4 13 2" xfId="12515" xr:uid="{96626C0E-3832-45D9-86F0-B352E248AF21}"/>
    <cellStyle name="Comma 10 2 4 13 2 2" xfId="37100" xr:uid="{44AE6F42-ADF8-45D9-934A-15E7A5A9EEFE}"/>
    <cellStyle name="Comma 10 2 4 13 3" xfId="29186" xr:uid="{D17BB80C-B00F-4076-A8C4-ED2FE1627373}"/>
    <cellStyle name="Comma 10 2 4 14" xfId="4758" xr:uid="{152E5D39-5F10-4AEA-B340-CD179CBAEEC4}"/>
    <cellStyle name="Comma 10 2 4 14 2" xfId="13087" xr:uid="{E58B5180-40A0-4BA8-8EB9-374CAAEFA8F0}"/>
    <cellStyle name="Comma 10 2 4 14 2 2" xfId="37672" xr:uid="{5D9F0E35-74A3-4377-9EE6-5DD57A22F1A4}"/>
    <cellStyle name="Comma 10 2 4 14 3" xfId="29652" xr:uid="{A9811BD0-D1DA-4890-86C6-A97ECBE2AE57}"/>
    <cellStyle name="Comma 10 2 4 15" xfId="8691" xr:uid="{BE5D57AD-D391-4FA8-A0CE-E888D53A91EB}"/>
    <cellStyle name="Comma 10 2 4 15 2" xfId="33471" xr:uid="{B62967D8-F2D1-4154-B4C3-2015B6A070BC}"/>
    <cellStyle name="Comma 10 2 4 16" xfId="17877" xr:uid="{634D1E31-92A8-4DE8-92B7-F1C78C380A1F}"/>
    <cellStyle name="Comma 10 2 4 16 2" xfId="42102" xr:uid="{8F9A02D8-14C5-4900-8289-226F9823C19E}"/>
    <cellStyle name="Comma 10 2 4 17" xfId="18480" xr:uid="{EF243D84-7CC7-4A40-9C8E-62C430060135}"/>
    <cellStyle name="Comma 10 2 4 17 2" xfId="42683" xr:uid="{28351670-1D70-4B10-941C-E1731300B35C}"/>
    <cellStyle name="Comma 10 2 4 18" xfId="25605" xr:uid="{A7BAB95D-6F60-4E89-82F4-3BAC0F55E109}"/>
    <cellStyle name="Comma 10 2 4 2" xfId="434" xr:uid="{11FF6CDF-5A96-4C02-9352-34FCE388DD6D}"/>
    <cellStyle name="Comma 10 2 4 2 10" xfId="4975" xr:uid="{E78B7160-9A36-423B-9B73-67683BE783A3}"/>
    <cellStyle name="Comma 10 2 4 2 10 2" xfId="13276" xr:uid="{7FAD84ED-8AD1-4B76-B1DE-105D1002371C}"/>
    <cellStyle name="Comma 10 2 4 2 10 2 2" xfId="37860" xr:uid="{05C595AA-3C76-480D-979B-A5493256169F}"/>
    <cellStyle name="Comma 10 2 4 2 10 3" xfId="29842" xr:uid="{FB841F5A-932A-4A9C-A009-C70D007B97E4}"/>
    <cellStyle name="Comma 10 2 4 2 11" xfId="8826" xr:uid="{DCA326C5-493F-4EB1-AD94-A75E86CEDB41}"/>
    <cellStyle name="Comma 10 2 4 2 11 2" xfId="33592" xr:uid="{DA08797A-918E-442B-9703-B9E509CDDB75}"/>
    <cellStyle name="Comma 10 2 4 2 12" xfId="18011" xr:uid="{3AB226E1-4017-4321-AF97-470C45D4DF7E}"/>
    <cellStyle name="Comma 10 2 4 2 12 2" xfId="42236" xr:uid="{97D51BC7-0003-41E4-B608-F597806CEAA5}"/>
    <cellStyle name="Comma 10 2 4 2 13" xfId="18617" xr:uid="{02E0CC37-AC01-4761-9C02-CC7F3D1E494D}"/>
    <cellStyle name="Comma 10 2 4 2 13 2" xfId="42813" xr:uid="{A408F024-7922-4C85-B8E9-3F4820F616DC}"/>
    <cellStyle name="Comma 10 2 4 2 14" xfId="25723" xr:uid="{5F169EF0-6465-4C34-A9DB-E532E039A66A}"/>
    <cellStyle name="Comma 10 2 4 2 2" xfId="1454" xr:uid="{E800CE4F-326B-4957-87EA-A3919357AAE9}"/>
    <cellStyle name="Comma 10 2 4 2 2 2" xfId="3101" xr:uid="{A96AEDAF-00F0-4D4A-A7D7-7E8D61F5A6F7}"/>
    <cellStyle name="Comma 10 2 4 2 2 2 2" xfId="7058" xr:uid="{50CA7A10-B8DD-45F0-A1B9-E6CC05E80AF3}"/>
    <cellStyle name="Comma 10 2 4 2 2 2 2 2" xfId="15317" xr:uid="{5BFB3403-78A2-4071-8E09-2F0FA7A9D441}"/>
    <cellStyle name="Comma 10 2 4 2 2 2 2 2 2" xfId="39899" xr:uid="{CF3AC6F6-A0D6-45E3-8F2A-D10B0D59C0C3}"/>
    <cellStyle name="Comma 10 2 4 2 2 2 2 3" xfId="31884" xr:uid="{29CF89C4-CD07-4766-BFD1-49A71AA3DD77}"/>
    <cellStyle name="Comma 10 2 4 2 2 2 3" xfId="11442" xr:uid="{1142D54E-979A-4CDD-A6C1-DDCAB3DC6476}"/>
    <cellStyle name="Comma 10 2 4 2 2 2 3 2" xfId="36097" xr:uid="{40680CBF-6183-4129-A7C8-B63B6C709A14}"/>
    <cellStyle name="Comma 10 2 4 2 2 2 4" xfId="22642" xr:uid="{8903FB78-28AF-407A-96F5-94FDF8E18A56}"/>
    <cellStyle name="Comma 10 2 4 2 2 2 4 2" xfId="46669" xr:uid="{62D963E8-288F-4184-A7B9-F36B165A5A82}"/>
    <cellStyle name="Comma 10 2 4 2 2 2 5" xfId="28212" xr:uid="{8A0FA025-3F80-49B3-8B85-D088A9219B9E}"/>
    <cellStyle name="Comma 10 2 4 2 2 3" xfId="3820" xr:uid="{CF20ACA2-6FF4-4129-B68F-71D259F88BD2}"/>
    <cellStyle name="Comma 10 2 4 2 2 3 2" xfId="12161" xr:uid="{72FE6613-2EA8-4F22-8A80-4049934FF2BD}"/>
    <cellStyle name="Comma 10 2 4 2 2 3 2 2" xfId="36805" xr:uid="{37FFD301-94AA-4134-969C-D6503744FB19}"/>
    <cellStyle name="Comma 10 2 4 2 2 3 3" xfId="28920" xr:uid="{F44C6116-72ED-44B1-9727-19D3E6E1F7C6}"/>
    <cellStyle name="Comma 10 2 4 2 2 4" xfId="4574" xr:uid="{CD6B6BBC-9457-4975-A55D-5765309F22D5}"/>
    <cellStyle name="Comma 10 2 4 2 2 4 2" xfId="12915" xr:uid="{987C0552-BF77-46E4-AD8E-ED7DDCC22C69}"/>
    <cellStyle name="Comma 10 2 4 2 2 4 2 2" xfId="37500" xr:uid="{20C99CD3-4D74-483E-AB38-59635F20E5D2}"/>
    <cellStyle name="Comma 10 2 4 2 2 4 3" xfId="29540" xr:uid="{2FB77BDD-11DF-4B63-8611-9B801C5EC9C8}"/>
    <cellStyle name="Comma 10 2 4 2 2 5" xfId="5394" xr:uid="{816D900E-055C-49F3-934F-CF193F71EE7B}"/>
    <cellStyle name="Comma 10 2 4 2 2 5 2" xfId="13677" xr:uid="{67EEE497-6A47-4BC7-903F-015F75186175}"/>
    <cellStyle name="Comma 10 2 4 2 2 5 2 2" xfId="38261" xr:uid="{FA09DCBE-EB5B-4CB5-99F8-6987ED64B0FF}"/>
    <cellStyle name="Comma 10 2 4 2 2 5 3" xfId="30243" xr:uid="{3FE9796E-1D24-4506-B79D-0B760D36BCD6}"/>
    <cellStyle name="Comma 10 2 4 2 2 6" xfId="9815" xr:uid="{56546F5D-7998-4382-A6CB-79498491FA39}"/>
    <cellStyle name="Comma 10 2 4 2 2 6 2" xfId="34501" xr:uid="{326F1BAE-2E44-4107-A1E3-DFB689EBFE06}"/>
    <cellStyle name="Comma 10 2 4 2 2 7" xfId="18247" xr:uid="{F98EF9B5-1304-431F-960F-2DBCBD6345A0}"/>
    <cellStyle name="Comma 10 2 4 2 2 7 2" xfId="42472" xr:uid="{7F26618F-6BA4-4A3F-90C6-58C3546BF129}"/>
    <cellStyle name="Comma 10 2 4 2 2 8" xfId="20176" xr:uid="{F525E1E5-3F67-4F91-91DC-65108421ADCD}"/>
    <cellStyle name="Comma 10 2 4 2 2 8 2" xfId="44350" xr:uid="{F26BF971-DE73-4ED6-8A3F-733289185F2A}"/>
    <cellStyle name="Comma 10 2 4 2 2 9" xfId="26617" xr:uid="{657FF105-E8F3-4FB8-ADE0-D7A3301EADC9}"/>
    <cellStyle name="Comma 10 2 4 2 3" xfId="1015" xr:uid="{DEF37710-5454-48D1-9445-003819DF10C3}"/>
    <cellStyle name="Comma 10 2 4 2 3 2" xfId="7996" xr:uid="{933E5881-18DC-48A8-8DE7-618F6FD63022}"/>
    <cellStyle name="Comma 10 2 4 2 3 2 2" xfId="16254" xr:uid="{93A7F007-C0E6-4D44-9024-FB5CF29E504B}"/>
    <cellStyle name="Comma 10 2 4 2 3 2 2 2" xfId="40836" xr:uid="{2EEFF36B-8852-4D74-A42B-EEEAA4C0219B}"/>
    <cellStyle name="Comma 10 2 4 2 3 2 3" xfId="22224" xr:uid="{55AD9CD7-2314-4AE6-AE79-DAE1AC46D8EB}"/>
    <cellStyle name="Comma 10 2 4 2 3 2 3 2" xfId="46265" xr:uid="{B936AF07-B1C4-4E99-8CC8-FAB3378991B6}"/>
    <cellStyle name="Comma 10 2 4 2 3 2 4" xfId="32821" xr:uid="{DE1319FB-B9AB-48E6-8F03-106EDD5288BE}"/>
    <cellStyle name="Comma 10 2 4 2 3 3" xfId="6109" xr:uid="{C383384A-5C19-4347-BB08-27BA24FB5BBC}"/>
    <cellStyle name="Comma 10 2 4 2 3 3 2" xfId="14371" xr:uid="{DC9E01E0-4194-4410-810D-3A60ED6BC92E}"/>
    <cellStyle name="Comma 10 2 4 2 3 3 2 2" xfId="38953" xr:uid="{B0C7DF2E-0B79-41D9-9CC4-01C1E78A4668}"/>
    <cellStyle name="Comma 10 2 4 2 3 3 3" xfId="30938" xr:uid="{019DB452-E504-4AA6-B65B-477946206E8A}"/>
    <cellStyle name="Comma 10 2 4 2 3 4" xfId="9391" xr:uid="{9C0FAAC0-4C2F-47AE-A7E1-3A440263030B}"/>
    <cellStyle name="Comma 10 2 4 2 3 4 2" xfId="34099" xr:uid="{1D053849-BCF9-46D4-B169-43150D3299AB}"/>
    <cellStyle name="Comma 10 2 4 2 3 5" xfId="19759" xr:uid="{3F56E32E-8D4B-4C75-8F63-6BD876CC79AD}"/>
    <cellStyle name="Comma 10 2 4 2 3 5 2" xfId="43939" xr:uid="{D010011C-4C03-4581-91A7-25C6F9900FA8}"/>
    <cellStyle name="Comma 10 2 4 2 3 6" xfId="26218" xr:uid="{C38FEA4E-92C7-4295-A011-301737454F2E}"/>
    <cellStyle name="Comma 10 2 4 2 4" xfId="2242" xr:uid="{EA7858C5-4B35-4E42-9352-AD763B0CBB24}"/>
    <cellStyle name="Comma 10 2 4 2 4 2" xfId="6629" xr:uid="{3A7F33E7-B211-4713-B86C-177489A9C4A5}"/>
    <cellStyle name="Comma 10 2 4 2 4 2 2" xfId="14888" xr:uid="{66EA176E-6C92-40F3-BE6A-97C429815BFA}"/>
    <cellStyle name="Comma 10 2 4 2 4 2 2 2" xfId="39470" xr:uid="{54001CFC-43C1-437B-9BD8-B046784D82C5}"/>
    <cellStyle name="Comma 10 2 4 2 4 2 3" xfId="21689" xr:uid="{990E5729-4760-41AF-986E-DE8359354406}"/>
    <cellStyle name="Comma 10 2 4 2 4 2 3 2" xfId="45766" xr:uid="{33CB9FCF-CA46-4DFE-8026-F07E681DD47A}"/>
    <cellStyle name="Comma 10 2 4 2 4 2 4" xfId="31455" xr:uid="{B7FFD1C3-5F85-4EC4-A691-6533C22567CF}"/>
    <cellStyle name="Comma 10 2 4 2 4 3" xfId="10583" xr:uid="{6BD7DCAB-93B7-4A4F-A146-A23B040FB1AB}"/>
    <cellStyle name="Comma 10 2 4 2 4 3 2" xfId="35241" xr:uid="{79023800-4BD5-46AF-882A-0FC495DB5C30}"/>
    <cellStyle name="Comma 10 2 4 2 4 4" xfId="19224" xr:uid="{CCE50F63-CEDD-4744-A645-E090F161B138}"/>
    <cellStyle name="Comma 10 2 4 2 4 4 2" xfId="43418" xr:uid="{B94AFE9C-5A37-4E35-8B6D-697290F420CE}"/>
    <cellStyle name="Comma 10 2 4 2 4 5" xfId="27356" xr:uid="{C6BE73E1-7FF1-4827-9951-47CF43ED323C}"/>
    <cellStyle name="Comma 10 2 4 2 5" xfId="2628" xr:uid="{6D8856B8-26EF-410A-8DBB-55111E566A28}"/>
    <cellStyle name="Comma 10 2 4 2 5 2" xfId="8414" xr:uid="{CD427CEB-271A-4422-A0AF-0A9332ABF4E4}"/>
    <cellStyle name="Comma 10 2 4 2 5 2 2" xfId="16672" xr:uid="{B4035600-831D-4E27-8EBC-F77105A15D23}"/>
    <cellStyle name="Comma 10 2 4 2 5 2 2 2" xfId="41254" xr:uid="{AC025323-F5A3-4E89-8D69-EE70D42FDA1A}"/>
    <cellStyle name="Comma 10 2 4 2 5 2 3" xfId="33239" xr:uid="{9F6BCADB-7158-42EF-ADC7-21F7A52ED2F2}"/>
    <cellStyle name="Comma 10 2 4 2 5 3" xfId="10969" xr:uid="{DDD3F1F5-BDB7-4E35-8416-CF950BE973B1}"/>
    <cellStyle name="Comma 10 2 4 2 5 3 2" xfId="35625" xr:uid="{688E3E07-2D01-44FD-A739-1A5CE1B88B9A}"/>
    <cellStyle name="Comma 10 2 4 2 5 4" xfId="21093" xr:uid="{40585D5B-0567-4B3E-9F9F-AD9D7466F85B}"/>
    <cellStyle name="Comma 10 2 4 2 5 4 2" xfId="45214" xr:uid="{2839C32D-1926-4A17-8D7B-E4492DF234FC}"/>
    <cellStyle name="Comma 10 2 4 2 5 5" xfId="27740" xr:uid="{4D6FE85C-1939-4A00-8D71-C6D4436E07C7}"/>
    <cellStyle name="Comma 10 2 4 2 6" xfId="2865" xr:uid="{CBEFF8E8-5C3F-4589-A7EF-2C38D02F6C5F}"/>
    <cellStyle name="Comma 10 2 4 2 6 2" xfId="11206" xr:uid="{51BBA988-847C-4A9B-AAA1-502076865C6C}"/>
    <cellStyle name="Comma 10 2 4 2 6 2 2" xfId="35861" xr:uid="{C94F2552-CC90-4800-A4C3-C65E185FAC7B}"/>
    <cellStyle name="Comma 10 2 4 2 6 3" xfId="27976" xr:uid="{66FAB9E8-92AE-4F2C-BE47-5E9E9A9907C2}"/>
    <cellStyle name="Comma 10 2 4 2 7" xfId="3338" xr:uid="{721B4C52-AF24-457E-BD32-E5DFC35B5B75}"/>
    <cellStyle name="Comma 10 2 4 2 7 2" xfId="11679" xr:uid="{3C590DC7-2A3C-4059-BFEC-65FE811B2E09}"/>
    <cellStyle name="Comma 10 2 4 2 7 2 2" xfId="36333" xr:uid="{051BA1D4-D053-49F4-B9D1-D577B7315FAC}"/>
    <cellStyle name="Comma 10 2 4 2 7 3" xfId="28448" xr:uid="{4E4302ED-0D12-4D92-BCF2-006CC6C516CB}"/>
    <cellStyle name="Comma 10 2 4 2 8" xfId="3584" xr:uid="{D6648386-761C-44F2-9279-64E480F7BF18}"/>
    <cellStyle name="Comma 10 2 4 2 8 2" xfId="11925" xr:uid="{BBEF7593-C17D-4963-A74C-8DE3052A9C46}"/>
    <cellStyle name="Comma 10 2 4 2 8 2 2" xfId="36569" xr:uid="{51C0691C-DDF7-475F-9EF1-05FE1464CB12}"/>
    <cellStyle name="Comma 10 2 4 2 8 3" xfId="28684" xr:uid="{01E247D2-F74E-464A-AF7A-856054DCAE9B}"/>
    <cellStyle name="Comma 10 2 4 2 9" xfId="4338" xr:uid="{1BBEF43F-0715-44D4-892B-B42316180216}"/>
    <cellStyle name="Comma 10 2 4 2 9 2" xfId="12679" xr:uid="{CCE2772F-8DBF-437C-AEC7-CCC2992110BC}"/>
    <cellStyle name="Comma 10 2 4 2 9 2 2" xfId="37264" xr:uid="{EF29B2DD-F498-4054-81C6-0420D390CAEF}"/>
    <cellStyle name="Comma 10 2 4 2 9 3" xfId="29304" xr:uid="{557DEF17-63AE-497A-A35A-8BBC247DBAEE}"/>
    <cellStyle name="Comma 10 2 4 3" xfId="622" xr:uid="{B15DFB17-E7C5-4700-8632-A1B74C420F81}"/>
    <cellStyle name="Comma 10 2 4 3 10" xfId="25902" xr:uid="{FA87CB66-E36F-4FBE-8F25-F77B22B17DDA}"/>
    <cellStyle name="Comma 10 2 4 3 2" xfId="1255" xr:uid="{6E739728-F1F4-439B-86A6-26D48509F61E}"/>
    <cellStyle name="Comma 10 2 4 3 2 2" xfId="8182" xr:uid="{F00CA757-A587-4DB5-B980-900C6925FFB1}"/>
    <cellStyle name="Comma 10 2 4 3 2 2 2" xfId="16440" xr:uid="{85EA4225-6F8C-4D3C-BB66-9E609B680E9F}"/>
    <cellStyle name="Comma 10 2 4 3 2 2 2 2" xfId="41022" xr:uid="{5B50AE1E-0124-4015-9F2C-752C3C4688CB}"/>
    <cellStyle name="Comma 10 2 4 3 2 2 3" xfId="22447" xr:uid="{1136919E-B4B5-4C43-895D-E1DA87796CA5}"/>
    <cellStyle name="Comma 10 2 4 3 2 2 3 2" xfId="46481" xr:uid="{B7F5A4DC-6152-48E6-A424-11BBDDD15961}"/>
    <cellStyle name="Comma 10 2 4 3 2 2 4" xfId="33007" xr:uid="{53AD6488-E6C7-47FC-87DB-483AA9CB412B}"/>
    <cellStyle name="Comma 10 2 4 3 2 3" xfId="6303" xr:uid="{D7BD0DA3-F248-4CE6-AB67-7E1AC330E8EA}"/>
    <cellStyle name="Comma 10 2 4 3 2 3 2" xfId="14564" xr:uid="{286C98B6-5C63-40BB-A4FE-153C3E0EDCFD}"/>
    <cellStyle name="Comma 10 2 4 3 2 3 2 2" xfId="39146" xr:uid="{B3D20232-57D7-4D67-ACB8-5BBDBF350C94}"/>
    <cellStyle name="Comma 10 2 4 3 2 3 3" xfId="31131" xr:uid="{F7AC93F6-A8ED-4DD1-8795-046FF346407E}"/>
    <cellStyle name="Comma 10 2 4 3 2 4" xfId="9618" xr:uid="{49BF7547-FBCA-4D5A-8827-4D640DE34E32}"/>
    <cellStyle name="Comma 10 2 4 3 2 4 2" xfId="34313" xr:uid="{D373DE9E-DCC4-4495-ACFA-6DCED9B86775}"/>
    <cellStyle name="Comma 10 2 4 3 2 5" xfId="19980" xr:uid="{B6DBF101-8668-48B2-8570-47387E156578}"/>
    <cellStyle name="Comma 10 2 4 3 2 5 2" xfId="44158" xr:uid="{618AC0E1-806B-4063-93F7-09528B77C77E}"/>
    <cellStyle name="Comma 10 2 4 3 2 6" xfId="26430" xr:uid="{811185DC-A54C-42B5-91E4-76039C624EC8}"/>
    <cellStyle name="Comma 10 2 4 3 3" xfId="2983" xr:uid="{FC16EDD2-5042-49CA-B9E9-E2ACF07F6CC7}"/>
    <cellStyle name="Comma 10 2 4 3 3 2" xfId="6822" xr:uid="{53EFA0FA-E8A2-4539-B5EF-555096713905}"/>
    <cellStyle name="Comma 10 2 4 3 3 2 2" xfId="15081" xr:uid="{43C658BB-3CCD-4178-A4C4-88B7D7C24554}"/>
    <cellStyle name="Comma 10 2 4 3 3 2 2 2" xfId="39663" xr:uid="{42163766-0C8C-4C2B-97CE-C57E2BCB7231}"/>
    <cellStyle name="Comma 10 2 4 3 3 2 3" xfId="21875" xr:uid="{E9ABE645-FDA3-46CC-8B4B-8868D9FA56FC}"/>
    <cellStyle name="Comma 10 2 4 3 3 2 3 2" xfId="45949" xr:uid="{1CB21383-EB4B-4098-9475-901C60A6AA08}"/>
    <cellStyle name="Comma 10 2 4 3 3 2 4" xfId="31648" xr:uid="{021A6078-B44F-4F55-BE11-5F0B9AF6B73B}"/>
    <cellStyle name="Comma 10 2 4 3 3 3" xfId="11324" xr:uid="{37276563-EEFB-4225-B4C7-457AAD02291E}"/>
    <cellStyle name="Comma 10 2 4 3 3 3 2" xfId="35979" xr:uid="{AF363804-A911-4D3E-93C8-379F87BC72D9}"/>
    <cellStyle name="Comma 10 2 4 3 3 4" xfId="19410" xr:uid="{423D6741-A565-48AF-902F-1CC9B9A161CD}"/>
    <cellStyle name="Comma 10 2 4 3 3 4 2" xfId="43604" xr:uid="{5BFCBBE2-C78D-4FCB-975F-D66AB83BA4C2}"/>
    <cellStyle name="Comma 10 2 4 3 3 5" xfId="28094" xr:uid="{566DF3BD-4833-4245-9A28-ABF5EF16E3EE}"/>
    <cellStyle name="Comma 10 2 4 3 4" xfId="3702" xr:uid="{ADBEA28D-72E5-4882-B7FC-5EAD7018AF5F}"/>
    <cellStyle name="Comma 10 2 4 3 4 2" xfId="7351" xr:uid="{374E3BEB-F146-47DA-8059-C1D1AF7F1D82}"/>
    <cellStyle name="Comma 10 2 4 3 4 2 2" xfId="15610" xr:uid="{EF618F53-8529-456B-95F1-BA62CC14DA39}"/>
    <cellStyle name="Comma 10 2 4 3 4 2 2 2" xfId="40192" xr:uid="{9A3C3E43-79A3-4423-B0DB-C8963EB6CBBD}"/>
    <cellStyle name="Comma 10 2 4 3 4 2 3" xfId="32177" xr:uid="{32E7FF78-0644-488E-809C-456E60FC9F7A}"/>
    <cellStyle name="Comma 10 2 4 3 4 3" xfId="12043" xr:uid="{2AB9287A-E114-46C9-98F6-51C7E8A99ED8}"/>
    <cellStyle name="Comma 10 2 4 3 4 3 2" xfId="36687" xr:uid="{7FC40EA4-C302-4A71-AD6A-552A73C3262C}"/>
    <cellStyle name="Comma 10 2 4 3 4 4" xfId="21280" xr:uid="{0CA8EC0F-063D-452B-B55F-8C7D9AAE5287}"/>
    <cellStyle name="Comma 10 2 4 3 4 4 2" xfId="45399" xr:uid="{6D713108-057E-43FB-BB36-5E3D674F3574}"/>
    <cellStyle name="Comma 10 2 4 3 4 5" xfId="28802" xr:uid="{B5693D84-EE4C-4B30-80FB-67350A1E6310}"/>
    <cellStyle name="Comma 10 2 4 3 5" xfId="4456" xr:uid="{BDD3AF00-ACD9-4266-A9A2-DABC4BA2BF16}"/>
    <cellStyle name="Comma 10 2 4 3 5 2" xfId="12797" xr:uid="{5366DD82-C618-468D-B111-6202FEC88244}"/>
    <cellStyle name="Comma 10 2 4 3 5 2 2" xfId="37382" xr:uid="{3E6CD376-05DA-4977-973B-3A8304F356CF}"/>
    <cellStyle name="Comma 10 2 4 3 5 3" xfId="29422" xr:uid="{68CA3CDD-11A0-4396-8CEC-2B40B98FA923}"/>
    <cellStyle name="Comma 10 2 4 3 6" xfId="5196" xr:uid="{7E6D7158-F24C-44A9-B508-1ADCE7C0AD9A}"/>
    <cellStyle name="Comma 10 2 4 3 6 2" xfId="13489" xr:uid="{A2FA1F5B-7ABE-4038-97CB-89A6F290554A}"/>
    <cellStyle name="Comma 10 2 4 3 6 2 2" xfId="38073" xr:uid="{8806E04A-F2E5-4DC1-8773-80AE8B098856}"/>
    <cellStyle name="Comma 10 2 4 3 6 3" xfId="30055" xr:uid="{E0BA8139-14C8-48F5-9E37-A79D51D0A61B}"/>
    <cellStyle name="Comma 10 2 4 3 7" xfId="9009" xr:uid="{694FDBC2-47A5-452A-BF42-9B31A128B176}"/>
    <cellStyle name="Comma 10 2 4 3 7 2" xfId="33771" xr:uid="{5F100DC5-58BA-4B9F-A419-19DEC860F83D}"/>
    <cellStyle name="Comma 10 2 4 3 8" xfId="18129" xr:uid="{58DC5E92-42F9-4A07-A2C4-A90482E0CD45}"/>
    <cellStyle name="Comma 10 2 4 3 8 2" xfId="42354" xr:uid="{B72976E0-F072-4484-B0DF-387112C91CDF}"/>
    <cellStyle name="Comma 10 2 4 3 9" xfId="18803" xr:uid="{5FF0716F-B542-4995-8820-7C28B9FA5F43}"/>
    <cellStyle name="Comma 10 2 4 3 9 2" xfId="42999" xr:uid="{426F63C8-8A6E-466D-90E9-D99C44572A91}"/>
    <cellStyle name="Comma 10 2 4 4" xfId="1675" xr:uid="{FB1E09E3-C797-49E2-BCA2-CA7734829F1C}"/>
    <cellStyle name="Comma 10 2 4 4 2" xfId="6940" xr:uid="{08BCE967-312D-476F-B74D-A0739BEEB936}"/>
    <cellStyle name="Comma 10 2 4 4 2 2" xfId="15199" xr:uid="{C5BCBD14-F50F-419B-B427-C29EB1FC53E5}"/>
    <cellStyle name="Comma 10 2 4 4 2 2 2" xfId="39781" xr:uid="{C46F251F-4C13-4FAA-942D-50727268D625}"/>
    <cellStyle name="Comma 10 2 4 4 2 3" xfId="22848" xr:uid="{E785A497-8009-43BF-96D0-4FFDBFDA1843}"/>
    <cellStyle name="Comma 10 2 4 4 2 3 2" xfId="46866" xr:uid="{1058FF80-1CAE-4E52-8E8D-145C5597A16B}"/>
    <cellStyle name="Comma 10 2 4 4 2 4" xfId="31766" xr:uid="{126855E2-EF8B-47DC-8FD3-75ACAD45CE8A}"/>
    <cellStyle name="Comma 10 2 4 4 3" xfId="5600" xr:uid="{D5834780-DC8D-474A-A9BE-439243890CEA}"/>
    <cellStyle name="Comma 10 2 4 4 3 2" xfId="13871" xr:uid="{7078D9F4-54D5-4733-B888-854173E83C86}"/>
    <cellStyle name="Comma 10 2 4 4 3 2 2" xfId="38455" xr:uid="{74FAFE96-234A-43AC-9687-FF701F7EE299}"/>
    <cellStyle name="Comma 10 2 4 4 3 3" xfId="30438" xr:uid="{FB0A94A4-7C7C-412F-936F-0BBAE6D7F539}"/>
    <cellStyle name="Comma 10 2 4 4 4" xfId="10024" xr:uid="{9E9CC812-892E-41E0-B380-D8E023AC03FE}"/>
    <cellStyle name="Comma 10 2 4 4 4 2" xfId="34695" xr:uid="{E50987B5-E86B-41A5-B259-C8DEB107FD4C}"/>
    <cellStyle name="Comma 10 2 4 4 5" xfId="20384" xr:uid="{24B96E13-B9DD-4388-BE30-900AF71DBC20}"/>
    <cellStyle name="Comma 10 2 4 4 5 2" xfId="44548" xr:uid="{EF5EFEE1-A402-4FF3-A4FC-04D6B61CC0C2}"/>
    <cellStyle name="Comma 10 2 4 4 6" xfId="26810" xr:uid="{93E9B553-3513-441E-B522-73D37AF72A7A}"/>
    <cellStyle name="Comma 10 2 4 5" xfId="1811" xr:uid="{E46A27F2-3F1E-4F2E-B74C-9B3F69380C0C}"/>
    <cellStyle name="Comma 10 2 4 5 2" xfId="7618" xr:uid="{3B914FE6-19E7-4CCC-ABDE-40C82C53C369}"/>
    <cellStyle name="Comma 10 2 4 5 2 2" xfId="15876" xr:uid="{1AECADAA-E57A-4718-9048-CC768E2534CF}"/>
    <cellStyle name="Comma 10 2 4 5 2 2 2" xfId="40458" xr:uid="{2DEB25EB-F465-447C-977C-3248E3C0CF83}"/>
    <cellStyle name="Comma 10 2 4 5 2 3" xfId="22976" xr:uid="{D3F0B6B8-6064-4F5C-B30E-8737259F3049}"/>
    <cellStyle name="Comma 10 2 4 5 2 3 2" xfId="46987" xr:uid="{AFE7D469-9DBF-4B7A-B53A-BEEA100A8A43}"/>
    <cellStyle name="Comma 10 2 4 5 2 4" xfId="32443" xr:uid="{5A95EF86-DF3F-4208-83E5-BB12EC24F97C}"/>
    <cellStyle name="Comma 10 2 4 5 3" xfId="5729" xr:uid="{2CEDF568-0792-4AB5-A860-8D0CCE7BDD83}"/>
    <cellStyle name="Comma 10 2 4 5 3 2" xfId="13991" xr:uid="{3DC4C114-6E6C-40FC-B2B8-D4C8EDCC8B25}"/>
    <cellStyle name="Comma 10 2 4 5 3 2 2" xfId="38573" xr:uid="{306AA2CE-C81E-435D-B11E-BE5E1BF61AD1}"/>
    <cellStyle name="Comma 10 2 4 5 3 3" xfId="30558" xr:uid="{9D565613-EC6C-4A6C-B140-B00EABFEB4D2}"/>
    <cellStyle name="Comma 10 2 4 5 4" xfId="10153" xr:uid="{2DAEA3F6-5E40-4691-A0F7-05F4CF64B433}"/>
    <cellStyle name="Comma 10 2 4 5 4 2" xfId="34813" xr:uid="{47502EF5-B278-43C8-955F-AA590704854D}"/>
    <cellStyle name="Comma 10 2 4 5 5" xfId="20511" xr:uid="{1E8C1ACE-FA5F-4EF8-BE6A-024E73E16480}"/>
    <cellStyle name="Comma 10 2 4 5 5 2" xfId="44671" xr:uid="{DDCB4700-5786-4CC9-8275-57C6CCE2D978}"/>
    <cellStyle name="Comma 10 2 4 5 6" xfId="26928" xr:uid="{0CBF8214-EB6E-4B0F-90ED-E8031E5C87DD}"/>
    <cellStyle name="Comma 10 2 4 6" xfId="785" xr:uid="{78881220-39E9-4EF6-977B-1145901DE699}"/>
    <cellStyle name="Comma 10 2 4 6 2" xfId="7809" xr:uid="{C12CDF57-F59A-4C5E-85FC-094AA209E720}"/>
    <cellStyle name="Comma 10 2 4 6 2 2" xfId="16067" xr:uid="{FBC74CCE-4644-481E-8048-ABD474FB32CF}"/>
    <cellStyle name="Comma 10 2 4 6 2 2 2" xfId="40649" xr:uid="{373D5DF6-88EA-4FDA-AF69-EB022C4FC46B}"/>
    <cellStyle name="Comma 10 2 4 6 2 3" xfId="22008" xr:uid="{BB34FB4A-1DC5-473C-A2A2-CE86F323255C}"/>
    <cellStyle name="Comma 10 2 4 6 2 3 2" xfId="46074" xr:uid="{CB65F124-8203-4C19-819F-082A71D85E05}"/>
    <cellStyle name="Comma 10 2 4 6 2 4" xfId="32634" xr:uid="{B7DB83E1-236C-48E9-9792-F5DCCD1996C6}"/>
    <cellStyle name="Comma 10 2 4 6 3" xfId="5922" xr:uid="{7EB26204-6058-40AC-83FE-C0EC8E6B59A7}"/>
    <cellStyle name="Comma 10 2 4 6 3 2" xfId="14184" xr:uid="{37EA38F8-2BA1-46C6-9F36-A714821489F1}"/>
    <cellStyle name="Comma 10 2 4 6 3 2 2" xfId="38766" xr:uid="{4F09EE08-C906-44AD-BFFE-1187DBEEC6FE}"/>
    <cellStyle name="Comma 10 2 4 6 3 3" xfId="30751" xr:uid="{2770647A-2F8F-4078-80EF-F1153BA1D5EE}"/>
    <cellStyle name="Comma 10 2 4 6 4" xfId="9170" xr:uid="{C2EC4A58-1A89-4E0E-AC24-E3F01B99B861}"/>
    <cellStyle name="Comma 10 2 4 6 4 2" xfId="33909" xr:uid="{2F15DA16-A392-4995-9433-4E0E539537A0}"/>
    <cellStyle name="Comma 10 2 4 6 5" xfId="19542" xr:uid="{6318208F-AA88-4400-A375-1EA7DED2B557}"/>
    <cellStyle name="Comma 10 2 4 6 5 2" xfId="43730" xr:uid="{DAA3D8D9-F39F-4967-98D3-E0641A8874B8}"/>
    <cellStyle name="Comma 10 2 4 6 6" xfId="26031" xr:uid="{A6580E80-7422-4F1A-A9DD-952DD03DFC16}"/>
    <cellStyle name="Comma 10 2 4 7" xfId="1930" xr:uid="{C70E8176-C201-44BA-B40C-DE21B1AA279B}"/>
    <cellStyle name="Comma 10 2 4 7 2" xfId="6442" xr:uid="{BE7E9874-0885-40AD-91D7-4108D79FAE8E}"/>
    <cellStyle name="Comma 10 2 4 7 2 2" xfId="14701" xr:uid="{8D4A1DCF-E74E-4D8E-B1FD-F5C479A3A1B7}"/>
    <cellStyle name="Comma 10 2 4 7 2 2 2" xfId="39283" xr:uid="{0E1ECD66-6CBF-40E5-A74A-5A1B91F833EF}"/>
    <cellStyle name="Comma 10 2 4 7 2 3" xfId="23094" xr:uid="{DA58A9A5-99B2-4015-AB7A-F00FCCC5C05A}"/>
    <cellStyle name="Comma 10 2 4 7 2 3 2" xfId="47105" xr:uid="{FA8A0041-2BC1-4ED0-9EAE-28EBC9B1EB17}"/>
    <cellStyle name="Comma 10 2 4 7 2 4" xfId="31268" xr:uid="{9DFFF512-59C3-4852-9BD0-AAF3F2423617}"/>
    <cellStyle name="Comma 10 2 4 7 3" xfId="10272" xr:uid="{71814DDF-10A2-4C20-B119-D915AAD5FBDC}"/>
    <cellStyle name="Comma 10 2 4 7 3 2" xfId="34931" xr:uid="{B62F4038-89A7-4320-87E0-9FD017C71536}"/>
    <cellStyle name="Comma 10 2 4 7 4" xfId="20629" xr:uid="{2ED7A135-84C5-4F7E-BA5B-DEA4D16C8229}"/>
    <cellStyle name="Comma 10 2 4 7 4 2" xfId="44789" xr:uid="{1BB6BA97-7E23-4315-BF70-DF81CEFD1EAC}"/>
    <cellStyle name="Comma 10 2 4 7 5" xfId="27046" xr:uid="{D3095037-E202-4C76-BC62-E9AE11165240}"/>
    <cellStyle name="Comma 10 2 4 8" xfId="2123" xr:uid="{95530680-6E19-4D88-80B6-D6CB4DD80945}"/>
    <cellStyle name="Comma 10 2 4 8 2" xfId="8296" xr:uid="{FE75C664-3320-480C-80FA-98427D8FC95C}"/>
    <cellStyle name="Comma 10 2 4 8 2 2" xfId="16554" xr:uid="{67C99CCE-68FA-42F4-B5B2-F6E7F063F832}"/>
    <cellStyle name="Comma 10 2 4 8 2 2 2" xfId="41136" xr:uid="{B19EA890-A7CC-4D5E-A9D6-68440A9C7A03}"/>
    <cellStyle name="Comma 10 2 4 8 2 3" xfId="21518" xr:uid="{15A9B688-B08B-44D1-A3DA-33488858F5B3}"/>
    <cellStyle name="Comma 10 2 4 8 2 3 2" xfId="45616" xr:uid="{45225D7D-2FBB-4880-B4B0-F7FB66CA9BBB}"/>
    <cellStyle name="Comma 10 2 4 8 2 4" xfId="33121" xr:uid="{E55FCC96-E936-47C0-BC35-6B9227352A7B}"/>
    <cellStyle name="Comma 10 2 4 8 3" xfId="10465" xr:uid="{1F6C4049-BCC2-46AA-A7BB-BF257FB80971}"/>
    <cellStyle name="Comma 10 2 4 8 3 2" xfId="35123" xr:uid="{CFB39FDA-E6B5-4827-9B7B-03E8A3C383EF}"/>
    <cellStyle name="Comma 10 2 4 8 4" xfId="19048" xr:uid="{9CEE07E3-D2FC-4DC9-AF51-D46549FE676E}"/>
    <cellStyle name="Comma 10 2 4 8 4 2" xfId="43242" xr:uid="{B0105EAA-655D-467F-AF81-8E4C3C10DEE8}"/>
    <cellStyle name="Comma 10 2 4 8 5" xfId="27238" xr:uid="{9E1C5098-1CDE-4B35-86BC-1E8919B5C29B}"/>
    <cellStyle name="Comma 10 2 4 9" xfId="2510" xr:uid="{6901E7D5-CA6D-4FC4-856F-CDA1A5825787}"/>
    <cellStyle name="Comma 10 2 4 9 2" xfId="10851" xr:uid="{8F1F5364-B43F-4ED4-BFAA-2DAAD61C6BAA}"/>
    <cellStyle name="Comma 10 2 4 9 2 2" xfId="35507" xr:uid="{E752FC13-2025-471D-B374-B6616698EF39}"/>
    <cellStyle name="Comma 10 2 4 9 3" xfId="20924" xr:uid="{8E0F3DB3-2F64-4B9A-ADD9-CFF64CF69F10}"/>
    <cellStyle name="Comma 10 2 4 9 3 2" xfId="45059" xr:uid="{41B374EC-B396-4AB9-B93B-655E55324E49}"/>
    <cellStyle name="Comma 10 2 4 9 4" xfId="27622" xr:uid="{BAA4F3D6-8FCE-40B0-A147-ED5A2FB6BAA3}"/>
    <cellStyle name="Comma 10 2 5" xfId="360" xr:uid="{F7BE4659-A884-4CFC-A7A3-60F0C1D4D059}"/>
    <cellStyle name="Comma 10 2 5 10" xfId="4277" xr:uid="{B908C4C2-02CE-4309-AE59-F0CF0B040233}"/>
    <cellStyle name="Comma 10 2 5 10 2" xfId="12618" xr:uid="{CA457DEB-99CB-45EB-B3B3-3721A2FD3A29}"/>
    <cellStyle name="Comma 10 2 5 10 2 2" xfId="37203" xr:uid="{3D53C559-9AE0-4E47-A784-CAA932B25EC1}"/>
    <cellStyle name="Comma 10 2 5 10 3" xfId="29243" xr:uid="{D2567A52-5E72-4F68-824B-AE1D791C3716}"/>
    <cellStyle name="Comma 10 2 5 11" xfId="4816" xr:uid="{398A79F5-119D-49EA-A07B-F2D8C3D59C02}"/>
    <cellStyle name="Comma 10 2 5 11 2" xfId="13140" xr:uid="{96C7EF8D-95E5-403C-A3F5-93BBAC675EB7}"/>
    <cellStyle name="Comma 10 2 5 11 2 2" xfId="37725" xr:uid="{4E810D5A-E044-4E90-B7CB-7DA176C9BF33}"/>
    <cellStyle name="Comma 10 2 5 11 3" xfId="29705" xr:uid="{D33334D9-C9C0-4836-A48F-B84012425479}"/>
    <cellStyle name="Comma 10 2 5 12" xfId="8760" xr:uid="{F406A1F6-BD1D-4E66-89F9-5C33098291F8}"/>
    <cellStyle name="Comma 10 2 5 12 2" xfId="33531" xr:uid="{36FC9620-7CF6-427A-B31A-8FC1D990580E}"/>
    <cellStyle name="Comma 10 2 5 13" xfId="17950" xr:uid="{9F26AD0B-B614-4F13-AA8E-8C8D9AB23F1F}"/>
    <cellStyle name="Comma 10 2 5 13 2" xfId="42175" xr:uid="{D685C5A6-0B16-4673-BE6A-145F4D03976D}"/>
    <cellStyle name="Comma 10 2 5 14" xfId="18544" xr:uid="{067FA588-9D4F-4E32-B631-871768979621}"/>
    <cellStyle name="Comma 10 2 5 14 2" xfId="42740" xr:uid="{5B4341D3-478B-44D2-97E3-D50ACEB4E050}"/>
    <cellStyle name="Comma 10 2 5 15" xfId="25662" xr:uid="{6260739D-E44A-41C2-BBFD-F5B9AC40CA94}"/>
    <cellStyle name="Comma 10 2 5 2" xfId="1073" xr:uid="{90E4070E-E7A1-42FE-BD64-8629BC93F8B7}"/>
    <cellStyle name="Comma 10 2 5 2 10" xfId="26271" xr:uid="{5DB7002A-270A-4208-9993-EA43FAD82C3D}"/>
    <cellStyle name="Comma 10 2 5 2 2" xfId="1507" xr:uid="{21B81A82-91C1-4AC5-AE4D-3CC2220CCCDC}"/>
    <cellStyle name="Comma 10 2 5 2 2 2" xfId="7484" xr:uid="{4F9B5EDA-8A32-4DC9-AB63-64B1A17F40D2}"/>
    <cellStyle name="Comma 10 2 5 2 2 2 2" xfId="15743" xr:uid="{7B05FFB8-DD02-4881-9C2A-108F049EC1FB}"/>
    <cellStyle name="Comma 10 2 5 2 2 2 2 2" xfId="40325" xr:uid="{E63C031B-3286-4186-9CC8-1B4545CCA190}"/>
    <cellStyle name="Comma 10 2 5 2 2 2 3" xfId="22695" xr:uid="{4064060F-A607-4AFB-A95B-573C2EFF7B81}"/>
    <cellStyle name="Comma 10 2 5 2 2 2 3 2" xfId="46722" xr:uid="{1D3A144A-9A93-4D9B-996F-9A1253674C63}"/>
    <cellStyle name="Comma 10 2 5 2 2 2 4" xfId="32310" xr:uid="{94A27914-B7B2-44D5-829F-5A3D8A4DD220}"/>
    <cellStyle name="Comma 10 2 5 2 2 3" xfId="5447" xr:uid="{2A695B15-8A6D-4745-89F0-CD248BE9D4F5}"/>
    <cellStyle name="Comma 10 2 5 2 2 3 2" xfId="13730" xr:uid="{F0D8D270-B987-40BA-9792-734E4B0CDD06}"/>
    <cellStyle name="Comma 10 2 5 2 2 3 2 2" xfId="38314" xr:uid="{4D55D6C7-E35E-4005-A9BF-9F671DBE3532}"/>
    <cellStyle name="Comma 10 2 5 2 2 3 3" xfId="30296" xr:uid="{B0634C14-4D57-48CE-AFB2-A73217438EF6}"/>
    <cellStyle name="Comma 10 2 5 2 2 4" xfId="9868" xr:uid="{218E25EC-DCBE-4E9A-8675-24FB31B9DDA0}"/>
    <cellStyle name="Comma 10 2 5 2 2 4 2" xfId="34554" xr:uid="{8236438C-01CE-4B54-B0B5-A5F3617DFAE4}"/>
    <cellStyle name="Comma 10 2 5 2 2 5" xfId="20229" xr:uid="{C107E398-1CB9-4599-827D-838964278BF2}"/>
    <cellStyle name="Comma 10 2 5 2 2 5 2" xfId="44403" xr:uid="{3F52A9F8-201D-4760-8E35-3169AF34713F}"/>
    <cellStyle name="Comma 10 2 5 2 2 6" xfId="26670" xr:uid="{B9EAB9A7-C395-4F20-872A-A3AEE1830363}"/>
    <cellStyle name="Comma 10 2 5 2 3" xfId="3040" xr:uid="{71E9A518-B402-49F1-88B3-6E2DF3A5E87D}"/>
    <cellStyle name="Comma 10 2 5 2 3 2" xfId="8049" xr:uid="{2ED3DE08-70E7-4CCE-A7BF-C80D8B054EB3}"/>
    <cellStyle name="Comma 10 2 5 2 3 2 2" xfId="16307" xr:uid="{9D54586A-875E-4F04-9ADB-4BF3130A528D}"/>
    <cellStyle name="Comma 10 2 5 2 3 2 2 2" xfId="40889" xr:uid="{28AE9633-C2CC-4FA5-AD40-A4ADC4659F19}"/>
    <cellStyle name="Comma 10 2 5 2 3 2 3" xfId="32874" xr:uid="{427FCC92-F853-405F-B3ED-5D23E5A891D7}"/>
    <cellStyle name="Comma 10 2 5 2 3 3" xfId="6162" xr:uid="{B0B168E2-55D0-4896-B4A1-86FA99CC9F32}"/>
    <cellStyle name="Comma 10 2 5 2 3 3 2" xfId="14424" xr:uid="{971B4209-3C1E-42E7-B996-7446B82ED6CC}"/>
    <cellStyle name="Comma 10 2 5 2 3 3 2 2" xfId="39006" xr:uid="{0A6B60E3-A3E5-458A-81EB-189B51ADCE4C}"/>
    <cellStyle name="Comma 10 2 5 2 3 3 3" xfId="30991" xr:uid="{1EA40B1E-8EC5-4750-977E-F10327DC6C6C}"/>
    <cellStyle name="Comma 10 2 5 2 3 4" xfId="11381" xr:uid="{CE9B7F12-C682-4E6A-B595-6EFD93CB2D79}"/>
    <cellStyle name="Comma 10 2 5 2 3 4 2" xfId="36036" xr:uid="{D6BEADB5-891B-420E-A350-7EDF46E81D4A}"/>
    <cellStyle name="Comma 10 2 5 2 3 5" xfId="22282" xr:uid="{F6BF2523-CF7C-4379-9163-EAD2427A7933}"/>
    <cellStyle name="Comma 10 2 5 2 3 5 2" xfId="46318" xr:uid="{F0F50B71-3A90-4258-8D13-6F13CAAB7206}"/>
    <cellStyle name="Comma 10 2 5 2 3 6" xfId="28151" xr:uid="{D30364A9-1CDB-4817-A1F9-C71FA6B88AFB}"/>
    <cellStyle name="Comma 10 2 5 2 4" xfId="3759" xr:uid="{5A8ECEE2-0CFC-49FB-A1A5-1675CB689C0C}"/>
    <cellStyle name="Comma 10 2 5 2 4 2" xfId="6682" xr:uid="{CF050EFC-BC77-47F5-BAC3-B3C76CF528FD}"/>
    <cellStyle name="Comma 10 2 5 2 4 2 2" xfId="14941" xr:uid="{03FD7D28-8B47-4131-893C-60727C3254E1}"/>
    <cellStyle name="Comma 10 2 5 2 4 2 2 2" xfId="39523" xr:uid="{A32472F2-A635-4F0E-8D97-F6F638DDE474}"/>
    <cellStyle name="Comma 10 2 5 2 4 2 3" xfId="31508" xr:uid="{B2AFB9AB-A6ED-4A11-9013-EE4D541A1E26}"/>
    <cellStyle name="Comma 10 2 5 2 4 3" xfId="12100" xr:uid="{5BEE90A8-A0B6-4D34-9EB6-BCCB8DB3DF7E}"/>
    <cellStyle name="Comma 10 2 5 2 4 3 2" xfId="36744" xr:uid="{EC2FFBB7-6745-4CE4-95B2-ACD00ABEC95F}"/>
    <cellStyle name="Comma 10 2 5 2 4 4" xfId="28859" xr:uid="{7B0BC9B6-7463-4E9C-805C-9DC8B7D3997B}"/>
    <cellStyle name="Comma 10 2 5 2 5" xfId="4513" xr:uid="{6F1B1082-FCAE-4812-B06C-CB4B998F12DB}"/>
    <cellStyle name="Comma 10 2 5 2 5 2" xfId="7195" xr:uid="{FA8843DE-8556-46DA-9A01-3E8A6E6308CA}"/>
    <cellStyle name="Comma 10 2 5 2 5 2 2" xfId="15454" xr:uid="{8F50D9D7-AF95-46D5-B91A-CB0A002853C6}"/>
    <cellStyle name="Comma 10 2 5 2 5 2 2 2" xfId="40036" xr:uid="{7D231647-F15D-4C0A-B1AC-9AA17C8CB4A8}"/>
    <cellStyle name="Comma 10 2 5 2 5 2 3" xfId="32021" xr:uid="{4ED9F52C-E275-4A9F-B945-623D7E7E2835}"/>
    <cellStyle name="Comma 10 2 5 2 5 3" xfId="12854" xr:uid="{403406C9-BFDC-4718-9FA2-E54718963DD4}"/>
    <cellStyle name="Comma 10 2 5 2 5 3 2" xfId="37439" xr:uid="{EAF69E3D-EBFF-4282-8C0B-6D731BD46ACA}"/>
    <cellStyle name="Comma 10 2 5 2 5 4" xfId="29479" xr:uid="{3AF26F5D-FBD7-4D34-9325-44A47BE1949D}"/>
    <cellStyle name="Comma 10 2 5 2 6" xfId="5033" xr:uid="{FF0F67B0-F0F7-4A96-9C9D-7FAA7ED62757}"/>
    <cellStyle name="Comma 10 2 5 2 6 2" xfId="13330" xr:uid="{C3E296E4-E115-4303-B7D0-61EAAF62AC0E}"/>
    <cellStyle name="Comma 10 2 5 2 6 2 2" xfId="37914" xr:uid="{4F13019D-70DF-4A1F-B8EF-730BE776ED04}"/>
    <cellStyle name="Comma 10 2 5 2 6 3" xfId="29895" xr:uid="{A66A761B-8677-46EE-B5D1-25764A652B3A}"/>
    <cellStyle name="Comma 10 2 5 2 7" xfId="9449" xr:uid="{A676097F-28D5-45F1-B4B2-11FBE72DA330}"/>
    <cellStyle name="Comma 10 2 5 2 7 2" xfId="34152" xr:uid="{666FB1E7-936D-4AE2-9C65-D1D01A208FA3}"/>
    <cellStyle name="Comma 10 2 5 2 8" xfId="18186" xr:uid="{7EC41957-35C0-41A8-903C-989AD05B3FD8}"/>
    <cellStyle name="Comma 10 2 5 2 8 2" xfId="42411" xr:uid="{524AFDDB-EE68-4367-A86C-C674749769D9}"/>
    <cellStyle name="Comma 10 2 5 2 9" xfId="19817" xr:uid="{E0CC3AC5-AFAE-45BF-BDB0-0286A57D4042}"/>
    <cellStyle name="Comma 10 2 5 2 9 2" xfId="43997" xr:uid="{0A4BAE32-C788-4652-A4A6-DDD0FA489175}"/>
    <cellStyle name="Comma 10 2 5 3" xfId="1309" xr:uid="{69E13DF3-A629-4B00-A36C-2B0F66B1BA18}"/>
    <cellStyle name="Comma 10 2 5 3 2" xfId="6997" xr:uid="{6210CE97-DC82-4805-9B50-B6B634CAD206}"/>
    <cellStyle name="Comma 10 2 5 3 2 2" xfId="15256" xr:uid="{A75FADE3-890B-40DF-A8E8-BE1180EA8832}"/>
    <cellStyle name="Comma 10 2 5 3 2 2 2" xfId="39838" xr:uid="{8C51FB89-BAF0-4EB9-858F-248E76BF7751}"/>
    <cellStyle name="Comma 10 2 5 3 2 3" xfId="22500" xr:uid="{61D0E34E-03D3-4E4A-B70E-57A5A43ACE45}"/>
    <cellStyle name="Comma 10 2 5 3 2 3 2" xfId="46534" xr:uid="{CD76C34C-CB3D-41A6-B5CE-38A5E587E19B}"/>
    <cellStyle name="Comma 10 2 5 3 2 4" xfId="31823" xr:uid="{A84442D0-CC7B-47A7-8ADA-8073C4F65520}"/>
    <cellStyle name="Comma 10 2 5 3 3" xfId="5249" xr:uid="{BB344405-0E0A-4E8D-A5DD-667E45498C8E}"/>
    <cellStyle name="Comma 10 2 5 3 3 2" xfId="13542" xr:uid="{8A375161-F809-4213-B506-4FF20EEACFD0}"/>
    <cellStyle name="Comma 10 2 5 3 3 2 2" xfId="38126" xr:uid="{55189B32-73C6-4C30-9CBC-32B3D9FE73EB}"/>
    <cellStyle name="Comma 10 2 5 3 3 3" xfId="30108" xr:uid="{4596CD7C-6B6A-48E3-B9C4-45C53EBA4D3C}"/>
    <cellStyle name="Comma 10 2 5 3 4" xfId="9671" xr:uid="{7838A7B3-2BB3-413C-972A-E811970AAD3F}"/>
    <cellStyle name="Comma 10 2 5 3 4 2" xfId="34366" xr:uid="{EEB29F1E-6727-4947-A150-5F3FB2BBEC21}"/>
    <cellStyle name="Comma 10 2 5 3 5" xfId="20033" xr:uid="{1D5D0E26-E8CC-4370-97D0-87F220B6DF3B}"/>
    <cellStyle name="Comma 10 2 5 3 5 2" xfId="44211" xr:uid="{AAB2E243-4978-4224-9F49-DA426F707ECA}"/>
    <cellStyle name="Comma 10 2 5 3 6" xfId="26483" xr:uid="{0DAFAA98-96C8-4FA7-BB46-5C6B54DA04EE}"/>
    <cellStyle name="Comma 10 2 5 4" xfId="844" xr:uid="{81530B5A-A24A-4823-AFD3-A1DCE50FD3DC}"/>
    <cellStyle name="Comma 10 2 5 4 2" xfId="7862" xr:uid="{EA77C9F1-37D3-4991-9937-2688AD8E1D6D}"/>
    <cellStyle name="Comma 10 2 5 4 2 2" xfId="16120" xr:uid="{4D0DFB0B-E9C5-41B1-8EB1-3917AA92960B}"/>
    <cellStyle name="Comma 10 2 5 4 2 2 2" xfId="40702" xr:uid="{508B3909-39BA-47CB-93C1-579B75B175FC}"/>
    <cellStyle name="Comma 10 2 5 4 2 3" xfId="22066" xr:uid="{536CAE75-84AC-4723-B80F-98FCD96E8B35}"/>
    <cellStyle name="Comma 10 2 5 4 2 3 2" xfId="46127" xr:uid="{E98A4A39-994A-4B4C-B782-1096AE914284}"/>
    <cellStyle name="Comma 10 2 5 4 2 4" xfId="32687" xr:uid="{BFAAA9DC-FACB-4BB7-82D0-33CC95AE952C}"/>
    <cellStyle name="Comma 10 2 5 4 3" xfId="5975" xr:uid="{D5E9E2F4-3D31-404E-A56C-7BEF56F8FEF4}"/>
    <cellStyle name="Comma 10 2 5 4 3 2" xfId="14237" xr:uid="{31C3D3FF-4462-4CE8-A9A6-2620A68A9CC9}"/>
    <cellStyle name="Comma 10 2 5 4 3 2 2" xfId="38819" xr:uid="{682EA183-B097-47EF-A95A-E0447C1A042B}"/>
    <cellStyle name="Comma 10 2 5 4 3 3" xfId="30804" xr:uid="{39182563-13A2-4370-8E00-1533E6A8361B}"/>
    <cellStyle name="Comma 10 2 5 4 4" xfId="9228" xr:uid="{3E3C2410-4B1F-45D5-A859-5EED7056AFD8}"/>
    <cellStyle name="Comma 10 2 5 4 4 2" xfId="33962" xr:uid="{D380433E-5619-4AF7-A87C-6247E78DF214}"/>
    <cellStyle name="Comma 10 2 5 4 5" xfId="19600" xr:uid="{348FB217-BD7F-4CBD-BB17-BA4A03571BFD}"/>
    <cellStyle name="Comma 10 2 5 4 5 2" xfId="43788" xr:uid="{FE605C24-14A8-4B19-ABD6-452AB342D779}"/>
    <cellStyle name="Comma 10 2 5 4 6" xfId="26084" xr:uid="{C7EE7D87-D22E-42F0-885E-805AADD4AC49}"/>
    <cellStyle name="Comma 10 2 5 5" xfId="2181" xr:uid="{F2529F83-E60D-449B-8D42-8E2E0A3B115E}"/>
    <cellStyle name="Comma 10 2 5 5 2" xfId="6495" xr:uid="{169397E9-A857-4504-AD9C-6980F7EF0429}"/>
    <cellStyle name="Comma 10 2 5 5 2 2" xfId="14754" xr:uid="{2098D295-4A9A-4DAD-8E82-0B88A0FAE1E0}"/>
    <cellStyle name="Comma 10 2 5 5 2 2 2" xfId="39336" xr:uid="{C785DDEC-B427-4A5A-A761-03AACE282F95}"/>
    <cellStyle name="Comma 10 2 5 5 2 3" xfId="21619" xr:uid="{DA0008A3-69E5-4779-9903-6366428D888A}"/>
    <cellStyle name="Comma 10 2 5 5 2 3 2" xfId="45701" xr:uid="{73D2B4CF-0397-42BD-BA9D-F432C5AF09F8}"/>
    <cellStyle name="Comma 10 2 5 5 2 4" xfId="31321" xr:uid="{2165C816-7CBE-4019-BE67-00AA08715DC2}"/>
    <cellStyle name="Comma 10 2 5 5 3" xfId="10522" xr:uid="{DC8C6DC6-9351-4551-8B46-F956F2F80E54}"/>
    <cellStyle name="Comma 10 2 5 5 3 2" xfId="35180" xr:uid="{1BAA2550-BDE2-49B8-9466-2D6D2E82103F}"/>
    <cellStyle name="Comma 10 2 5 5 4" xfId="19151" xr:uid="{7A90C746-2EA3-4434-A242-43FEBE67BE01}"/>
    <cellStyle name="Comma 10 2 5 5 4 2" xfId="43345" xr:uid="{28217845-9578-412B-8482-B0C49A1BD1D1}"/>
    <cellStyle name="Comma 10 2 5 5 5" xfId="27295" xr:uid="{64632F98-2068-4E2F-8DA6-264AFF73CBEE}"/>
    <cellStyle name="Comma 10 2 5 6" xfId="2567" xr:uid="{BEE17A50-4FBE-4BAB-B658-0F7297DBC2A6}"/>
    <cellStyle name="Comma 10 2 5 6 2" xfId="8353" xr:uid="{ED8C4F40-EE59-4CDD-9A9A-59AE37B54087}"/>
    <cellStyle name="Comma 10 2 5 6 2 2" xfId="16611" xr:uid="{BC0BE816-A8B7-401F-9855-6A42997F3C01}"/>
    <cellStyle name="Comma 10 2 5 6 2 2 2" xfId="41193" xr:uid="{116E2657-7B19-4F14-80F4-83CA6ABE403E}"/>
    <cellStyle name="Comma 10 2 5 6 2 3" xfId="33178" xr:uid="{171F79C0-CB44-44BA-B8FB-690FA36050CF}"/>
    <cellStyle name="Comma 10 2 5 6 3" xfId="10908" xr:uid="{BE461A4D-6EE8-447D-A38A-48448FBC13D4}"/>
    <cellStyle name="Comma 10 2 5 6 3 2" xfId="35564" xr:uid="{AEDCCBE7-5509-4F05-A359-2449C002388A}"/>
    <cellStyle name="Comma 10 2 5 6 4" xfId="21023" xr:uid="{6DC18648-ABDD-4902-8CE1-D2851DBDB80B}"/>
    <cellStyle name="Comma 10 2 5 6 4 2" xfId="45148" xr:uid="{368B3997-4765-4271-B9E2-7FE1ACDC4064}"/>
    <cellStyle name="Comma 10 2 5 6 5" xfId="27679" xr:uid="{1830F238-FD60-4AA9-BC94-CB2C86EAFE3C}"/>
    <cellStyle name="Comma 10 2 5 7" xfId="2804" xr:uid="{233AC9B1-56B3-41EA-B774-A53C803CFD61}"/>
    <cellStyle name="Comma 10 2 5 7 2" xfId="11145" xr:uid="{5B135476-2158-40FE-941C-EAA7BC8DD823}"/>
    <cellStyle name="Comma 10 2 5 7 2 2" xfId="35800" xr:uid="{034FBE24-A37B-451B-AD73-681EE0B13165}"/>
    <cellStyle name="Comma 10 2 5 7 3" xfId="27915" xr:uid="{2B6142A8-A756-463D-AEF5-21A4812D06D6}"/>
    <cellStyle name="Comma 10 2 5 8" xfId="3277" xr:uid="{95DF25F2-C5A3-461A-843F-AE3A9F050376}"/>
    <cellStyle name="Comma 10 2 5 8 2" xfId="11618" xr:uid="{72828BC6-2FAB-4A7B-969E-7B3A1B73413A}"/>
    <cellStyle name="Comma 10 2 5 8 2 2" xfId="36272" xr:uid="{7D051199-0ED6-4539-A93E-EC763569EB3C}"/>
    <cellStyle name="Comma 10 2 5 8 3" xfId="28387" xr:uid="{17A7C272-6431-4BC0-B9BF-F43834962C06}"/>
    <cellStyle name="Comma 10 2 5 9" xfId="3523" xr:uid="{6208B1C0-4931-419B-A349-067D25AAAC0F}"/>
    <cellStyle name="Comma 10 2 5 9 2" xfId="11864" xr:uid="{4D109827-1359-4573-91B3-7EE18C55C6EF}"/>
    <cellStyle name="Comma 10 2 5 9 2 2" xfId="36508" xr:uid="{C89FAB26-FE2D-435B-90FF-EEE95E72C8F1}"/>
    <cellStyle name="Comma 10 2 5 9 3" xfId="28623" xr:uid="{E1A2A08E-875B-4372-B54E-D5A1ABDDD1A6}"/>
    <cellStyle name="Comma 10 2 6" xfId="503" xr:uid="{BF6375D1-D3D8-48D4-8DE0-E9F140308735}"/>
    <cellStyle name="Comma 10 2 6 10" xfId="18685" xr:uid="{8BC934E8-9F28-4765-A47E-F2AAB772D4C1}"/>
    <cellStyle name="Comma 10 2 6 10 2" xfId="42881" xr:uid="{E622C681-42AD-4102-A5F1-82B2F1634579}"/>
    <cellStyle name="Comma 10 2 6 11" xfId="25784" xr:uid="{67B11ED9-0878-4FE3-8045-62E97BB445CC}"/>
    <cellStyle name="Comma 10 2 6 2" xfId="1372" xr:uid="{18FD12F4-597E-40BE-9CC8-DC08EF6C50A9}"/>
    <cellStyle name="Comma 10 2 6 2 2" xfId="7405" xr:uid="{C9014771-2411-4972-9063-D7B7D6F4A005}"/>
    <cellStyle name="Comma 10 2 6 2 2 2" xfId="15664" xr:uid="{FA6DAA1C-1740-4BAF-9299-DAA46E1E60C6}"/>
    <cellStyle name="Comma 10 2 6 2 2 2 2" xfId="40246" xr:uid="{1DB8870A-3E0C-49D8-84B1-E83B409AD060}"/>
    <cellStyle name="Comma 10 2 6 2 2 3" xfId="22561" xr:uid="{E36FD8B6-AF20-47E7-ADDD-E66EB196142D}"/>
    <cellStyle name="Comma 10 2 6 2 2 3 2" xfId="46588" xr:uid="{E1BE4AFA-3270-4FA4-B4FD-6A5E73FDA5A5}"/>
    <cellStyle name="Comma 10 2 6 2 2 4" xfId="32231" xr:uid="{57694CEE-5BE1-488B-A19D-CE49699F8EDC}"/>
    <cellStyle name="Comma 10 2 6 2 3" xfId="5312" xr:uid="{F449235A-6214-4832-940C-64EE44CEB704}"/>
    <cellStyle name="Comma 10 2 6 2 3 2" xfId="13596" xr:uid="{8A0A390B-0E39-43B8-AC77-DE7480A5A10A}"/>
    <cellStyle name="Comma 10 2 6 2 3 2 2" xfId="38180" xr:uid="{99DA1D64-6BC6-449F-94AE-F2F784395147}"/>
    <cellStyle name="Comma 10 2 6 2 3 3" xfId="30162" xr:uid="{6E1F473F-5BEE-492A-A771-ED35F220B71C}"/>
    <cellStyle name="Comma 10 2 6 2 4" xfId="9734" xr:uid="{0EAEACB9-6FD8-4435-8EBB-A917D209956E}"/>
    <cellStyle name="Comma 10 2 6 2 4 2" xfId="34420" xr:uid="{8B71FB60-A9C3-45E9-A779-DF18CD581124}"/>
    <cellStyle name="Comma 10 2 6 2 5" xfId="20095" xr:uid="{2336E32C-8700-49A3-B82B-953AEF6DFE92}"/>
    <cellStyle name="Comma 10 2 6 2 5 2" xfId="44269" xr:uid="{3F59BF07-2C98-43A3-AA54-F5DFF669E26B}"/>
    <cellStyle name="Comma 10 2 6 2 6" xfId="26536" xr:uid="{79DD32F6-3283-4B9C-8573-95AB5492CFE1}"/>
    <cellStyle name="Comma 10 2 6 3" xfId="917" xr:uid="{F548BE91-232A-4B07-8EB7-B730254922EA}"/>
    <cellStyle name="Comma 10 2 6 3 2" xfId="7915" xr:uid="{97F24CB0-29FD-4BB3-B239-55D2F25FDB91}"/>
    <cellStyle name="Comma 10 2 6 3 2 2" xfId="16173" xr:uid="{173480A3-F2F4-4EDC-84B0-6933A9C90456}"/>
    <cellStyle name="Comma 10 2 6 3 2 2 2" xfId="40755" xr:uid="{C7C9E0A4-8633-46C3-BC1B-12CDDCCBB762}"/>
    <cellStyle name="Comma 10 2 6 3 2 3" xfId="22131" xr:uid="{F81117F9-D919-425D-AFFF-02DDB9AD564F}"/>
    <cellStyle name="Comma 10 2 6 3 2 3 2" xfId="46183" xr:uid="{CDE8D8B6-7D81-4399-B368-B8F9F08BA260}"/>
    <cellStyle name="Comma 10 2 6 3 2 4" xfId="32740" xr:uid="{21679BFB-56A9-4B05-9178-264FCA212412}"/>
    <cellStyle name="Comma 10 2 6 3 3" xfId="6028" xr:uid="{E50C5AFA-2D0C-488B-8E4A-1F5F55B1F42E}"/>
    <cellStyle name="Comma 10 2 6 3 3 2" xfId="14290" xr:uid="{441929AF-3B63-4F51-837A-99B959974409}"/>
    <cellStyle name="Comma 10 2 6 3 3 2 2" xfId="38872" xr:uid="{7915C1B3-A93B-4F6F-8A8B-C675D00678D2}"/>
    <cellStyle name="Comma 10 2 6 3 3 3" xfId="30857" xr:uid="{25340E8C-5917-4D34-B1BC-044925AF5581}"/>
    <cellStyle name="Comma 10 2 6 3 4" xfId="9295" xr:uid="{0A0D1CB2-1535-4C0E-B45D-FB0E07A5DB10}"/>
    <cellStyle name="Comma 10 2 6 3 4 2" xfId="34016" xr:uid="{25EDEC8E-EBE3-4D3C-B77D-E33FA5A017DC}"/>
    <cellStyle name="Comma 10 2 6 3 5" xfId="19666" xr:uid="{B6893B10-93B5-4BE3-8828-D5C2CE141B64}"/>
    <cellStyle name="Comma 10 2 6 3 5 2" xfId="43848" xr:uid="{147D1CE2-F7D4-4391-AFBE-6EF0A4C6B28C}"/>
    <cellStyle name="Comma 10 2 6 3 6" xfId="26137" xr:uid="{71389DF5-3158-4806-ADBD-AB7CB2DEE6DC}"/>
    <cellStyle name="Comma 10 2 6 4" xfId="2922" xr:uid="{E45F646C-C18D-4DB2-A18C-BACDF98A0395}"/>
    <cellStyle name="Comma 10 2 6 4 2" xfId="6548" xr:uid="{126B2CAD-400F-4551-812E-C1C55924D23A}"/>
    <cellStyle name="Comma 10 2 6 4 2 2" xfId="14807" xr:uid="{8D99FAF5-ECB3-4ADD-A3DD-F117BD0C87A2}"/>
    <cellStyle name="Comma 10 2 6 4 2 2 2" xfId="39389" xr:uid="{57D67B40-93F4-436E-BFE8-E0685C657011}"/>
    <cellStyle name="Comma 10 2 6 4 2 3" xfId="21757" xr:uid="{067BD8F7-5439-4EEC-878E-9E0926FFDF59}"/>
    <cellStyle name="Comma 10 2 6 4 2 3 2" xfId="45831" xr:uid="{D8AE8CEC-BC90-423A-B206-90E55BFC0E73}"/>
    <cellStyle name="Comma 10 2 6 4 2 4" xfId="31374" xr:uid="{045AF83B-68B3-4C32-9087-6CA232D4CF3D}"/>
    <cellStyle name="Comma 10 2 6 4 3" xfId="11263" xr:uid="{5A52D45B-4609-49FB-AB7F-C0D546E578F6}"/>
    <cellStyle name="Comma 10 2 6 4 3 2" xfId="35918" xr:uid="{7BA10D20-07D7-4CE6-ACFB-2C2391F18ED2}"/>
    <cellStyle name="Comma 10 2 6 4 4" xfId="19292" xr:uid="{8A4C8A79-DAFA-41E3-991C-F441F118721C}"/>
    <cellStyle name="Comma 10 2 6 4 4 2" xfId="43486" xr:uid="{C4438823-2F6F-4B65-B5F0-1531E62C333C}"/>
    <cellStyle name="Comma 10 2 6 4 5" xfId="28033" xr:uid="{C323CA3C-1238-4CA9-BC44-34BBB79295F7}"/>
    <cellStyle name="Comma 10 2 6 5" xfId="3641" xr:uid="{82FF34EC-DC69-4AB5-8A8B-F2DDF2A49D92}"/>
    <cellStyle name="Comma 10 2 6 5 2" xfId="7178" xr:uid="{689EDD63-1D4A-4485-B5D4-6DDDFF57AE0B}"/>
    <cellStyle name="Comma 10 2 6 5 2 2" xfId="15437" xr:uid="{F00AFEBB-56D1-4A28-8A83-1A367120EB5D}"/>
    <cellStyle name="Comma 10 2 6 5 2 2 2" xfId="40019" xr:uid="{8004B43C-D56C-456B-ABBF-054E23D1DF94}"/>
    <cellStyle name="Comma 10 2 6 5 2 3" xfId="32004" xr:uid="{E48801C5-A652-40C6-B68B-43696ADA5DB2}"/>
    <cellStyle name="Comma 10 2 6 5 3" xfId="11982" xr:uid="{EA5FC4AD-3433-4F83-9D69-0341C95B0D70}"/>
    <cellStyle name="Comma 10 2 6 5 3 2" xfId="36626" xr:uid="{65B2B4F6-6256-42DE-81A4-01884DAE38D4}"/>
    <cellStyle name="Comma 10 2 6 5 4" xfId="21161" xr:uid="{684B8105-FCEE-4410-9AE3-1463B0797D91}"/>
    <cellStyle name="Comma 10 2 6 5 4 2" xfId="45281" xr:uid="{944CFB23-4274-4715-9F5C-1BB555A0377E}"/>
    <cellStyle name="Comma 10 2 6 5 5" xfId="28741" xr:uid="{A1AADCB0-F546-4AC7-A074-6B250F3E8D22}"/>
    <cellStyle name="Comma 10 2 6 6" xfId="4395" xr:uid="{B7571C8F-1E76-4945-81DD-A62BA06CD2B0}"/>
    <cellStyle name="Comma 10 2 6 6 2" xfId="12736" xr:uid="{6D9A642B-6318-4A58-9A24-0BEF5B6494F9}"/>
    <cellStyle name="Comma 10 2 6 6 2 2" xfId="37321" xr:uid="{E3D690B1-35B1-4612-9502-1E66DE3F7071}"/>
    <cellStyle name="Comma 10 2 6 6 3" xfId="29361" xr:uid="{A9828DDA-55B4-4D51-B3A8-270B4ACFBFFA}"/>
    <cellStyle name="Comma 10 2 6 7" xfId="4881" xr:uid="{F6312DFB-41F6-4B34-A9BB-404641C3B26D}"/>
    <cellStyle name="Comma 10 2 6 7 2" xfId="13194" xr:uid="{42579EBD-2157-4FB8-B7DA-D648907CAB87}"/>
    <cellStyle name="Comma 10 2 6 7 2 2" xfId="37778" xr:uid="{009CD86E-8FC5-4320-AB0C-7E72DB599B31}"/>
    <cellStyle name="Comma 10 2 6 7 3" xfId="29760" xr:uid="{265EABB6-1064-408E-926D-A46A3B6E8574}"/>
    <cellStyle name="Comma 10 2 6 8" xfId="8890" xr:uid="{196FF1B0-6ED2-470A-BB99-16FA0704E947}"/>
    <cellStyle name="Comma 10 2 6 8 2" xfId="33653" xr:uid="{4F5EBD2E-C6FB-4CC2-96F8-EC65EEB075EC}"/>
    <cellStyle name="Comma 10 2 6 9" xfId="18068" xr:uid="{24B98DFB-39E2-4224-90E2-3910E1EE2B42}"/>
    <cellStyle name="Comma 10 2 6 9 2" xfId="42293" xr:uid="{A81BA2C4-2BCC-460D-B4F9-923DC25A9053}"/>
    <cellStyle name="Comma 10 2 7" xfId="561" xr:uid="{A03862AA-3ED2-4C31-B217-25C179B47203}"/>
    <cellStyle name="Comma 10 2 7 2" xfId="1399" xr:uid="{FD69B52A-996D-4FE4-A80E-C029DF73572A}"/>
    <cellStyle name="Comma 10 2 7 2 2" xfId="7431" xr:uid="{8102384A-268A-4948-B232-C264B8DB0980}"/>
    <cellStyle name="Comma 10 2 7 2 2 2" xfId="15690" xr:uid="{63862CDE-8305-41F3-A46C-614776D2874E}"/>
    <cellStyle name="Comma 10 2 7 2 2 2 2" xfId="40272" xr:uid="{2C116329-3745-45F3-B0B4-61E2F361B227}"/>
    <cellStyle name="Comma 10 2 7 2 2 3" xfId="22588" xr:uid="{3383842C-F37D-4717-9FE2-2D1DE13D6BAA}"/>
    <cellStyle name="Comma 10 2 7 2 2 3 2" xfId="46615" xr:uid="{12D70333-8E37-48BC-9780-A6587C832E0A}"/>
    <cellStyle name="Comma 10 2 7 2 2 4" xfId="32257" xr:uid="{7ED439BA-1EAF-49AD-9E09-576FB37224C9}"/>
    <cellStyle name="Comma 10 2 7 2 3" xfId="5339" xr:uid="{0663ABD9-07CF-4C50-8FA4-4F46D253A12D}"/>
    <cellStyle name="Comma 10 2 7 2 3 2" xfId="13623" xr:uid="{C5F4EC6A-8808-4846-9E3C-F686E609D137}"/>
    <cellStyle name="Comma 10 2 7 2 3 2 2" xfId="38207" xr:uid="{EF092A29-2F5F-49B4-B993-FCF43ACAEACF}"/>
    <cellStyle name="Comma 10 2 7 2 3 3" xfId="30189" xr:uid="{4A8E69B0-E802-48E1-AAE4-F7CDF3FFB089}"/>
    <cellStyle name="Comma 10 2 7 2 4" xfId="9761" xr:uid="{C6333F6E-1683-4CF0-86C5-D2100C06E233}"/>
    <cellStyle name="Comma 10 2 7 2 4 2" xfId="34447" xr:uid="{C8AD629D-BF52-40E7-9F60-F921ADE026EB}"/>
    <cellStyle name="Comma 10 2 7 2 5" xfId="20122" xr:uid="{80DFC342-17E2-4FC7-8988-BEF3C063F8A5}"/>
    <cellStyle name="Comma 10 2 7 2 5 2" xfId="44296" xr:uid="{6491F43D-22D0-4137-A11E-ED94AD0F8B70}"/>
    <cellStyle name="Comma 10 2 7 2 6" xfId="26563" xr:uid="{4A4271FF-BC10-4DC1-A839-01B02DE8C84B}"/>
    <cellStyle name="Comma 10 2 7 3" xfId="950" xr:uid="{2F063F01-CE95-41A3-8ACB-FF5DA366607B}"/>
    <cellStyle name="Comma 10 2 7 3 2" xfId="7942" xr:uid="{BFE30AD6-D8BD-4899-AF06-6BDD70456906}"/>
    <cellStyle name="Comma 10 2 7 3 2 2" xfId="16200" xr:uid="{45D27BDD-3899-4017-97A8-AB456535ABC2}"/>
    <cellStyle name="Comma 10 2 7 3 2 2 2" xfId="40782" xr:uid="{D9F75946-D263-47AE-ABB6-742669698676}"/>
    <cellStyle name="Comma 10 2 7 3 2 3" xfId="22161" xr:uid="{38421BE1-3555-4229-B2E1-02F05DC07428}"/>
    <cellStyle name="Comma 10 2 7 3 2 3 2" xfId="46210" xr:uid="{47F0DD13-7A65-4B8D-9E47-AFA9E3216AE0}"/>
    <cellStyle name="Comma 10 2 7 3 2 4" xfId="32767" xr:uid="{A7531CC6-DD52-43B6-9BC2-A2B14A1BB250}"/>
    <cellStyle name="Comma 10 2 7 3 3" xfId="6055" xr:uid="{AD795165-609F-4B63-9071-43E40DB9015A}"/>
    <cellStyle name="Comma 10 2 7 3 3 2" xfId="14317" xr:uid="{5384A6BE-1716-40A8-8E13-044C098A4EB8}"/>
    <cellStyle name="Comma 10 2 7 3 3 2 2" xfId="38899" xr:uid="{DDC971C1-B83B-45C8-BF53-B08A991CD99E}"/>
    <cellStyle name="Comma 10 2 7 3 3 3" xfId="30884" xr:uid="{8C9F44B3-23F2-4E15-8592-E235E5D694D2}"/>
    <cellStyle name="Comma 10 2 7 3 4" xfId="9326" xr:uid="{EFBD8B48-1372-49C2-A870-C9BFCA77522F}"/>
    <cellStyle name="Comma 10 2 7 3 4 2" xfId="34045" xr:uid="{AD99F1C6-B927-4085-97D3-2D78214B3F16}"/>
    <cellStyle name="Comma 10 2 7 3 5" xfId="19695" xr:uid="{A7334454-A9B2-46CF-BAEA-8EC66CE5F7D1}"/>
    <cellStyle name="Comma 10 2 7 3 5 2" xfId="43877" xr:uid="{59D2A964-F3D0-48AB-B59A-8E7A88BBED18}"/>
    <cellStyle name="Comma 10 2 7 3 6" xfId="26164" xr:uid="{A1925E3F-D4C9-4CBC-94F2-58E9180109F4}"/>
    <cellStyle name="Comma 10 2 7 4" xfId="6575" xr:uid="{109528F6-3561-412A-9479-F1F3199DCE83}"/>
    <cellStyle name="Comma 10 2 7 4 2" xfId="14834" xr:uid="{940621A2-CFD6-4188-B1DF-01E87AE5D51D}"/>
    <cellStyle name="Comma 10 2 7 4 2 2" xfId="21814" xr:uid="{4FE1E26A-D4B5-474F-9CD8-0E7D0CA66017}"/>
    <cellStyle name="Comma 10 2 7 4 2 2 2" xfId="45888" xr:uid="{965213F3-8084-4F55-87B0-A8000C635F65}"/>
    <cellStyle name="Comma 10 2 7 4 2 3" xfId="39416" xr:uid="{A3767649-39D9-4800-A5CB-9CAA25B16872}"/>
    <cellStyle name="Comma 10 2 7 4 3" xfId="19349" xr:uid="{F5ACAAED-4BB6-43E8-8304-52EE447C6F75}"/>
    <cellStyle name="Comma 10 2 7 4 3 2" xfId="43543" xr:uid="{9364D32C-88D6-4521-9E1F-1FA89337E1C6}"/>
    <cellStyle name="Comma 10 2 7 4 4" xfId="31401" xr:uid="{B72E3AD5-8C80-4E02-9A42-D8AD003DC276}"/>
    <cellStyle name="Comma 10 2 7 5" xfId="7159" xr:uid="{F38A8392-6B70-48F1-A3F1-B939D8BD2D62}"/>
    <cellStyle name="Comma 10 2 7 5 2" xfId="15418" xr:uid="{842A1EB0-BC24-4FD0-BEFB-A004D905D39D}"/>
    <cellStyle name="Comma 10 2 7 5 2 2" xfId="40000" xr:uid="{52B1FE6D-EA21-43F2-8839-98309707C4DD}"/>
    <cellStyle name="Comma 10 2 7 5 3" xfId="21219" xr:uid="{66176CE4-E5AD-43EC-B8E6-E578C81264D4}"/>
    <cellStyle name="Comma 10 2 7 5 3 2" xfId="45338" xr:uid="{5B8F34B1-296B-4C24-848F-A2AA46158FEC}"/>
    <cellStyle name="Comma 10 2 7 5 4" xfId="31985" xr:uid="{097DCD98-A8E7-426B-A0DD-97D625BDADBB}"/>
    <cellStyle name="Comma 10 2 7 6" xfId="4910" xr:uid="{42290A62-AC3C-4B39-8461-D1D5AF719634}"/>
    <cellStyle name="Comma 10 2 7 6 2" xfId="13221" xr:uid="{CBC70B4C-2D34-4AEB-B262-5119E9FF23B5}"/>
    <cellStyle name="Comma 10 2 7 6 2 2" xfId="37805" xr:uid="{07D07900-1209-4FDA-A521-AC5DEA5AB10F}"/>
    <cellStyle name="Comma 10 2 7 6 3" xfId="29787" xr:uid="{16505318-F6BB-4A72-8C15-4A44DF88E9D1}"/>
    <cellStyle name="Comma 10 2 7 7" xfId="8948" xr:uid="{6FC9B164-AD17-4CB1-A61D-039DD2000794}"/>
    <cellStyle name="Comma 10 2 7 7 2" xfId="33710" xr:uid="{8AB28EB0-27A7-4ADD-ABD0-2474CC7CE1D8}"/>
    <cellStyle name="Comma 10 2 7 8" xfId="18742" xr:uid="{9C79C6C2-E3BE-49CB-A2AD-32035CD293BD}"/>
    <cellStyle name="Comma 10 2 7 8 2" xfId="42938" xr:uid="{A844FD98-42D7-40F3-B1DB-2D875B5B3831}"/>
    <cellStyle name="Comma 10 2 7 9" xfId="25841" xr:uid="{4C98EBCC-67BE-4BB4-A3E0-65A35E22222C}"/>
    <cellStyle name="Comma 10 2 8" xfId="1129" xr:uid="{7A1CA658-A3E4-4DDE-B717-11349119C44D}"/>
    <cellStyle name="Comma 10 2 8 2" xfId="1561" xr:uid="{47002141-601B-443D-92BE-21928F1F5960}"/>
    <cellStyle name="Comma 10 2 8 2 2" xfId="7536" xr:uid="{170B6345-A193-41BF-9F19-0E3726973B17}"/>
    <cellStyle name="Comma 10 2 8 2 2 2" xfId="15794" xr:uid="{F4E80EA6-8300-48A8-9501-97700BFD136F}"/>
    <cellStyle name="Comma 10 2 8 2 2 2 2" xfId="40376" xr:uid="{5F9058B2-8299-471C-BA90-EE9AAAA73C11}"/>
    <cellStyle name="Comma 10 2 8 2 2 3" xfId="22748" xr:uid="{11F63188-4DE1-4557-9E30-B0F430407B9A}"/>
    <cellStyle name="Comma 10 2 8 2 2 3 2" xfId="46775" xr:uid="{E6B0F278-99D1-4A40-A63E-74EB45122B86}"/>
    <cellStyle name="Comma 10 2 8 2 2 4" xfId="32361" xr:uid="{C78C859F-D393-419E-9BE4-6F556E2A62E1}"/>
    <cellStyle name="Comma 10 2 8 2 3" xfId="5500" xr:uid="{B373AE1C-1615-44EB-A9E3-DBF36AB6803C}"/>
    <cellStyle name="Comma 10 2 8 2 3 2" xfId="13783" xr:uid="{CFF389C9-0D33-4577-9AC4-4828607E9BF5}"/>
    <cellStyle name="Comma 10 2 8 2 3 2 2" xfId="38367" xr:uid="{55C45D6F-8EB2-4638-B5BB-58F69BB1864D}"/>
    <cellStyle name="Comma 10 2 8 2 3 3" xfId="30349" xr:uid="{220E9EFE-37E0-4AFE-B7D8-BD8123DD9344}"/>
    <cellStyle name="Comma 10 2 8 2 4" xfId="9921" xr:uid="{0D97535E-BA96-45F5-845A-AA8E689E3F96}"/>
    <cellStyle name="Comma 10 2 8 2 4 2" xfId="34607" xr:uid="{B03B7388-00F3-4174-B1C1-43FBA530E1DD}"/>
    <cellStyle name="Comma 10 2 8 2 5" xfId="20282" xr:uid="{647F8DDF-86F7-4930-BFB0-C020B68ACBF7}"/>
    <cellStyle name="Comma 10 2 8 2 5 2" xfId="44456" xr:uid="{F0ACB010-648A-4AE1-939B-867D7298097D}"/>
    <cellStyle name="Comma 10 2 8 2 6" xfId="26723" xr:uid="{E809C3E3-A0D6-4F98-A6A4-B8D619F4A9B9}"/>
    <cellStyle name="Comma 10 2 8 3" xfId="6215" xr:uid="{864FF6A8-DB13-430B-818B-ED144BDA8D8F}"/>
    <cellStyle name="Comma 10 2 8 3 2" xfId="8102" xr:uid="{FA2C36B9-65E0-42A4-A558-DA46EE36A5D1}"/>
    <cellStyle name="Comma 10 2 8 3 2 2" xfId="16360" xr:uid="{91C72C58-07EC-4750-BBF4-34F7624C6461}"/>
    <cellStyle name="Comma 10 2 8 3 2 2 2" xfId="40942" xr:uid="{20DADC28-EAD4-4118-9B0F-044804E065D6}"/>
    <cellStyle name="Comma 10 2 8 3 2 3" xfId="22338" xr:uid="{FEEF23E0-6139-4BEC-9EA9-D92C1646E0F6}"/>
    <cellStyle name="Comma 10 2 8 3 2 3 2" xfId="46372" xr:uid="{9386C070-40C4-42AE-B890-71EB39BE820F}"/>
    <cellStyle name="Comma 10 2 8 3 2 4" xfId="32927" xr:uid="{01E28AC1-E5C2-4432-AD35-06C76878DD7A}"/>
    <cellStyle name="Comma 10 2 8 3 3" xfId="14477" xr:uid="{74FA95A9-1521-4A9C-9C37-BFFC1940EE3F}"/>
    <cellStyle name="Comma 10 2 8 3 3 2" xfId="39059" xr:uid="{7B083E7E-6148-44C6-9A38-BAF55CD7A9C0}"/>
    <cellStyle name="Comma 10 2 8 3 4" xfId="19872" xr:uid="{2FCFA0AC-0ACA-4270-8F84-E226E82787DC}"/>
    <cellStyle name="Comma 10 2 8 3 4 2" xfId="44052" xr:uid="{8D23921D-40A2-403A-96BA-52281D6DB8C8}"/>
    <cellStyle name="Comma 10 2 8 3 5" xfId="31044" xr:uid="{671FC7B0-FA26-4B0B-9981-9155DA1CE931}"/>
    <cellStyle name="Comma 10 2 8 4" xfId="6735" xr:uid="{45E60A85-D05C-4099-B07C-55B67709E92A}"/>
    <cellStyle name="Comma 10 2 8 4 2" xfId="14994" xr:uid="{D612BF8B-C456-4512-AF74-2049E7DFCA53}"/>
    <cellStyle name="Comma 10 2 8 4 2 2" xfId="39576" xr:uid="{CCF9327F-B223-4EDF-A5FF-4857C26D5403}"/>
    <cellStyle name="Comma 10 2 8 4 3" xfId="20841" xr:uid="{0E415241-38D6-44F7-8878-5037F1B2AC89}"/>
    <cellStyle name="Comma 10 2 8 4 3 2" xfId="44979" xr:uid="{A0D91B7C-7B88-485E-A8CB-F4B73750D89C}"/>
    <cellStyle name="Comma 10 2 8 4 4" xfId="31561" xr:uid="{F638A827-6098-4C58-A08C-BE3928A03730}"/>
    <cellStyle name="Comma 10 2 8 5" xfId="7246" xr:uid="{167EB990-B3BD-497D-8B5B-56387998AB4C}"/>
    <cellStyle name="Comma 10 2 8 5 2" xfId="15505" xr:uid="{0F69E6B3-1946-45F1-8C60-4E64FF5EEA46}"/>
    <cellStyle name="Comma 10 2 8 5 2 2" xfId="40087" xr:uid="{F44E7748-CB66-4B26-8340-E75370C900FC}"/>
    <cellStyle name="Comma 10 2 8 5 3" xfId="32072" xr:uid="{0A3A5A30-C7E8-44D3-A0DA-8C3C0286AC1E}"/>
    <cellStyle name="Comma 10 2 8 6" xfId="5088" xr:uid="{2601DD9C-37BB-40DE-845A-59771D277917}"/>
    <cellStyle name="Comma 10 2 8 6 2" xfId="13383" xr:uid="{7C0D1B3A-B47A-448E-A1D6-52187347F30B}"/>
    <cellStyle name="Comma 10 2 8 6 2 2" xfId="37967" xr:uid="{1C967991-BB8C-4536-A58F-3F6EFC3F3837}"/>
    <cellStyle name="Comma 10 2 8 6 3" xfId="29948" xr:uid="{9A431DFE-27F6-4C37-AF9E-496F7ECC83B1}"/>
    <cellStyle name="Comma 10 2 8 7" xfId="9505" xr:uid="{2A9EC1A6-3739-4484-8878-DF3616D42EDB}"/>
    <cellStyle name="Comma 10 2 8 7 2" xfId="34205" xr:uid="{33D299AB-4DBD-45FE-BF7C-6F17696035CB}"/>
    <cellStyle name="Comma 10 2 8 8" xfId="18412" xr:uid="{F36BD14C-0733-433F-924A-DDA1294CBB2F}"/>
    <cellStyle name="Comma 10 2 8 8 2" xfId="42622" xr:uid="{81543642-90B5-4D76-A670-E021FF801AAD}"/>
    <cellStyle name="Comma 10 2 8 9" xfId="26324" xr:uid="{A55C64E1-4BC9-47DE-BCA1-29BFE72E3653}"/>
    <cellStyle name="Comma 10 2 9" xfId="1195" xr:uid="{A74CB88E-C9B1-4351-9CAE-B378217C058F}"/>
    <cellStyle name="Comma 10 2 9 2" xfId="5868" xr:uid="{13D7113E-B8E4-4A54-9AA0-439D50600576}"/>
    <cellStyle name="Comma 10 2 9 2 2" xfId="7755" xr:uid="{B245954E-E114-4012-AA6E-94F1FD4DDC9A}"/>
    <cellStyle name="Comma 10 2 9 2 2 2" xfId="16013" xr:uid="{ACF4FAF7-AAE7-46BE-9C55-6E54E214AA71}"/>
    <cellStyle name="Comma 10 2 9 2 2 2 2" xfId="40595" xr:uid="{FAB8D468-7A26-4FA3-BAC5-FBD3EAAE43DE}"/>
    <cellStyle name="Comma 10 2 9 2 2 3" xfId="32580" xr:uid="{A4FE3093-405F-4B8B-BA0E-02F583042364}"/>
    <cellStyle name="Comma 10 2 9 2 3" xfId="14130" xr:uid="{05322213-F0E4-47EC-B84A-3BB2654C56B3}"/>
    <cellStyle name="Comma 10 2 9 2 3 2" xfId="38712" xr:uid="{2FBF848A-C1EE-4FC0-8C90-D0C64B1C6929}"/>
    <cellStyle name="Comma 10 2 9 2 4" xfId="22392" xr:uid="{39D7F396-E6B5-43B0-AC3E-8CC04181E2F7}"/>
    <cellStyle name="Comma 10 2 9 2 4 2" xfId="46426" xr:uid="{AFED01DD-8ABD-41E4-9202-76A3E70278A3}"/>
    <cellStyle name="Comma 10 2 9 2 5" xfId="30697" xr:uid="{E6C3FAC0-FC9D-45E7-8BFB-AFD8A703335F}"/>
    <cellStyle name="Comma 10 2 9 3" xfId="6388" xr:uid="{BE799CAB-FC91-41A3-9D2B-73A324474229}"/>
    <cellStyle name="Comma 10 2 9 3 2" xfId="14647" xr:uid="{471318D2-C92C-4A72-A378-8A81EBA9DB76}"/>
    <cellStyle name="Comma 10 2 9 3 2 2" xfId="39229" xr:uid="{68563035-8A15-4732-8CEF-B7FE2664BDB2}"/>
    <cellStyle name="Comma 10 2 9 3 3" xfId="31214" xr:uid="{570F19C4-239F-4D17-8D4E-93E62617CA3A}"/>
    <cellStyle name="Comma 10 2 9 4" xfId="7298" xr:uid="{E80A28F7-E342-4ECB-A610-7DE978E2E8B1}"/>
    <cellStyle name="Comma 10 2 9 4 2" xfId="15557" xr:uid="{37CB3D43-354D-4940-AECF-FD1DE5D9C62B}"/>
    <cellStyle name="Comma 10 2 9 4 2 2" xfId="40139" xr:uid="{E588DAF3-7317-4D7B-9FF8-E11A32F80E03}"/>
    <cellStyle name="Comma 10 2 9 4 3" xfId="32124" xr:uid="{8A57176F-9E58-4FB2-B2E9-D20C518BB23A}"/>
    <cellStyle name="Comma 10 2 9 5" xfId="5141" xr:uid="{D66C4DB8-82F9-43C5-874B-58C293FDCC32}"/>
    <cellStyle name="Comma 10 2 9 5 2" xfId="13435" xr:uid="{DA1A6EAD-C4ED-4682-AC88-8EEBF74BF508}"/>
    <cellStyle name="Comma 10 2 9 5 2 2" xfId="38019" xr:uid="{5E6BA578-CACD-40BF-B5E6-CEF4C97B55DA}"/>
    <cellStyle name="Comma 10 2 9 5 3" xfId="30001" xr:uid="{781BD7F5-C35A-4A58-960B-FACBC78F5E53}"/>
    <cellStyle name="Comma 10 2 9 6" xfId="9563" xr:uid="{D51F5848-6D9C-4034-B396-06FF83C4DCA6}"/>
    <cellStyle name="Comma 10 2 9 6 2" xfId="34259" xr:uid="{359BB90B-DF53-4929-9543-909BC3B81893}"/>
    <cellStyle name="Comma 10 2 9 7" xfId="19925" xr:uid="{EDF2DB47-8BFE-47FF-A041-56547B4CBC84}"/>
    <cellStyle name="Comma 10 2 9 7 2" xfId="44104" xr:uid="{BDCCDAB7-C83A-4582-B23F-A418A6C23573}"/>
    <cellStyle name="Comma 10 2 9 8" xfId="26376" xr:uid="{06624F4C-BCC8-4F03-B65C-089EB5144307}"/>
    <cellStyle name="Comma 10 20" xfId="2445" xr:uid="{82757A8F-8D8B-4EC9-A0B0-9CD1F44668DF}"/>
    <cellStyle name="Comma 10 20 2" xfId="10786" xr:uid="{1BC430C6-18EE-40B7-931E-B1797741D05A}"/>
    <cellStyle name="Comma 10 20 2 2" xfId="35442" xr:uid="{5568C847-3ECE-45CC-B630-FC06E92FF5B4}"/>
    <cellStyle name="Comma 10 20 3" xfId="27557" xr:uid="{24E1DC65-943D-474D-8BC7-99585C8505D5}"/>
    <cellStyle name="Comma 10 21" xfId="2682" xr:uid="{9A48B23C-7C83-4695-8466-9A3931A036CA}"/>
    <cellStyle name="Comma 10 21 2" xfId="11023" xr:uid="{8E2EE9B7-8283-4191-8536-D6E9DDD05D14}"/>
    <cellStyle name="Comma 10 21 2 2" xfId="35678" xr:uid="{E2EC8FDB-C830-4D7B-94B6-A06794D3F207}"/>
    <cellStyle name="Comma 10 21 3" xfId="27793" xr:uid="{7C750644-E426-49FA-A59E-F288C7C29470}"/>
    <cellStyle name="Comma 10 22" xfId="3155" xr:uid="{0B623AB9-31E9-4DD2-91CD-01F2B17DCE42}"/>
    <cellStyle name="Comma 10 22 2" xfId="11496" xr:uid="{3A27B4E0-4C1F-41D0-9D26-B72DCFEB28E0}"/>
    <cellStyle name="Comma 10 22 2 2" xfId="36150" xr:uid="{91EC139F-DCEE-42A6-935C-4F95568869D0}"/>
    <cellStyle name="Comma 10 22 3" xfId="28265" xr:uid="{C7893DCA-DFE5-4644-88AD-173812BC82E9}"/>
    <cellStyle name="Comma 10 23" xfId="3398" xr:uid="{E0ADAF2A-A292-47F1-8D5C-CB20550B2434}"/>
    <cellStyle name="Comma 10 23 2" xfId="11739" xr:uid="{2A12AC68-FB64-4DAB-8751-27A3C620802E}"/>
    <cellStyle name="Comma 10 23 2 2" xfId="36386" xr:uid="{35A11E2B-AFDE-488F-9F1A-F78BB41D37E5}"/>
    <cellStyle name="Comma 10 23 3" xfId="28501" xr:uid="{F666760D-358C-4BA9-881F-5FD59B99EE4D}"/>
    <cellStyle name="Comma 10 24" xfId="3935" xr:uid="{2D2445A2-8A19-4887-BE0D-4A34FE23FA3F}"/>
    <cellStyle name="Comma 10 24 2" xfId="12276" xr:uid="{2D2825E7-C755-4B1F-B108-B20E5C2D6CC3}"/>
    <cellStyle name="Comma 10 24 2 2" xfId="36862" xr:uid="{629C8C25-22B7-4FDC-88F4-0585D47B3502}"/>
    <cellStyle name="Comma 10 24 3" xfId="28977" xr:uid="{EA9C74DA-C17B-445D-B095-DAE5D73354CB}"/>
    <cellStyle name="Comma 10 25" xfId="4009" xr:uid="{5C40C92F-9DC8-459C-BD99-76B070E0D867}"/>
    <cellStyle name="Comma 10 25 2" xfId="12350" xr:uid="{D5700EE5-F725-406F-91CB-4B2D616E4014}"/>
    <cellStyle name="Comma 10 25 2 2" xfId="36936" xr:uid="{39681EAF-9C55-417C-9799-EC07C5208271}"/>
    <cellStyle name="Comma 10 25 3" xfId="29051" xr:uid="{3E6C04FE-221B-4385-A998-32BC60F7EB50}"/>
    <cellStyle name="Comma 10 26" xfId="4085" xr:uid="{0AD3A963-E2A6-4289-B007-D18677A83C62}"/>
    <cellStyle name="Comma 10 26 2" xfId="12426" xr:uid="{516DDEBC-54EA-4EB3-A9D9-B4223C317C7C}"/>
    <cellStyle name="Comma 10 26 2 2" xfId="37011" xr:uid="{E940DFC5-B421-4C86-930F-596F8D0757CA}"/>
    <cellStyle name="Comma 10 26 3" xfId="29121" xr:uid="{3FBD3CEA-AD52-4669-A4C5-FD7D0538B7D3}"/>
    <cellStyle name="Comma 10 27" xfId="4690" xr:uid="{3381CDDD-E609-4598-9054-BE905C7929D7}"/>
    <cellStyle name="Comma 10 27 2" xfId="13029" xr:uid="{E0CDE2FE-6B9B-448E-972B-55FF65FA87C2}"/>
    <cellStyle name="Comma 10 27 2 2" xfId="37614" xr:uid="{B94234DE-9530-4E46-8873-24343CC1EB0A}"/>
    <cellStyle name="Comma 10 27 3" xfId="29593" xr:uid="{350E2DED-789C-46CF-9B0D-343E06909915}"/>
    <cellStyle name="Comma 10 28" xfId="8488" xr:uid="{AC68E21A-2848-4348-85EC-FB4396EDEAD9}"/>
    <cellStyle name="Comma 10 28 2" xfId="16746" xr:uid="{A7F25353-5536-4F38-88B8-A6EA040935CB}"/>
    <cellStyle name="Comma 10 28 2 2" xfId="41328" xr:uid="{9487A925-D827-46C6-9F07-FDDC3C859988}"/>
    <cellStyle name="Comma 10 28 3" xfId="33299" xr:uid="{2EE3DA31-3EA5-4BE6-B45E-1CDE30C7F662}"/>
    <cellStyle name="Comma 10 29" xfId="8613" xr:uid="{69E999B1-5B74-4F89-88EF-E12285D6FF1A}"/>
    <cellStyle name="Comma 10 29 2" xfId="33399" xr:uid="{66F0D8AA-560B-492A-85DC-FFCD40D01A33}"/>
    <cellStyle name="Comma 10 3" xfId="141" xr:uid="{A063401E-EC2D-4A5C-8C23-D0A06D23ABDC}"/>
    <cellStyle name="Comma 10 3 10" xfId="1602" xr:uid="{51287154-5704-422E-BD53-A73AE4BB74B4}"/>
    <cellStyle name="Comma 10 3 10 2" xfId="6888" xr:uid="{65B3AA68-80AB-4ADB-A86B-81ECF9A5BDC6}"/>
    <cellStyle name="Comma 10 3 10 2 2" xfId="15147" xr:uid="{2F2092AA-A8D9-4AD8-BCEA-3FD9A7903E72}"/>
    <cellStyle name="Comma 10 3 10 2 2 2" xfId="39729" xr:uid="{8F463EB3-0987-47D4-AEA7-760733D30C66}"/>
    <cellStyle name="Comma 10 3 10 2 3" xfId="22785" xr:uid="{7242C36C-37F8-4211-A560-5D141ADEC1FD}"/>
    <cellStyle name="Comma 10 3 10 2 3 2" xfId="46811" xr:uid="{9997F6A7-8D0A-4619-9A75-DF7D9C6BB367}"/>
    <cellStyle name="Comma 10 3 10 2 4" xfId="31714" xr:uid="{48E5E3A1-4C74-4B93-85F8-C5449C7B9BAC}"/>
    <cellStyle name="Comma 10 3 10 3" xfId="5535" xr:uid="{C9A4CE62-EB7A-458C-95BB-9FAF0DEC3413}"/>
    <cellStyle name="Comma 10 3 10 3 2" xfId="13818" xr:uid="{D9E79DF2-8885-4DC8-B940-2C2E3395041D}"/>
    <cellStyle name="Comma 10 3 10 3 2 2" xfId="38402" xr:uid="{3D24F556-719F-4D0B-9CB0-8367D4DD4986}"/>
    <cellStyle name="Comma 10 3 10 3 3" xfId="30384" xr:uid="{199546EB-2EA0-4285-A219-0D6CD40BA51A}"/>
    <cellStyle name="Comma 10 3 10 4" xfId="9956" xr:uid="{08A84392-FEEE-4453-8FCA-B5C5B8C832E5}"/>
    <cellStyle name="Comma 10 3 10 4 2" xfId="34642" xr:uid="{289E65F7-11BF-4793-8827-6D4BB332F588}"/>
    <cellStyle name="Comma 10 3 10 5" xfId="20319" xr:uid="{DF418642-FD56-4512-B37E-317429EA43A0}"/>
    <cellStyle name="Comma 10 3 10 5 2" xfId="44491" xr:uid="{A0F469D6-6FF6-49DB-A116-5F41CA29D0C0}"/>
    <cellStyle name="Comma 10 3 10 6" xfId="26758" xr:uid="{6BA99111-68F6-48EA-8D3F-108C0DDF969C}"/>
    <cellStyle name="Comma 10 3 11" xfId="1759" xr:uid="{556193B1-8DE9-4E05-97A4-E3331CED50E9}"/>
    <cellStyle name="Comma 10 3 11 2" xfId="7573" xr:uid="{7DE0E120-7454-46E4-B64A-3C1D7C044305}"/>
    <cellStyle name="Comma 10 3 11 2 2" xfId="15831" xr:uid="{91995770-BB27-46F6-94F2-EF4D069C1BB2}"/>
    <cellStyle name="Comma 10 3 11 2 2 2" xfId="40413" xr:uid="{C2BA7DC1-5077-437B-9278-81213A727391}"/>
    <cellStyle name="Comma 10 3 11 2 3" xfId="22924" xr:uid="{B68E958F-0C2B-4E8F-A289-874C9A41129B}"/>
    <cellStyle name="Comma 10 3 11 2 3 2" xfId="46935" xr:uid="{D21592B2-7F0E-4BB8-A932-E332A1CFC880}"/>
    <cellStyle name="Comma 10 3 11 2 4" xfId="32398" xr:uid="{9D5946CF-D129-43C8-9C26-7F3361D46284}"/>
    <cellStyle name="Comma 10 3 11 3" xfId="5677" xr:uid="{CF8761D3-0C75-47B5-8009-D097768C47E8}"/>
    <cellStyle name="Comma 10 3 11 3 2" xfId="13939" xr:uid="{2F982212-1069-4CF0-91AC-7D6253437D03}"/>
    <cellStyle name="Comma 10 3 11 3 2 2" xfId="38521" xr:uid="{CF6468E2-1988-40C6-8005-D1C20DED3B04}"/>
    <cellStyle name="Comma 10 3 11 3 3" xfId="30506" xr:uid="{064951A4-7157-4780-A567-DE7CA40D1A3B}"/>
    <cellStyle name="Comma 10 3 11 4" xfId="10101" xr:uid="{D499F3C2-3DE4-46A3-BD4B-0F7F57D45A96}"/>
    <cellStyle name="Comma 10 3 11 4 2" xfId="34761" xr:uid="{D4681B52-F42C-4560-8379-C1302C5EBFA6}"/>
    <cellStyle name="Comma 10 3 11 5" xfId="20459" xr:uid="{39E62326-5549-4345-89C2-8883B78EB0AC}"/>
    <cellStyle name="Comma 10 3 11 5 2" xfId="44619" xr:uid="{BA81EC9E-CB70-4A98-A1D9-83307E4A67C8}"/>
    <cellStyle name="Comma 10 3 11 6" xfId="26876" xr:uid="{9FDFE7DB-81DE-4FC6-8782-37F3392C78CC}"/>
    <cellStyle name="Comma 10 3 12" xfId="715" xr:uid="{E5B81A5E-D3E7-4B73-99D6-7B776DED5617}"/>
    <cellStyle name="Comma 10 3 12 2" xfId="7686" xr:uid="{C8C01293-8DB7-49E1-AF64-BDA2D83A413A}"/>
    <cellStyle name="Comma 10 3 12 2 2" xfId="15944" xr:uid="{3E602FB7-73DD-408A-8C00-8A8EC591CD03}"/>
    <cellStyle name="Comma 10 3 12 2 2 2" xfId="40526" xr:uid="{4E6398EF-DE23-49F2-A05A-52107A58BEFE}"/>
    <cellStyle name="Comma 10 3 12 2 3" xfId="21951" xr:uid="{D95ACA61-A674-4EA1-81D0-A65E8493B84E}"/>
    <cellStyle name="Comma 10 3 12 2 3 2" xfId="46023" xr:uid="{A6D04D54-94D3-46E6-8214-D894F62B4FAF}"/>
    <cellStyle name="Comma 10 3 12 2 4" xfId="32511" xr:uid="{7A235599-F20F-4608-BFFD-EC4EE8F8DCE1}"/>
    <cellStyle name="Comma 10 3 12 3" xfId="5799" xr:uid="{E0719661-C862-4218-8CBC-7E54F3D1F8F2}"/>
    <cellStyle name="Comma 10 3 12 3 2" xfId="14061" xr:uid="{C7921C78-AEDF-4795-98D9-9EE1B012023E}"/>
    <cellStyle name="Comma 10 3 12 3 2 2" xfId="38643" xr:uid="{3474E83C-77E4-4C6F-88B3-AFF04126E5B1}"/>
    <cellStyle name="Comma 10 3 12 3 3" xfId="30628" xr:uid="{A5673514-D701-4B39-8546-92E9843F8714}"/>
    <cellStyle name="Comma 10 3 12 4" xfId="9110" xr:uid="{F5B8A219-8D43-4E3E-9F62-66F49471D8CF}"/>
    <cellStyle name="Comma 10 3 12 4 2" xfId="33861" xr:uid="{23F019F2-7C82-403F-BA19-100690A3162E}"/>
    <cellStyle name="Comma 10 3 12 5" xfId="19486" xr:uid="{547EA8EA-CDA1-4649-89CB-FE7E8ECC3B90}"/>
    <cellStyle name="Comma 10 3 12 5 2" xfId="43678" xr:uid="{E49604BD-0F8A-4E65-9C22-BBAC702FED43}"/>
    <cellStyle name="Comma 10 3 12 6" xfId="25986" xr:uid="{C77B1C4E-A1BB-4050-8884-85B3233AD96B}"/>
    <cellStyle name="Comma 10 3 13" xfId="1878" xr:uid="{36A5CFAF-496D-4593-B37A-014AE5DC2655}"/>
    <cellStyle name="Comma 10 3 13 2" xfId="7738" xr:uid="{7C5E6DE9-27AF-4D65-AE86-CC3CFCF6F4BE}"/>
    <cellStyle name="Comma 10 3 13 2 2" xfId="15996" xr:uid="{55412A32-68F5-4C67-9B6A-5166AF2278A9}"/>
    <cellStyle name="Comma 10 3 13 2 2 2" xfId="40578" xr:uid="{CF9C01B9-2320-4882-93A5-8EE8EAA1B50A}"/>
    <cellStyle name="Comma 10 3 13 2 3" xfId="23042" xr:uid="{937187D9-2B84-48E8-A46A-D7601343EDB0}"/>
    <cellStyle name="Comma 10 3 13 2 3 2" xfId="47053" xr:uid="{CACD4EE5-3D36-4325-A1BA-9B2DFEE1508E}"/>
    <cellStyle name="Comma 10 3 13 2 4" xfId="32563" xr:uid="{57A954D5-AC14-448D-90E6-FF215CD23CC3}"/>
    <cellStyle name="Comma 10 3 13 3" xfId="5851" xr:uid="{7705A57D-E2F9-4B5C-BBF2-CF512C7A98B9}"/>
    <cellStyle name="Comma 10 3 13 3 2" xfId="14113" xr:uid="{5C6D624D-DC25-4FB8-B58D-7F3840123C05}"/>
    <cellStyle name="Comma 10 3 13 3 2 2" xfId="38695" xr:uid="{8E3F8F75-78E1-43A6-9D40-3988DB2E78D3}"/>
    <cellStyle name="Comma 10 3 13 3 3" xfId="30680" xr:uid="{F07D84F7-7CE4-44E4-84EA-0798B45CBAC0}"/>
    <cellStyle name="Comma 10 3 13 4" xfId="10220" xr:uid="{20FA5FDB-FCA5-4B3C-AA72-9B432A593438}"/>
    <cellStyle name="Comma 10 3 13 4 2" xfId="34879" xr:uid="{B621362C-741C-4CE9-923C-CD23945A5AC1}"/>
    <cellStyle name="Comma 10 3 13 5" xfId="20577" xr:uid="{31906E9C-734B-4FF9-AF36-A87EF83AFB2A}"/>
    <cellStyle name="Comma 10 3 13 5 2" xfId="44737" xr:uid="{70C3AC6C-D82A-4193-9C1C-0A586EC09393}"/>
    <cellStyle name="Comma 10 3 13 6" xfId="26994" xr:uid="{7F9A6B37-758A-4CC2-BD23-7F5446800386}"/>
    <cellStyle name="Comma 10 3 14" xfId="2000" xr:uid="{213A47D0-4658-4924-AC45-B73D8CB3BF42}"/>
    <cellStyle name="Comma 10 3 14 2" xfId="6371" xr:uid="{1210D512-D247-41A5-9604-2DAAE0C7922E}"/>
    <cellStyle name="Comma 10 3 14 2 2" xfId="14630" xr:uid="{7A97D792-E16D-41B5-A310-651CD02A66A9}"/>
    <cellStyle name="Comma 10 3 14 2 2 2" xfId="39212" xr:uid="{D305898B-F29C-4892-A670-792B99439F6E}"/>
    <cellStyle name="Comma 10 3 14 2 3" xfId="23164" xr:uid="{75E4F70F-E68E-416E-9E01-9982DEC934E8}"/>
    <cellStyle name="Comma 10 3 14 2 3 2" xfId="47175" xr:uid="{0E1A1418-5B28-4D10-84BF-244B2A7ADD4A}"/>
    <cellStyle name="Comma 10 3 14 2 4" xfId="31197" xr:uid="{28809DE0-1F95-4C73-AF3E-0502B9359FC3}"/>
    <cellStyle name="Comma 10 3 14 3" xfId="10342" xr:uid="{C3386239-B9AE-48C1-8E70-19A7DD375CB0}"/>
    <cellStyle name="Comma 10 3 14 3 2" xfId="35001" xr:uid="{5138DB94-B445-4521-8188-4F066DCB7BD3}"/>
    <cellStyle name="Comma 10 3 14 4" xfId="20699" xr:uid="{A5B3D871-6E4C-45D9-AEA5-762B86F4175C}"/>
    <cellStyle name="Comma 10 3 14 4 2" xfId="44859" xr:uid="{8F89D027-B587-4FDD-B26B-C6CEE03FBBD4}"/>
    <cellStyle name="Comma 10 3 14 5" xfId="27116" xr:uid="{95CBE960-6412-486B-9445-F78C38FF4DF2}"/>
    <cellStyle name="Comma 10 3 15" xfId="2071" xr:uid="{260B55E8-8B41-4749-937A-FA29A011DAD1}"/>
    <cellStyle name="Comma 10 3 15 2" xfId="8244" xr:uid="{A495817A-87A2-4F5B-9D8B-8E651178475A}"/>
    <cellStyle name="Comma 10 3 15 2 2" xfId="16502" xr:uid="{88DA6FCB-4468-4093-8E70-620F88BC2792}"/>
    <cellStyle name="Comma 10 3 15 2 2 2" xfId="41084" xr:uid="{B3B07C1D-685B-4099-A6D9-8A14C7D5AFDD}"/>
    <cellStyle name="Comma 10 3 15 2 3" xfId="21446" xr:uid="{19D92015-398E-4F30-A530-C61F0D10A4A0}"/>
    <cellStyle name="Comma 10 3 15 2 3 2" xfId="45552" xr:uid="{B90A80ED-467A-4296-A368-DDA42C65C993}"/>
    <cellStyle name="Comma 10 3 15 2 4" xfId="33069" xr:uid="{9F89FC61-83E2-4335-A597-A582F8C3AD9E}"/>
    <cellStyle name="Comma 10 3 15 3" xfId="10413" xr:uid="{72D5A2F8-476B-4735-81A6-2C5F37058A1D}"/>
    <cellStyle name="Comma 10 3 15 3 2" xfId="35071" xr:uid="{80652B69-2CFE-4762-ABC8-5B037A64387A}"/>
    <cellStyle name="Comma 10 3 15 4" xfId="18972" xr:uid="{85C06D4C-597C-40A9-9564-886F487BA0F3}"/>
    <cellStyle name="Comma 10 3 15 4 2" xfId="43166" xr:uid="{557D25B9-9EC0-49D4-A31C-91B36772EE8E}"/>
    <cellStyle name="Comma 10 3 15 5" xfId="27186" xr:uid="{AEF3E561-9395-48F6-81D8-5692479CA480}"/>
    <cellStyle name="Comma 10 3 16" xfId="2313" xr:uid="{90D26C00-AA31-4CD1-8F26-7C45C2990775}"/>
    <cellStyle name="Comma 10 3 16 2" xfId="10654" xr:uid="{2C457946-32C7-4B15-9322-D159FD0AFAE5}"/>
    <cellStyle name="Comma 10 3 16 2 2" xfId="35311" xr:uid="{E5642993-1E78-4A50-8728-61F8B704BA9D}"/>
    <cellStyle name="Comma 10 3 16 3" xfId="20816" xr:uid="{7814C261-1EA7-4742-96F7-624DBF24C90C}"/>
    <cellStyle name="Comma 10 3 16 3 2" xfId="44959" xr:uid="{B9CA94B6-1AC2-4DBA-9281-8DC10054DE92}"/>
    <cellStyle name="Comma 10 3 16 4" xfId="27426" xr:uid="{A71F1BD5-071F-4439-BF78-B6417A33CC99}"/>
    <cellStyle name="Comma 10 3 17" xfId="2387" xr:uid="{843FA2DD-89E1-40ED-8376-181601DA52E4}"/>
    <cellStyle name="Comma 10 3 17 2" xfId="10728" xr:uid="{DB154266-F324-4392-8FB0-873C86CF8373}"/>
    <cellStyle name="Comma 10 3 17 2 2" xfId="35385" xr:uid="{DE5B64FC-965B-41D3-BA6D-DD7EEE6CF6F4}"/>
    <cellStyle name="Comma 10 3 17 3" xfId="27500" xr:uid="{048756D6-E960-491B-9762-36AE68E72AC9}"/>
    <cellStyle name="Comma 10 3 18" xfId="2458" xr:uid="{7FC180A2-E4A3-473A-AD04-FDF113793D99}"/>
    <cellStyle name="Comma 10 3 18 2" xfId="10799" xr:uid="{69D41FB8-4C08-477A-8799-2C0C517CA84F}"/>
    <cellStyle name="Comma 10 3 18 2 2" xfId="35455" xr:uid="{9CF4D925-4186-4D4B-B281-9E7F53E0AACE}"/>
    <cellStyle name="Comma 10 3 18 3" xfId="27570" xr:uid="{C77DFD5F-8126-4D72-82F9-91B9379670A6}"/>
    <cellStyle name="Comma 10 3 19" xfId="2695" xr:uid="{8892597D-0EC7-43C5-BC19-1BF2B06D17D7}"/>
    <cellStyle name="Comma 10 3 19 2" xfId="11036" xr:uid="{D8FF7A5A-E957-4939-AC70-3812359C4B88}"/>
    <cellStyle name="Comma 10 3 19 2 2" xfId="35691" xr:uid="{0FB22410-8606-4A65-B3D9-82E2B13B7BDA}"/>
    <cellStyle name="Comma 10 3 19 3" xfId="27806" xr:uid="{F4904557-FB45-40C3-A65C-FF519C5B8CD2}"/>
    <cellStyle name="Comma 10 3 2" xfId="170" xr:uid="{2726ADE6-E339-4EFA-9423-C2A903379947}"/>
    <cellStyle name="Comma 10 3 2 10" xfId="2026" xr:uid="{594F2380-07D2-41E3-80ED-DA93CF106F85}"/>
    <cellStyle name="Comma 10 3 2 10 2" xfId="6423" xr:uid="{03361803-AEE9-4A33-B5A2-FCD300FEB789}"/>
    <cellStyle name="Comma 10 3 2 10 2 2" xfId="14682" xr:uid="{6897B7E8-4324-4C28-B9C9-136E810240F5}"/>
    <cellStyle name="Comma 10 3 2 10 2 2 2" xfId="39264" xr:uid="{EA15449D-2DA7-4D9C-BD58-C84AB42DE0DA}"/>
    <cellStyle name="Comma 10 3 2 10 2 3" xfId="23190" xr:uid="{EEE6D0F1-31A4-4A1A-916B-9BD0FB7CCAC1}"/>
    <cellStyle name="Comma 10 3 2 10 2 3 2" xfId="47201" xr:uid="{4D53614D-4A0E-45A4-8A71-4FC4AA39C5DE}"/>
    <cellStyle name="Comma 10 3 2 10 2 4" xfId="31249" xr:uid="{9824959A-6648-4624-99A5-C6EF903B8D05}"/>
    <cellStyle name="Comma 10 3 2 10 3" xfId="10368" xr:uid="{69A2A261-0CDE-4224-9C03-D4FF2064A86F}"/>
    <cellStyle name="Comma 10 3 2 10 3 2" xfId="35027" xr:uid="{7998E0AA-0054-49B0-9B6E-A0B6ADA066A1}"/>
    <cellStyle name="Comma 10 3 2 10 4" xfId="20725" xr:uid="{F610F96C-5473-4C3C-91F4-8A400862A454}"/>
    <cellStyle name="Comma 10 3 2 10 4 2" xfId="44885" xr:uid="{A0F61153-2EDA-4225-8B90-4CD4D15BB37E}"/>
    <cellStyle name="Comma 10 3 2 10 5" xfId="27142" xr:uid="{11192963-EC26-4434-907B-8CF64773137C}"/>
    <cellStyle name="Comma 10 3 2 11" xfId="2097" xr:uid="{D178F657-1A25-4824-B1E5-3AB2EF9BC2AD}"/>
    <cellStyle name="Comma 10 3 2 11 2" xfId="8270" xr:uid="{45CF6B94-2AAC-4891-8F46-3D4C638977E3}"/>
    <cellStyle name="Comma 10 3 2 11 2 2" xfId="16528" xr:uid="{F0A23EEB-E15D-49D5-B2E1-D7A0B051BDA4}"/>
    <cellStyle name="Comma 10 3 2 11 2 2 2" xfId="41110" xr:uid="{5B67F985-3C91-4EBA-B4D6-820337DFD973}"/>
    <cellStyle name="Comma 10 3 2 11 2 3" xfId="21474" xr:uid="{0B6268EF-6F79-4215-B20C-F25004649C3B}"/>
    <cellStyle name="Comma 10 3 2 11 2 3 2" xfId="45580" xr:uid="{6D59415E-A5B0-4345-80E1-6EF496F7FE07}"/>
    <cellStyle name="Comma 10 3 2 11 2 4" xfId="33095" xr:uid="{BAEEDA17-6AA9-4B53-829B-E12088961F25}"/>
    <cellStyle name="Comma 10 3 2 11 3" xfId="10439" xr:uid="{8DCBADCF-EF86-4769-A3D9-DD1150CC9B7C}"/>
    <cellStyle name="Comma 10 3 2 11 3 2" xfId="35097" xr:uid="{EF670622-841A-4035-85B2-84D6157C4F6A}"/>
    <cellStyle name="Comma 10 3 2 11 4" xfId="19000" xr:uid="{BD64128C-630C-452A-99A6-E7461DCCEEDC}"/>
    <cellStyle name="Comma 10 3 2 11 4 2" xfId="43194" xr:uid="{C071D927-6258-4746-9F1D-76842F902D7E}"/>
    <cellStyle name="Comma 10 3 2 11 5" xfId="27212" xr:uid="{4E51F7E4-ED30-4F9A-8C05-2C7277321E7A}"/>
    <cellStyle name="Comma 10 3 2 12" xfId="2339" xr:uid="{96C711FE-6D6F-4874-9724-0C17AA5EFB5B}"/>
    <cellStyle name="Comma 10 3 2 12 2" xfId="10680" xr:uid="{E735DCA4-7CDE-41C5-A519-D9B4077FADFD}"/>
    <cellStyle name="Comma 10 3 2 12 2 2" xfId="35337" xr:uid="{1E074A26-6967-41DF-A0E9-0D786DBA4784}"/>
    <cellStyle name="Comma 10 3 2 12 3" xfId="20878" xr:uid="{C127B927-6F49-4756-94C4-88E87C6EBE6B}"/>
    <cellStyle name="Comma 10 3 2 12 3 2" xfId="45016" xr:uid="{487DC6ED-6B79-4FB7-B34A-0E2E8692AAE9}"/>
    <cellStyle name="Comma 10 3 2 12 4" xfId="27452" xr:uid="{0D42264A-52A0-42AD-B121-4AD5D1633727}"/>
    <cellStyle name="Comma 10 3 2 13" xfId="2413" xr:uid="{115373CB-35DE-456F-B4F4-615AFB4E8156}"/>
    <cellStyle name="Comma 10 3 2 13 2" xfId="10754" xr:uid="{DC503134-DC0F-45D6-B910-E7A7533D0F00}"/>
    <cellStyle name="Comma 10 3 2 13 2 2" xfId="35411" xr:uid="{4C47669F-C089-4C06-8A7C-FA4CACBD9879}"/>
    <cellStyle name="Comma 10 3 2 13 3" xfId="27526" xr:uid="{9AAC2798-D0D7-4962-95DF-7C68D8B2AAD1}"/>
    <cellStyle name="Comma 10 3 2 14" xfId="2484" xr:uid="{71611D6A-DE18-4456-B938-DE700F4B0978}"/>
    <cellStyle name="Comma 10 3 2 14 2" xfId="10825" xr:uid="{A1076CFF-97EA-4525-9605-A7433F8F7C0C}"/>
    <cellStyle name="Comma 10 3 2 14 2 2" xfId="35481" xr:uid="{699B3602-AFE5-4FCE-B1E8-775D6A78E181}"/>
    <cellStyle name="Comma 10 3 2 14 3" xfId="27596" xr:uid="{AAF81184-D7A5-4783-ABD0-B02DD665AE72}"/>
    <cellStyle name="Comma 10 3 2 15" xfId="2721" xr:uid="{95251380-69ED-47D1-A5F0-8AB223389CBF}"/>
    <cellStyle name="Comma 10 3 2 15 2" xfId="11062" xr:uid="{57AE1D27-01D0-4BE8-BBDC-39CEE49ABE8A}"/>
    <cellStyle name="Comma 10 3 2 15 2 2" xfId="35717" xr:uid="{19F862FD-7B3C-4EA1-B400-7C97197240B2}"/>
    <cellStyle name="Comma 10 3 2 15 3" xfId="27832" xr:uid="{BD70FA54-9CC1-4D23-9590-F24A7B29B6B6}"/>
    <cellStyle name="Comma 10 3 2 16" xfId="3194" xr:uid="{561D69F3-BE67-4590-9CD2-5984AF333BAF}"/>
    <cellStyle name="Comma 10 3 2 16 2" xfId="11535" xr:uid="{0D42A3BD-7D56-4406-9BDA-56E29FA0755E}"/>
    <cellStyle name="Comma 10 3 2 16 2 2" xfId="36189" xr:uid="{26D803F3-766A-467E-8DA8-B5424C79FDD8}"/>
    <cellStyle name="Comma 10 3 2 16 3" xfId="28304" xr:uid="{E7AF0054-3C10-4DB0-A7FA-C8F619FB7278}"/>
    <cellStyle name="Comma 10 3 2 17" xfId="3437" xr:uid="{F2DECFC2-AE76-4D4F-BA20-D849FA11CF45}"/>
    <cellStyle name="Comma 10 3 2 17 2" xfId="11778" xr:uid="{9F0B4F03-90A8-440A-8AC3-68B17E8F7DE8}"/>
    <cellStyle name="Comma 10 3 2 17 2 2" xfId="36425" xr:uid="{1C6DC1E7-6B81-4C27-880E-0ACDEDD1D6F9}"/>
    <cellStyle name="Comma 10 3 2 17 3" xfId="28540" xr:uid="{D45F38D8-FB94-4375-A00A-401552ED10A1}"/>
    <cellStyle name="Comma 10 3 2 18" xfId="3974" xr:uid="{CBC70338-E049-4ABF-A098-6FADB5754E60}"/>
    <cellStyle name="Comma 10 3 2 18 2" xfId="12315" xr:uid="{4B3BC409-0F78-4D25-85AD-12924E63CAAE}"/>
    <cellStyle name="Comma 10 3 2 18 2 2" xfId="36901" xr:uid="{72E90996-1B8A-4862-A66E-849990FF97C9}"/>
    <cellStyle name="Comma 10 3 2 18 3" xfId="29016" xr:uid="{97BFC404-5CD7-49C1-9B4C-BF9F2C1E45C6}"/>
    <cellStyle name="Comma 10 3 2 19" xfId="4048" xr:uid="{24AC30F3-7DE1-43E9-A5A6-8917200104A7}"/>
    <cellStyle name="Comma 10 3 2 19 2" xfId="12389" xr:uid="{D8F43A68-E491-4B18-9715-E03941A91C77}"/>
    <cellStyle name="Comma 10 3 2 19 2 2" xfId="36975" xr:uid="{193A9074-41F3-4EF1-B0F4-18D7715110E2}"/>
    <cellStyle name="Comma 10 3 2 19 3" xfId="29090" xr:uid="{9F03AE2F-A320-4A4B-9FA1-BA55827B9663}"/>
    <cellStyle name="Comma 10 3 2 2" xfId="275" xr:uid="{7415CF75-FA25-480A-BBCA-7B1D468BF530}"/>
    <cellStyle name="Comma 10 3 2 2 10" xfId="2782" xr:uid="{98878CCD-A529-415D-84DA-4ADAFCAAB951}"/>
    <cellStyle name="Comma 10 3 2 2 10 2" xfId="11123" xr:uid="{489AAA25-FF38-457A-AEE7-399AD8FEA98B}"/>
    <cellStyle name="Comma 10 3 2 2 10 2 2" xfId="35778" xr:uid="{17C32778-1C30-48D3-8637-3B9E76C6CA0F}"/>
    <cellStyle name="Comma 10 3 2 2 10 3" xfId="27893" xr:uid="{DFA01B90-AB21-45E3-A260-82C22E157CF4}"/>
    <cellStyle name="Comma 10 3 2 2 11" xfId="3255" xr:uid="{68CEF868-88C6-46B2-A2A6-91909A03553A}"/>
    <cellStyle name="Comma 10 3 2 2 11 2" xfId="11596" xr:uid="{84B3001D-58F3-44B4-89C0-1AC436C4E2E7}"/>
    <cellStyle name="Comma 10 3 2 2 11 2 2" xfId="36250" xr:uid="{3D2920E3-7C14-4C55-AF0F-B7CD160657FD}"/>
    <cellStyle name="Comma 10 3 2 2 11 3" xfId="28365" xr:uid="{C1934B2F-FFA7-4947-BDFE-A50C3E0D5E63}"/>
    <cellStyle name="Comma 10 3 2 2 12" xfId="3499" xr:uid="{225639CA-6CFC-47C9-B69C-1A8FC0BF1788}"/>
    <cellStyle name="Comma 10 3 2 2 12 2" xfId="11840" xr:uid="{99B2ABEB-9001-431F-B816-E5800A496114}"/>
    <cellStyle name="Comma 10 3 2 2 12 2 2" xfId="36486" xr:uid="{FB84DE26-3C1F-4A20-A437-141E1F9B7FBA}"/>
    <cellStyle name="Comma 10 3 2 2 12 3" xfId="28601" xr:uid="{5EFB0FB1-F0D9-4F4D-BFBA-C68AA71DCFD0}"/>
    <cellStyle name="Comma 10 3 2 2 13" xfId="4211" xr:uid="{A19624DB-061D-40B8-9DDF-A8A1B958A794}"/>
    <cellStyle name="Comma 10 3 2 2 13 2" xfId="12552" xr:uid="{3FB485BF-789E-4FEC-A802-A1C55B5A9217}"/>
    <cellStyle name="Comma 10 3 2 2 13 2 2" xfId="37137" xr:uid="{66542AF4-F08C-497A-AB9B-A376ACD0061E}"/>
    <cellStyle name="Comma 10 3 2 2 13 3" xfId="29221" xr:uid="{2E303D95-59D6-4F6B-A194-D124C696B4CA}"/>
    <cellStyle name="Comma 10 3 2 2 14" xfId="4794" xr:uid="{7EA9B1AA-8226-486F-AA80-26F8FEFD01A6}"/>
    <cellStyle name="Comma 10 3 2 2 14 2" xfId="13122" xr:uid="{F50F533C-E2C1-4507-85BD-43716711B9AE}"/>
    <cellStyle name="Comma 10 3 2 2 14 2 2" xfId="37707" xr:uid="{6C30300B-BEB2-4499-A2F7-E59516FF65E7}"/>
    <cellStyle name="Comma 10 3 2 2 14 3" xfId="29687" xr:uid="{5A577F71-127B-4EB0-A9CF-9ACBB46E59BA}"/>
    <cellStyle name="Comma 10 3 2 2 15" xfId="8726" xr:uid="{1D538D18-084F-49BB-8BA5-788A89DD51FA}"/>
    <cellStyle name="Comma 10 3 2 2 15 2" xfId="33506" xr:uid="{FF2B8B6D-D33B-486F-AC78-B7B8372C5456}"/>
    <cellStyle name="Comma 10 3 2 2 16" xfId="17914" xr:uid="{BF7BBC48-E491-4A52-A4C3-11AACF5E735D}"/>
    <cellStyle name="Comma 10 3 2 2 16 2" xfId="42139" xr:uid="{3BF00CCE-A595-4614-9DE6-D3F0B5386B5D}"/>
    <cellStyle name="Comma 10 3 2 2 17" xfId="18515" xr:uid="{F5C24620-D000-44B0-A27C-5B8E1F32608A}"/>
    <cellStyle name="Comma 10 3 2 2 17 2" xfId="42718" xr:uid="{E2F79389-CA70-49C8-893D-4BD809096B05}"/>
    <cellStyle name="Comma 10 3 2 2 18" xfId="25640" xr:uid="{A2260E63-1568-45ED-B55D-A3228B92F49E}"/>
    <cellStyle name="Comma 10 3 2 2 2" xfId="471" xr:uid="{CC258F2C-0D5D-4529-A93D-10AE5290BBBA}"/>
    <cellStyle name="Comma 10 3 2 2 2 10" xfId="5011" xr:uid="{47135100-01B6-4058-91AE-BCD53590BDC8}"/>
    <cellStyle name="Comma 10 3 2 2 2 10 2" xfId="13311" xr:uid="{F615A632-9F8F-4967-8ACF-B0BB71D75A5F}"/>
    <cellStyle name="Comma 10 3 2 2 2 10 2 2" xfId="37895" xr:uid="{3F1D2F29-08C8-42F3-9AEA-8F94767016AB}"/>
    <cellStyle name="Comma 10 3 2 2 2 10 3" xfId="29877" xr:uid="{F709576E-A75A-48A5-99E4-F72E65353777}"/>
    <cellStyle name="Comma 10 3 2 2 2 11" xfId="8861" xr:uid="{1A461464-6DBA-4828-A8E1-41654A9918CB}"/>
    <cellStyle name="Comma 10 3 2 2 2 11 2" xfId="33627" xr:uid="{277E03AD-D232-4EB3-9D04-5FCFC8B532B4}"/>
    <cellStyle name="Comma 10 3 2 2 2 12" xfId="18046" xr:uid="{8518230D-88C1-485A-BFA5-1439BC66F474}"/>
    <cellStyle name="Comma 10 3 2 2 2 12 2" xfId="42271" xr:uid="{9D6CDD7A-E481-4F5B-AF1E-B4D9978F7A58}"/>
    <cellStyle name="Comma 10 3 2 2 2 13" xfId="18654" xr:uid="{122BD698-737B-4411-8F29-52FDE1B0E43F}"/>
    <cellStyle name="Comma 10 3 2 2 2 13 2" xfId="42850" xr:uid="{DCF611E9-DC07-4EBD-BAE7-FB08ED57BDF2}"/>
    <cellStyle name="Comma 10 3 2 2 2 14" xfId="25758" xr:uid="{E63F8D70-34EA-48B8-8090-0287488AAC25}"/>
    <cellStyle name="Comma 10 3 2 2 2 2" xfId="1489" xr:uid="{579BFFA7-2FD3-48B6-8A73-8985560C3FE3}"/>
    <cellStyle name="Comma 10 3 2 2 2 2 2" xfId="3136" xr:uid="{04945D49-E895-49EE-A96D-5943F28D52C2}"/>
    <cellStyle name="Comma 10 3 2 2 2 2 2 2" xfId="7093" xr:uid="{67390FD3-55B4-4751-AD56-18E2EDB32EDC}"/>
    <cellStyle name="Comma 10 3 2 2 2 2 2 2 2" xfId="15352" xr:uid="{EE9595D5-12CF-42D2-821F-AB85664F122D}"/>
    <cellStyle name="Comma 10 3 2 2 2 2 2 2 2 2" xfId="39934" xr:uid="{6BD855A4-B4D9-4B4A-89A1-90131EC242B1}"/>
    <cellStyle name="Comma 10 3 2 2 2 2 2 2 3" xfId="31919" xr:uid="{D83CE9C1-E95E-48E1-BD83-0425AA49E251}"/>
    <cellStyle name="Comma 10 3 2 2 2 2 2 3" xfId="11477" xr:uid="{BB00206F-2F2E-4F5D-8EF1-77FA53AA67DD}"/>
    <cellStyle name="Comma 10 3 2 2 2 2 2 3 2" xfId="36132" xr:uid="{00B3C1CD-7C7F-444E-AC85-A03B82D85C17}"/>
    <cellStyle name="Comma 10 3 2 2 2 2 2 4" xfId="22677" xr:uid="{2362D07B-F131-45A3-9165-02DFD2E00EF3}"/>
    <cellStyle name="Comma 10 3 2 2 2 2 2 4 2" xfId="46704" xr:uid="{8B1BF91B-BE9A-4139-BCC0-335207A79D46}"/>
    <cellStyle name="Comma 10 3 2 2 2 2 2 5" xfId="28247" xr:uid="{C548AFD6-21A3-4CBB-B929-CFE9C3C278B4}"/>
    <cellStyle name="Comma 10 3 2 2 2 2 3" xfId="3855" xr:uid="{C81435BC-AEAA-4BDD-B00B-919573029FD4}"/>
    <cellStyle name="Comma 10 3 2 2 2 2 3 2" xfId="12196" xr:uid="{2845CF32-62E6-49E2-A552-BA196B550BED}"/>
    <cellStyle name="Comma 10 3 2 2 2 2 3 2 2" xfId="36840" xr:uid="{C87CA316-2BFC-471C-B389-C7664A5A75CE}"/>
    <cellStyle name="Comma 10 3 2 2 2 2 3 3" xfId="28955" xr:uid="{CD5372B3-365D-44B5-B09A-663BAEDBC132}"/>
    <cellStyle name="Comma 10 3 2 2 2 2 4" xfId="4609" xr:uid="{912EE3EE-55D2-4589-80E6-A87F760E1DB5}"/>
    <cellStyle name="Comma 10 3 2 2 2 2 4 2" xfId="12950" xr:uid="{27012E3F-1645-4397-8A45-D413C051B7D2}"/>
    <cellStyle name="Comma 10 3 2 2 2 2 4 2 2" xfId="37535" xr:uid="{74B7620C-02A5-4C99-A257-ACC36802088A}"/>
    <cellStyle name="Comma 10 3 2 2 2 2 4 3" xfId="29575" xr:uid="{15909BCD-79A3-450F-9205-326F55EA42BF}"/>
    <cellStyle name="Comma 10 3 2 2 2 2 5" xfId="5429" xr:uid="{0E4C1F8A-F0AE-4491-8476-9C7C22BEEEDB}"/>
    <cellStyle name="Comma 10 3 2 2 2 2 5 2" xfId="13712" xr:uid="{34E85B57-44B4-4764-B463-F25633B0EF7E}"/>
    <cellStyle name="Comma 10 3 2 2 2 2 5 2 2" xfId="38296" xr:uid="{ADA7561C-B773-409D-AD04-09C5E56B081D}"/>
    <cellStyle name="Comma 10 3 2 2 2 2 5 3" xfId="30278" xr:uid="{1D9F2F33-E497-49DF-9D89-12A8EE15C87C}"/>
    <cellStyle name="Comma 10 3 2 2 2 2 6" xfId="9850" xr:uid="{DC2CCA2B-95CC-45B2-AA25-03D11A1D307D}"/>
    <cellStyle name="Comma 10 3 2 2 2 2 6 2" xfId="34536" xr:uid="{51AFB7E1-AEED-4ED0-A268-4E244F858E05}"/>
    <cellStyle name="Comma 10 3 2 2 2 2 7" xfId="18282" xr:uid="{80C71E26-AD0A-498E-B916-E40E11F6D09B}"/>
    <cellStyle name="Comma 10 3 2 2 2 2 7 2" xfId="42507" xr:uid="{C7D224D9-B82F-44C0-AFED-55433206E120}"/>
    <cellStyle name="Comma 10 3 2 2 2 2 8" xfId="20211" xr:uid="{64383861-94FC-4D4A-B980-6BD8C1400111}"/>
    <cellStyle name="Comma 10 3 2 2 2 2 8 2" xfId="44385" xr:uid="{717DE56E-1AD1-44B4-93F4-C416100A206E}"/>
    <cellStyle name="Comma 10 3 2 2 2 2 9" xfId="26652" xr:uid="{C8642089-1C76-40F8-96EC-88A0324BEB3E}"/>
    <cellStyle name="Comma 10 3 2 2 2 3" xfId="1051" xr:uid="{AC707349-BDC5-4BF5-812D-BBFB0652146E}"/>
    <cellStyle name="Comma 10 3 2 2 2 3 2" xfId="8031" xr:uid="{E9B19C7C-6634-4868-92CF-41074429A4D4}"/>
    <cellStyle name="Comma 10 3 2 2 2 3 2 2" xfId="16289" xr:uid="{24B508BA-845D-48AF-A08F-1D572EA3CA0E}"/>
    <cellStyle name="Comma 10 3 2 2 2 3 2 2 2" xfId="40871" xr:uid="{730A874E-70BE-4919-82DE-54B1B2D735A4}"/>
    <cellStyle name="Comma 10 3 2 2 2 3 2 3" xfId="22260" xr:uid="{03410295-88A6-422A-8DC2-79B90F62EDBF}"/>
    <cellStyle name="Comma 10 3 2 2 2 3 2 3 2" xfId="46300" xr:uid="{CEBF088D-B49A-47EC-8894-BE0F6469A47A}"/>
    <cellStyle name="Comma 10 3 2 2 2 3 2 4" xfId="32856" xr:uid="{1A3E4E85-100A-4631-90DD-17A414AE28B2}"/>
    <cellStyle name="Comma 10 3 2 2 2 3 3" xfId="6144" xr:uid="{3C65EC7C-BA48-4CDA-B002-36BC32B1EB99}"/>
    <cellStyle name="Comma 10 3 2 2 2 3 3 2" xfId="14406" xr:uid="{4A4156CA-4F27-4BA7-9ED2-A423AFA145BF}"/>
    <cellStyle name="Comma 10 3 2 2 2 3 3 2 2" xfId="38988" xr:uid="{2BA784C7-6016-45B6-9A07-1F6821AE9F1B}"/>
    <cellStyle name="Comma 10 3 2 2 2 3 3 3" xfId="30973" xr:uid="{38C8641E-6CEC-4812-B176-6E70F934A41A}"/>
    <cellStyle name="Comma 10 3 2 2 2 3 4" xfId="9427" xr:uid="{36E30512-2A39-4E18-B0A4-122992D3B3B8}"/>
    <cellStyle name="Comma 10 3 2 2 2 3 4 2" xfId="34134" xr:uid="{AFC1885E-0EF4-466B-A0CC-509CC8D97A0C}"/>
    <cellStyle name="Comma 10 3 2 2 2 3 5" xfId="19795" xr:uid="{6E7BCCA1-3E83-43FE-B00F-A24FF41CC6FC}"/>
    <cellStyle name="Comma 10 3 2 2 2 3 5 2" xfId="43975" xr:uid="{EAC87212-7B7B-48C9-B03E-6D02AD90E42F}"/>
    <cellStyle name="Comma 10 3 2 2 2 3 6" xfId="26253" xr:uid="{7D3DD683-D647-4558-BF50-3E604498C4A6}"/>
    <cellStyle name="Comma 10 3 2 2 2 4" xfId="2277" xr:uid="{A9D5B37A-7C1B-41A9-A523-48611A37B848}"/>
    <cellStyle name="Comma 10 3 2 2 2 4 2" xfId="6664" xr:uid="{86561063-788D-408F-A021-DE6EA8F1D075}"/>
    <cellStyle name="Comma 10 3 2 2 2 4 2 2" xfId="14923" xr:uid="{8A8ED998-AB3F-40AC-9FDA-0A30F269BB29}"/>
    <cellStyle name="Comma 10 3 2 2 2 4 2 2 2" xfId="39505" xr:uid="{821ED02F-D8E1-4506-BCA3-044049BC0973}"/>
    <cellStyle name="Comma 10 3 2 2 2 4 2 3" xfId="21726" xr:uid="{C6CB8CBF-9DD8-45D3-B3E3-2A57A6453062}"/>
    <cellStyle name="Comma 10 3 2 2 2 4 2 3 2" xfId="45803" xr:uid="{851F6903-EE14-414B-9336-EFEC3740B7C0}"/>
    <cellStyle name="Comma 10 3 2 2 2 4 2 4" xfId="31490" xr:uid="{C0C3F60D-F794-4302-9B52-AB72F55A8B23}"/>
    <cellStyle name="Comma 10 3 2 2 2 4 3" xfId="10618" xr:uid="{7E62DAE8-52D1-4210-8D75-CC19114E7378}"/>
    <cellStyle name="Comma 10 3 2 2 2 4 3 2" xfId="35276" xr:uid="{873D0462-07B4-4F39-90E8-CCA17EB317E7}"/>
    <cellStyle name="Comma 10 3 2 2 2 4 4" xfId="19261" xr:uid="{8250622C-F588-45DE-8070-E87C40BBDFFC}"/>
    <cellStyle name="Comma 10 3 2 2 2 4 4 2" xfId="43455" xr:uid="{4FFA7CBE-820F-4184-9131-13AC362D35B3}"/>
    <cellStyle name="Comma 10 3 2 2 2 4 5" xfId="27391" xr:uid="{009612A7-18FD-405B-8A88-B9D69E563425}"/>
    <cellStyle name="Comma 10 3 2 2 2 5" xfId="2663" xr:uid="{D9C31E13-35B9-4C82-9E48-49DF8D441575}"/>
    <cellStyle name="Comma 10 3 2 2 2 5 2" xfId="8449" xr:uid="{6A361CBA-F750-4253-B88B-F0104C83155D}"/>
    <cellStyle name="Comma 10 3 2 2 2 5 2 2" xfId="16707" xr:uid="{16D6C12C-A0B0-4CC4-9203-0E22E1375340}"/>
    <cellStyle name="Comma 10 3 2 2 2 5 2 2 2" xfId="41289" xr:uid="{92C98AA7-B5C0-40E1-8FAA-E73A0184C5BA}"/>
    <cellStyle name="Comma 10 3 2 2 2 5 2 3" xfId="33274" xr:uid="{B49013BD-21E0-4F39-B961-56701367390E}"/>
    <cellStyle name="Comma 10 3 2 2 2 5 3" xfId="11004" xr:uid="{6DF2D738-BD76-402D-B2CA-8903C39931BC}"/>
    <cellStyle name="Comma 10 3 2 2 2 5 3 2" xfId="35660" xr:uid="{A671721B-A6D3-4061-856D-6290A5646CC7}"/>
    <cellStyle name="Comma 10 3 2 2 2 5 4" xfId="21130" xr:uid="{26A6E7E3-2571-4DFC-B633-279248E2DBDA}"/>
    <cellStyle name="Comma 10 3 2 2 2 5 4 2" xfId="45251" xr:uid="{C7CE9130-E608-40B4-9C1D-82EC77A5DC06}"/>
    <cellStyle name="Comma 10 3 2 2 2 5 5" xfId="27775" xr:uid="{3D97473F-5AEC-45CD-BB30-7D098261C1B8}"/>
    <cellStyle name="Comma 10 3 2 2 2 6" xfId="2900" xr:uid="{6D946253-712A-40E8-A28E-54A37AA65A88}"/>
    <cellStyle name="Comma 10 3 2 2 2 6 2" xfId="11241" xr:uid="{A099751C-3315-49D4-92C1-713688E84267}"/>
    <cellStyle name="Comma 10 3 2 2 2 6 2 2" xfId="35896" xr:uid="{B734C495-3BA2-4858-AD06-2D7FC8B0D429}"/>
    <cellStyle name="Comma 10 3 2 2 2 6 3" xfId="28011" xr:uid="{4F66B2F9-811E-428E-B9CC-675B0A1CBBCF}"/>
    <cellStyle name="Comma 10 3 2 2 2 7" xfId="3373" xr:uid="{4B6B0A23-B943-4EF4-BDC0-1714454BC2F0}"/>
    <cellStyle name="Comma 10 3 2 2 2 7 2" xfId="11714" xr:uid="{CDE68CAB-75F4-4313-BE12-5E48EFB16106}"/>
    <cellStyle name="Comma 10 3 2 2 2 7 2 2" xfId="36368" xr:uid="{B7F03E89-F8B6-4254-AEB1-03E77E5F8AB2}"/>
    <cellStyle name="Comma 10 3 2 2 2 7 3" xfId="28483" xr:uid="{D9B0DAF5-EDFE-4786-82D1-9A0B1C1EA7BC}"/>
    <cellStyle name="Comma 10 3 2 2 2 8" xfId="3619" xr:uid="{6B6883AF-ADE5-4BA2-A62E-F9A0CEB79899}"/>
    <cellStyle name="Comma 10 3 2 2 2 8 2" xfId="11960" xr:uid="{A6672376-956C-4AD2-A415-09B8FA6D3EF5}"/>
    <cellStyle name="Comma 10 3 2 2 2 8 2 2" xfId="36604" xr:uid="{11D4A07C-E124-4EDB-AD9B-7CF4B39DE4E7}"/>
    <cellStyle name="Comma 10 3 2 2 2 8 3" xfId="28719" xr:uid="{C4D29032-0CD3-47B1-8A01-14F26782DB97}"/>
    <cellStyle name="Comma 10 3 2 2 2 9" xfId="4373" xr:uid="{DF178902-B04D-4806-BD6D-490A5598CA07}"/>
    <cellStyle name="Comma 10 3 2 2 2 9 2" xfId="12714" xr:uid="{E5772673-B33E-4803-80F2-E7DCC448EDFB}"/>
    <cellStyle name="Comma 10 3 2 2 2 9 2 2" xfId="37299" xr:uid="{5AF2E452-9577-4BD8-BF7F-75F0443B66D0}"/>
    <cellStyle name="Comma 10 3 2 2 2 9 3" xfId="29339" xr:uid="{D654BC31-AF2F-4E00-AA6E-DBA0A19AD447}"/>
    <cellStyle name="Comma 10 3 2 2 3" xfId="657" xr:uid="{16E838AF-61F3-46FA-A5C4-6B4118F46623}"/>
    <cellStyle name="Comma 10 3 2 2 3 10" xfId="25937" xr:uid="{0A8C1969-2132-423C-9058-487D32028E28}"/>
    <cellStyle name="Comma 10 3 2 2 3 2" xfId="1290" xr:uid="{C5360CBC-DECB-4439-9563-866D52A29BFF}"/>
    <cellStyle name="Comma 10 3 2 2 3 2 2" xfId="8217" xr:uid="{FD8EE545-0221-47A9-98F1-C92523001EBD}"/>
    <cellStyle name="Comma 10 3 2 2 3 2 2 2" xfId="16475" xr:uid="{B441367A-0CB6-4250-A568-EAD769A5C3C1}"/>
    <cellStyle name="Comma 10 3 2 2 3 2 2 2 2" xfId="41057" xr:uid="{E6A0FCF2-9112-4497-92A7-6D85471B6E94}"/>
    <cellStyle name="Comma 10 3 2 2 3 2 2 3" xfId="22482" xr:uid="{E2E5F9D3-932E-4E8D-9F5F-A736793E0F86}"/>
    <cellStyle name="Comma 10 3 2 2 3 2 2 3 2" xfId="46516" xr:uid="{1610CD2A-D0EB-4610-A651-6EBA7AE5A719}"/>
    <cellStyle name="Comma 10 3 2 2 3 2 2 4" xfId="33042" xr:uid="{3FA35DC2-D77B-4A08-9042-7D9D553E6C34}"/>
    <cellStyle name="Comma 10 3 2 2 3 2 3" xfId="6338" xr:uid="{86E8590F-3A79-4143-BAEC-07F9834E69D9}"/>
    <cellStyle name="Comma 10 3 2 2 3 2 3 2" xfId="14599" xr:uid="{8AB0A8D7-D98C-44A8-AC10-49C3A1DABE99}"/>
    <cellStyle name="Comma 10 3 2 2 3 2 3 2 2" xfId="39181" xr:uid="{E60B0E82-0372-4456-9687-BC5456E0F962}"/>
    <cellStyle name="Comma 10 3 2 2 3 2 3 3" xfId="31166" xr:uid="{3898ECC5-8365-4593-AAED-8470CAE5B1DB}"/>
    <cellStyle name="Comma 10 3 2 2 3 2 4" xfId="9653" xr:uid="{A07135ED-3553-45AF-9696-87EE7E50FFBA}"/>
    <cellStyle name="Comma 10 3 2 2 3 2 4 2" xfId="34348" xr:uid="{8DC6D328-4292-402E-8D97-43B8572A2135}"/>
    <cellStyle name="Comma 10 3 2 2 3 2 5" xfId="20015" xr:uid="{3343C3FA-A61C-4AFC-B4BA-0C0062D3EAA8}"/>
    <cellStyle name="Comma 10 3 2 2 3 2 5 2" xfId="44193" xr:uid="{C6DDD7DE-9379-4EEB-A122-483F8F171705}"/>
    <cellStyle name="Comma 10 3 2 2 3 2 6" xfId="26465" xr:uid="{0F58ED15-CF1C-463B-8A4A-A03B0D82CC6B}"/>
    <cellStyle name="Comma 10 3 2 2 3 3" xfId="3018" xr:uid="{60B03CC7-D7AD-41F5-8943-0B63CDC2A5F9}"/>
    <cellStyle name="Comma 10 3 2 2 3 3 2" xfId="6857" xr:uid="{5F0D5302-B861-4367-A39F-7DA07BD79907}"/>
    <cellStyle name="Comma 10 3 2 2 3 3 2 2" xfId="15116" xr:uid="{254653F6-2647-4B9D-8AF6-F47AEAF8EF40}"/>
    <cellStyle name="Comma 10 3 2 2 3 3 2 2 2" xfId="39698" xr:uid="{11CE644C-8875-4571-B56A-58FDBD0E1AE7}"/>
    <cellStyle name="Comma 10 3 2 2 3 3 2 3" xfId="21910" xr:uid="{DC0730F1-F836-4837-A540-4B1B0AFD5897}"/>
    <cellStyle name="Comma 10 3 2 2 3 3 2 3 2" xfId="45984" xr:uid="{902CB782-FB3E-4BC2-8BC6-3DC9F045872E}"/>
    <cellStyle name="Comma 10 3 2 2 3 3 2 4" xfId="31683" xr:uid="{53B57884-94EC-47A1-86F3-68CDA396DF20}"/>
    <cellStyle name="Comma 10 3 2 2 3 3 3" xfId="11359" xr:uid="{022687A1-6394-462B-9AC4-8DBD39F5FC39}"/>
    <cellStyle name="Comma 10 3 2 2 3 3 3 2" xfId="36014" xr:uid="{17B27F39-D627-4CF3-8F7A-B7CD0337005B}"/>
    <cellStyle name="Comma 10 3 2 2 3 3 4" xfId="19445" xr:uid="{F5F41D54-0250-4272-8704-6DD2B026C196}"/>
    <cellStyle name="Comma 10 3 2 2 3 3 4 2" xfId="43639" xr:uid="{6AC1A66C-E196-4169-9EEA-D5F5C5129868}"/>
    <cellStyle name="Comma 10 3 2 2 3 3 5" xfId="28129" xr:uid="{2FD5C3BA-462B-4457-8D70-A859F4610C46}"/>
    <cellStyle name="Comma 10 3 2 2 3 4" xfId="3737" xr:uid="{514803A0-012C-446D-9ECD-A3EAD813FB7D}"/>
    <cellStyle name="Comma 10 3 2 2 3 4 2" xfId="7385" xr:uid="{BAD6B7A6-54B1-4821-8F56-343419805D7B}"/>
    <cellStyle name="Comma 10 3 2 2 3 4 2 2" xfId="15644" xr:uid="{7BDB168E-9C2F-4354-84FD-6F5C773819D5}"/>
    <cellStyle name="Comma 10 3 2 2 3 4 2 2 2" xfId="40226" xr:uid="{87B4C861-48EF-46E9-8A3A-396D5829958E}"/>
    <cellStyle name="Comma 10 3 2 2 3 4 2 3" xfId="32211" xr:uid="{D2BC210C-567D-47FB-B731-3C9335FB7CFB}"/>
    <cellStyle name="Comma 10 3 2 2 3 4 3" xfId="12078" xr:uid="{8D496A8F-65DE-485B-AB02-A59E8603103D}"/>
    <cellStyle name="Comma 10 3 2 2 3 4 3 2" xfId="36722" xr:uid="{BB4CE813-71CB-4315-AB1F-C8CDD3FC8331}"/>
    <cellStyle name="Comma 10 3 2 2 3 4 4" xfId="21315" xr:uid="{10DD04BB-D828-4C14-91FD-48B3E10CE1FD}"/>
    <cellStyle name="Comma 10 3 2 2 3 4 4 2" xfId="45434" xr:uid="{147F58F9-E37C-45DF-9445-C785E3BBBF56}"/>
    <cellStyle name="Comma 10 3 2 2 3 4 5" xfId="28837" xr:uid="{C5963F14-F473-4414-8063-1FEDB8A9DA80}"/>
    <cellStyle name="Comma 10 3 2 2 3 5" xfId="4491" xr:uid="{CCDD9F54-68B3-49F3-A3F1-5918F499499F}"/>
    <cellStyle name="Comma 10 3 2 2 3 5 2" xfId="12832" xr:uid="{273302DF-3F1F-4ACB-BDF2-DCA20DBC8E29}"/>
    <cellStyle name="Comma 10 3 2 2 3 5 2 2" xfId="37417" xr:uid="{F5111078-7F89-468D-BBDE-82C634A581B0}"/>
    <cellStyle name="Comma 10 3 2 2 3 5 3" xfId="29457" xr:uid="{1DADCE4F-765E-4F8E-8834-0F9801F97E40}"/>
    <cellStyle name="Comma 10 3 2 2 3 6" xfId="5231" xr:uid="{55C1A10E-5007-48FD-AD62-190EC7FF1DA4}"/>
    <cellStyle name="Comma 10 3 2 2 3 6 2" xfId="13524" xr:uid="{26539654-9CC6-4B83-A000-12A4B7A3426D}"/>
    <cellStyle name="Comma 10 3 2 2 3 6 2 2" xfId="38108" xr:uid="{DFA93FBE-736C-4E90-94AF-F83ECDE9FC5D}"/>
    <cellStyle name="Comma 10 3 2 2 3 6 3" xfId="30090" xr:uid="{09C1E901-4E89-46F2-9735-00D9102CE2DD}"/>
    <cellStyle name="Comma 10 3 2 2 3 7" xfId="9044" xr:uid="{8AC7E9B7-4377-42C0-BFDD-A54AC4045275}"/>
    <cellStyle name="Comma 10 3 2 2 3 7 2" xfId="33806" xr:uid="{6169F88E-B9B2-4984-954B-BDFE62F8F1AF}"/>
    <cellStyle name="Comma 10 3 2 2 3 8" xfId="18164" xr:uid="{1C26FD37-DFEF-4E01-837E-23CA263C4689}"/>
    <cellStyle name="Comma 10 3 2 2 3 8 2" xfId="42389" xr:uid="{BDBB0767-E947-4DD5-BCD9-AB297A40F3C8}"/>
    <cellStyle name="Comma 10 3 2 2 3 9" xfId="18838" xr:uid="{9A68B570-4682-4F97-B334-BDAAE090A7C8}"/>
    <cellStyle name="Comma 10 3 2 2 3 9 2" xfId="43034" xr:uid="{9A29D24E-6AA4-4C73-8043-75541C2DD7C8}"/>
    <cellStyle name="Comma 10 3 2 2 4" xfId="1710" xr:uid="{F9040A61-74E2-410B-8026-60EF8893BBB4}"/>
    <cellStyle name="Comma 10 3 2 2 4 2" xfId="6975" xr:uid="{3E34AFEF-986A-483A-9E59-CBCDBDB9C296}"/>
    <cellStyle name="Comma 10 3 2 2 4 2 2" xfId="15234" xr:uid="{3246EDDB-97B7-4553-AA80-D90760D72F4F}"/>
    <cellStyle name="Comma 10 3 2 2 4 2 2 2" xfId="39816" xr:uid="{B730E63D-2A09-4781-853C-7964AA60DAF5}"/>
    <cellStyle name="Comma 10 3 2 2 4 2 3" xfId="22883" xr:uid="{811F0B5F-DC3C-435C-91A3-560E8647AA0E}"/>
    <cellStyle name="Comma 10 3 2 2 4 2 3 2" xfId="46901" xr:uid="{4B15FA7F-DD6A-4D94-A710-CA69CEA181F0}"/>
    <cellStyle name="Comma 10 3 2 2 4 2 4" xfId="31801" xr:uid="{D8952425-6F5A-4EA0-B6A3-24DD7BFD8FE3}"/>
    <cellStyle name="Comma 10 3 2 2 4 3" xfId="5635" xr:uid="{9EF7D336-1CD1-4482-A32D-F0EB1BBF91C9}"/>
    <cellStyle name="Comma 10 3 2 2 4 3 2" xfId="13906" xr:uid="{619D332B-AC75-4E87-B86C-A90BF4FFCE8B}"/>
    <cellStyle name="Comma 10 3 2 2 4 3 2 2" xfId="38490" xr:uid="{591834A1-05CE-4A3C-BB3F-00B8A111A2EA}"/>
    <cellStyle name="Comma 10 3 2 2 4 3 3" xfId="30473" xr:uid="{F75B7FB0-DEAF-4F5E-AE53-E6083DCAE377}"/>
    <cellStyle name="Comma 10 3 2 2 4 4" xfId="10059" xr:uid="{86903E2C-2AC3-4848-A4D2-D7FE5226BC1F}"/>
    <cellStyle name="Comma 10 3 2 2 4 4 2" xfId="34730" xr:uid="{15ECE1B4-2EF0-4289-B8E3-CF8BF6CE3289}"/>
    <cellStyle name="Comma 10 3 2 2 4 5" xfId="20419" xr:uid="{D4BC7B75-5852-4B85-9A30-546B4BD23092}"/>
    <cellStyle name="Comma 10 3 2 2 4 5 2" xfId="44583" xr:uid="{FF478408-F5BF-42AE-8DD1-D615A75928CC}"/>
    <cellStyle name="Comma 10 3 2 2 4 6" xfId="26845" xr:uid="{2F25CDA2-B3FD-4D01-AC79-BA876F348498}"/>
    <cellStyle name="Comma 10 3 2 2 5" xfId="1846" xr:uid="{0714BB59-F133-42B3-9DF7-0828BB452064}"/>
    <cellStyle name="Comma 10 3 2 2 5 2" xfId="7653" xr:uid="{4A243A47-7347-4D23-975E-D846C8999C50}"/>
    <cellStyle name="Comma 10 3 2 2 5 2 2" xfId="15911" xr:uid="{CF9C0D4D-B5D9-486B-BC3E-4A3535617EA7}"/>
    <cellStyle name="Comma 10 3 2 2 5 2 2 2" xfId="40493" xr:uid="{000288F9-B2A6-4B95-8146-AA3C355B28B6}"/>
    <cellStyle name="Comma 10 3 2 2 5 2 3" xfId="23011" xr:uid="{82D3F260-BD91-430E-994E-471C4CCC0893}"/>
    <cellStyle name="Comma 10 3 2 2 5 2 3 2" xfId="47022" xr:uid="{91F2E45E-97FA-4AB5-8D05-12D526CEC9E2}"/>
    <cellStyle name="Comma 10 3 2 2 5 2 4" xfId="32478" xr:uid="{97422DFD-06E2-4C79-9A38-352596718943}"/>
    <cellStyle name="Comma 10 3 2 2 5 3" xfId="5764" xr:uid="{865563F1-9F10-4B48-92E1-8D50E5E4B298}"/>
    <cellStyle name="Comma 10 3 2 2 5 3 2" xfId="14026" xr:uid="{0BA36523-0601-4783-9401-EDA5F9A3197C}"/>
    <cellStyle name="Comma 10 3 2 2 5 3 2 2" xfId="38608" xr:uid="{A91F1D4C-75D9-496C-8A9B-FD722141BD5D}"/>
    <cellStyle name="Comma 10 3 2 2 5 3 3" xfId="30593" xr:uid="{5CF737DD-5676-4FC5-AE55-446DE5F4878B}"/>
    <cellStyle name="Comma 10 3 2 2 5 4" xfId="10188" xr:uid="{2B36542A-8B56-44B6-B83E-DB04433716A9}"/>
    <cellStyle name="Comma 10 3 2 2 5 4 2" xfId="34848" xr:uid="{7FD766FE-9DC9-4F66-9018-2B77673C232D}"/>
    <cellStyle name="Comma 10 3 2 2 5 5" xfId="20546" xr:uid="{14A96B4B-12A3-40E3-AFB8-2F781FD0E8C4}"/>
    <cellStyle name="Comma 10 3 2 2 5 5 2" xfId="44706" xr:uid="{12BBE5D9-7D99-4FD4-B028-D2FF3460EC7D}"/>
    <cellStyle name="Comma 10 3 2 2 5 6" xfId="26963" xr:uid="{371CC91F-981B-47C4-B225-2A8885404D59}"/>
    <cellStyle name="Comma 10 3 2 2 6" xfId="821" xr:uid="{C191E123-0A4C-4F4E-A5F5-294A462F687F}"/>
    <cellStyle name="Comma 10 3 2 2 6 2" xfId="7844" xr:uid="{FF651E6D-148C-4EE8-92D5-2E6D2373A8B0}"/>
    <cellStyle name="Comma 10 3 2 2 6 2 2" xfId="16102" xr:uid="{B045A7B6-D6E6-46F2-8CD7-908BA55F3981}"/>
    <cellStyle name="Comma 10 3 2 2 6 2 2 2" xfId="40684" xr:uid="{5DA1A0A4-B06D-4C0C-830F-FDD65671BEEE}"/>
    <cellStyle name="Comma 10 3 2 2 6 2 3" xfId="22044" xr:uid="{00AE1313-8E01-4B3B-8618-8ED2C9A96726}"/>
    <cellStyle name="Comma 10 3 2 2 6 2 3 2" xfId="46109" xr:uid="{249CAC39-39A9-4B09-9E42-D2372E943698}"/>
    <cellStyle name="Comma 10 3 2 2 6 2 4" xfId="32669" xr:uid="{A816C48D-207B-4B0B-8631-9D44169C3FAF}"/>
    <cellStyle name="Comma 10 3 2 2 6 3" xfId="5957" xr:uid="{6F072EE8-5CDC-42B8-ADF1-98E4CEB44104}"/>
    <cellStyle name="Comma 10 3 2 2 6 3 2" xfId="14219" xr:uid="{4E870803-E735-4A20-AC95-AE843095BD67}"/>
    <cellStyle name="Comma 10 3 2 2 6 3 2 2" xfId="38801" xr:uid="{C3609B7F-F49D-4582-8B2A-1A39CA1E3E38}"/>
    <cellStyle name="Comma 10 3 2 2 6 3 3" xfId="30786" xr:uid="{C8B7C0B0-1402-401F-A62D-7FCE37824D86}"/>
    <cellStyle name="Comma 10 3 2 2 6 4" xfId="9206" xr:uid="{6F16FA8E-D1DB-4975-817A-4CC0FCA690E3}"/>
    <cellStyle name="Comma 10 3 2 2 6 4 2" xfId="33944" xr:uid="{19EFBFA5-AD9D-4F91-B92D-3C39A9D772F4}"/>
    <cellStyle name="Comma 10 3 2 2 6 5" xfId="19578" xr:uid="{F59E1409-6EE8-40DA-BD73-9A27D6EF00D0}"/>
    <cellStyle name="Comma 10 3 2 2 6 5 2" xfId="43766" xr:uid="{1012E578-1200-4069-ABA9-85A051E5002C}"/>
    <cellStyle name="Comma 10 3 2 2 6 6" xfId="26066" xr:uid="{8CE9EC81-C6AB-47FA-8C44-864F95755F93}"/>
    <cellStyle name="Comma 10 3 2 2 7" xfId="1965" xr:uid="{DFFFB832-46B7-4AAC-B05D-0925AE4BABF8}"/>
    <cellStyle name="Comma 10 3 2 2 7 2" xfId="6477" xr:uid="{CC1269D8-721A-4513-B1E1-350B48B590F8}"/>
    <cellStyle name="Comma 10 3 2 2 7 2 2" xfId="14736" xr:uid="{3E716C4E-55D3-4290-B82B-1F05D9A12AD3}"/>
    <cellStyle name="Comma 10 3 2 2 7 2 2 2" xfId="39318" xr:uid="{515AD503-3B18-41FB-BA89-9A598C1890A9}"/>
    <cellStyle name="Comma 10 3 2 2 7 2 3" xfId="23129" xr:uid="{7D14F526-EDE8-4E02-9EAB-0DB0E84B2965}"/>
    <cellStyle name="Comma 10 3 2 2 7 2 3 2" xfId="47140" xr:uid="{BDE84D00-AA46-481C-8441-C2C8C3947E07}"/>
    <cellStyle name="Comma 10 3 2 2 7 2 4" xfId="31303" xr:uid="{181FBD4B-4B67-41AD-97FB-BD213AC08D47}"/>
    <cellStyle name="Comma 10 3 2 2 7 3" xfId="10307" xr:uid="{51BCAFE2-19BF-4478-A1DA-EBA2F4B0DE1E}"/>
    <cellStyle name="Comma 10 3 2 2 7 3 2" xfId="34966" xr:uid="{DC33BBF0-612A-4E88-A72B-5EB53D5BE46F}"/>
    <cellStyle name="Comma 10 3 2 2 7 4" xfId="20664" xr:uid="{24555DF9-27EE-4C68-8A00-1D8B966F47BF}"/>
    <cellStyle name="Comma 10 3 2 2 7 4 2" xfId="44824" xr:uid="{5206F38A-8414-478D-A5E5-78D33E315616}"/>
    <cellStyle name="Comma 10 3 2 2 7 5" xfId="27081" xr:uid="{23DA4624-C388-4840-84F2-390427980CE1}"/>
    <cellStyle name="Comma 10 3 2 2 8" xfId="2158" xr:uid="{962D2B89-22A1-4716-823C-EE29F79FB9BA}"/>
    <cellStyle name="Comma 10 3 2 2 8 2" xfId="8331" xr:uid="{B306E5AB-3245-4799-9E74-1C21F4A96F97}"/>
    <cellStyle name="Comma 10 3 2 2 8 2 2" xfId="16589" xr:uid="{EA892170-5CD1-49FE-A3F9-82521C2521F6}"/>
    <cellStyle name="Comma 10 3 2 2 8 2 2 2" xfId="41171" xr:uid="{42104978-F5D1-4275-AAF3-06AC071C165E}"/>
    <cellStyle name="Comma 10 3 2 2 8 2 3" xfId="21555" xr:uid="{F77C6D19-3285-4C2A-B704-5980B82A2FAF}"/>
    <cellStyle name="Comma 10 3 2 2 8 2 3 2" xfId="45653" xr:uid="{2E158011-DB24-49BE-8BFE-10C8F631A6A5}"/>
    <cellStyle name="Comma 10 3 2 2 8 2 4" xfId="33156" xr:uid="{4DC5E042-ED98-458C-91A5-37C02BD3F016}"/>
    <cellStyle name="Comma 10 3 2 2 8 3" xfId="10500" xr:uid="{E96359FE-90A4-4E6D-B839-8C11DDE10949}"/>
    <cellStyle name="Comma 10 3 2 2 8 3 2" xfId="35158" xr:uid="{AA4383D9-97B4-481A-B0F7-E1C318A9C22B}"/>
    <cellStyle name="Comma 10 3 2 2 8 4" xfId="19085" xr:uid="{04105061-1C8C-44D2-9A91-EAB0729E8282}"/>
    <cellStyle name="Comma 10 3 2 2 8 4 2" xfId="43279" xr:uid="{48AEE954-7202-4A4E-A2AB-CFCE9A2E7EF7}"/>
    <cellStyle name="Comma 10 3 2 2 8 5" xfId="27273" xr:uid="{947D8B45-4B7A-40A6-8FF7-D500489FC994}"/>
    <cellStyle name="Comma 10 3 2 2 9" xfId="2545" xr:uid="{91B14442-50DB-47A1-8F84-F06E608D19E0}"/>
    <cellStyle name="Comma 10 3 2 2 9 2" xfId="10886" xr:uid="{1F2B6E84-7A65-4A25-B3E4-0EBCE19CB446}"/>
    <cellStyle name="Comma 10 3 2 2 9 2 2" xfId="35542" xr:uid="{6FC86652-D9D8-483E-9645-36D81C512AA6}"/>
    <cellStyle name="Comma 10 3 2 2 9 3" xfId="20961" xr:uid="{B2CA8AD1-47CF-449E-A871-BAF2DB2963C9}"/>
    <cellStyle name="Comma 10 3 2 2 9 3 2" xfId="45096" xr:uid="{1E8923A8-84C6-4E03-AF89-2F931B1C7F82}"/>
    <cellStyle name="Comma 10 3 2 2 9 4" xfId="27657" xr:uid="{CA5F7999-85BD-43BF-B5F5-6A8CBA8E1F51}"/>
    <cellStyle name="Comma 10 3 2 20" xfId="4125" xr:uid="{542DCFDF-96B8-4716-9FA6-3CBD3FD16C5D}"/>
    <cellStyle name="Comma 10 3 2 20 2" xfId="12466" xr:uid="{45ED689B-0048-47A3-B5F2-9A36CF3A7326}"/>
    <cellStyle name="Comma 10 3 2 20 2 2" xfId="37051" xr:uid="{467A8883-AD7B-4F01-B589-DE2A4A6A9129}"/>
    <cellStyle name="Comma 10 3 2 20 3" xfId="29160" xr:uid="{85F4D8B9-97F0-4B91-A089-B6A86014C6B0}"/>
    <cellStyle name="Comma 10 3 2 21" xfId="4731" xr:uid="{9A0DA9A2-D1EE-4BC8-A53E-777E5227EF87}"/>
    <cellStyle name="Comma 10 3 2 21 2" xfId="13068" xr:uid="{39392D32-534D-4F80-8642-3CD98F077744}"/>
    <cellStyle name="Comma 10 3 2 21 2 2" xfId="37653" xr:uid="{E6537F8B-460F-4B8B-B8C2-1F9FBB6ADEAD}"/>
    <cellStyle name="Comma 10 3 2 21 3" xfId="29632" xr:uid="{4CA06B74-A6DE-4E79-8FC2-6EBD2D7950B1}"/>
    <cellStyle name="Comma 10 3 2 22" xfId="8527" xr:uid="{95AA9E3B-ABBF-4CA2-8037-40470918DFE7}"/>
    <cellStyle name="Comma 10 3 2 22 2" xfId="16785" xr:uid="{A8F31EF2-523D-4895-9EF8-9F0A691A42F3}"/>
    <cellStyle name="Comma 10 3 2 22 2 2" xfId="41367" xr:uid="{8EA8750D-D65C-4002-976A-50FD78960297}"/>
    <cellStyle name="Comma 10 3 2 22 3" xfId="33338" xr:uid="{EB94DD3D-DE19-4F7E-979F-76DEA33693AB}"/>
    <cellStyle name="Comma 10 3 2 23" xfId="8656" xr:uid="{9B896A8E-2C71-478C-A865-F8C5E902889C}"/>
    <cellStyle name="Comma 10 3 2 23 2" xfId="33441" xr:uid="{77E3884D-1913-4BF7-9DDC-0A4FD5F34FE6}"/>
    <cellStyle name="Comma 10 3 2 24" xfId="17767" xr:uid="{784875E2-4DB6-4E47-9713-832B27C8BBC5}"/>
    <cellStyle name="Comma 10 3 2 24 2" xfId="41992" xr:uid="{DDF93591-0308-425E-95B8-7A326BAFE945}"/>
    <cellStyle name="Comma 10 3 2 25" xfId="17841" xr:uid="{5F0497CD-0612-4057-83A5-197F8D6D51A2}"/>
    <cellStyle name="Comma 10 3 2 25 2" xfId="42066" xr:uid="{B1EF9311-4B24-463A-B1B3-E194FE506D16}"/>
    <cellStyle name="Comma 10 3 2 26" xfId="18447" xr:uid="{B473F9A4-9BCB-4F02-B2A1-176286F76F8F}"/>
    <cellStyle name="Comma 10 3 2 26 2" xfId="42657" xr:uid="{5648E07B-BD25-4DCC-8700-D50E4201D095}"/>
    <cellStyle name="Comma 10 3 2 27" xfId="25579" xr:uid="{7717DACC-02F3-4B87-9F9A-28E7F5ED98D9}"/>
    <cellStyle name="Comma 10 3 2 3" xfId="395" xr:uid="{63F683CF-089C-4501-87D0-4D2C12AF4501}"/>
    <cellStyle name="Comma 10 3 2 3 10" xfId="4312" xr:uid="{06F3798A-D637-4D91-98BC-416459D2826B}"/>
    <cellStyle name="Comma 10 3 2 3 10 2" xfId="12653" xr:uid="{0AACC6AB-4ABD-4865-A9E4-143431F09814}"/>
    <cellStyle name="Comma 10 3 2 3 10 2 2" xfId="37238" xr:uid="{F8AEA8CC-A6F1-467C-92C4-B4289F29EA32}"/>
    <cellStyle name="Comma 10 3 2 3 10 3" xfId="29278" xr:uid="{3EF27767-E225-4AC4-8542-43259FD995E2}"/>
    <cellStyle name="Comma 10 3 2 3 11" xfId="4853" xr:uid="{5C2A0807-A51E-40A7-BFFC-B835C536E243}"/>
    <cellStyle name="Comma 10 3 2 3 11 2" xfId="13175" xr:uid="{FF302E4B-8821-4884-A703-52E00E51CD12}"/>
    <cellStyle name="Comma 10 3 2 3 11 2 2" xfId="37760" xr:uid="{6E4FF730-C29E-47FB-A6AD-94ED275126D8}"/>
    <cellStyle name="Comma 10 3 2 3 11 3" xfId="29740" xr:uid="{E64916BF-E8C4-4284-8133-A5C4AB84E7D8}"/>
    <cellStyle name="Comma 10 3 2 3 12" xfId="8795" xr:uid="{9F92A611-A5A3-42CE-80B4-565F4AA9DBCD}"/>
    <cellStyle name="Comma 10 3 2 3 12 2" xfId="33566" xr:uid="{E0507C93-810C-486D-83B1-AF31613AF540}"/>
    <cellStyle name="Comma 10 3 2 3 13" xfId="17985" xr:uid="{100003D7-AE4D-44B4-8FA0-0E69B2BD1BFA}"/>
    <cellStyle name="Comma 10 3 2 3 13 2" xfId="42210" xr:uid="{E799E2C7-4337-4986-A064-2522E9034D17}"/>
    <cellStyle name="Comma 10 3 2 3 14" xfId="18579" xr:uid="{721EE8C7-542D-40AE-BE77-7E39F368F31C}"/>
    <cellStyle name="Comma 10 3 2 3 14 2" xfId="42775" xr:uid="{7EB07263-DFC5-4B38-8530-ED6D388C71E5}"/>
    <cellStyle name="Comma 10 3 2 3 15" xfId="25697" xr:uid="{CE389183-F8BD-47DA-A770-AF689BD770E8}"/>
    <cellStyle name="Comma 10 3 2 3 2" xfId="1110" xr:uid="{2ADE4DF8-2C6A-4BEA-A859-8C61FC9821FF}"/>
    <cellStyle name="Comma 10 3 2 3 2 10" xfId="26306" xr:uid="{EF73E020-21FE-41EE-954F-E5C7C2B948CA}"/>
    <cellStyle name="Comma 10 3 2 3 2 2" xfId="1542" xr:uid="{5771F0CE-3605-4178-8368-898421F6F356}"/>
    <cellStyle name="Comma 10 3 2 3 2 2 2" xfId="7518" xr:uid="{3A9A9E42-CF30-42A2-91D7-D5F5CBCFCE1E}"/>
    <cellStyle name="Comma 10 3 2 3 2 2 2 2" xfId="15777" xr:uid="{48D778A3-1207-4C54-80A2-DD95B123095F}"/>
    <cellStyle name="Comma 10 3 2 3 2 2 2 2 2" xfId="40359" xr:uid="{FA615C8B-43C9-4AC7-AF9E-5CD7696501ED}"/>
    <cellStyle name="Comma 10 3 2 3 2 2 2 3" xfId="22730" xr:uid="{D88688A9-3092-4678-BEEC-60BDB47448AD}"/>
    <cellStyle name="Comma 10 3 2 3 2 2 2 3 2" xfId="46757" xr:uid="{C7C6C3D6-3E92-4084-B65B-5B7D7A13D182}"/>
    <cellStyle name="Comma 10 3 2 3 2 2 2 4" xfId="32344" xr:uid="{636CCBBE-3C90-48F1-A22D-6DED8A2BE747}"/>
    <cellStyle name="Comma 10 3 2 3 2 2 3" xfId="5482" xr:uid="{356C48BC-9B63-43DC-84C6-80818D854D38}"/>
    <cellStyle name="Comma 10 3 2 3 2 2 3 2" xfId="13765" xr:uid="{C0969D2B-882C-41AD-B90E-5B55436DB98F}"/>
    <cellStyle name="Comma 10 3 2 3 2 2 3 2 2" xfId="38349" xr:uid="{F963AC16-BD48-42A1-88C6-59E0D68A4B8A}"/>
    <cellStyle name="Comma 10 3 2 3 2 2 3 3" xfId="30331" xr:uid="{E4F329D9-31DB-4FD5-A195-5ADA52258E3A}"/>
    <cellStyle name="Comma 10 3 2 3 2 2 4" xfId="9903" xr:uid="{456FB4BD-1128-4131-AAC6-3D3A9BA8B83F}"/>
    <cellStyle name="Comma 10 3 2 3 2 2 4 2" xfId="34589" xr:uid="{EB4F6EA2-9B6D-46F6-AD08-F1684449F668}"/>
    <cellStyle name="Comma 10 3 2 3 2 2 5" xfId="20264" xr:uid="{17700B48-9E45-479E-B4DA-88E8680083E1}"/>
    <cellStyle name="Comma 10 3 2 3 2 2 5 2" xfId="44438" xr:uid="{29AC8CEB-5736-434B-A3F7-7DD3E4EA6434}"/>
    <cellStyle name="Comma 10 3 2 3 2 2 6" xfId="26705" xr:uid="{35ACF65C-9997-4A82-8E48-1A72D9F512A0}"/>
    <cellStyle name="Comma 10 3 2 3 2 3" xfId="3075" xr:uid="{664CFE54-7BD1-4DF3-9383-52770119F1C0}"/>
    <cellStyle name="Comma 10 3 2 3 2 3 2" xfId="8084" xr:uid="{238055FC-C0B9-40B2-8067-D21199D1CC9C}"/>
    <cellStyle name="Comma 10 3 2 3 2 3 2 2" xfId="16342" xr:uid="{33988C4D-0F01-4CE4-8B24-EC8A131C6F54}"/>
    <cellStyle name="Comma 10 3 2 3 2 3 2 2 2" xfId="40924" xr:uid="{B0C6DAD8-9F85-48C2-A784-5919DBF61E2B}"/>
    <cellStyle name="Comma 10 3 2 3 2 3 2 3" xfId="32909" xr:uid="{E91B17DE-53FE-41CD-8667-5B52BB15B320}"/>
    <cellStyle name="Comma 10 3 2 3 2 3 3" xfId="6197" xr:uid="{90DAD1C9-6382-4149-A3FF-1A8D83C07682}"/>
    <cellStyle name="Comma 10 3 2 3 2 3 3 2" xfId="14459" xr:uid="{0F29FB00-AA62-452D-826E-0FAFCE0E3063}"/>
    <cellStyle name="Comma 10 3 2 3 2 3 3 2 2" xfId="39041" xr:uid="{35647241-62B6-4184-B90B-3BF15A3477B0}"/>
    <cellStyle name="Comma 10 3 2 3 2 3 3 3" xfId="31026" xr:uid="{DE5156A6-DBD4-461D-BB03-3708A41BA346}"/>
    <cellStyle name="Comma 10 3 2 3 2 3 4" xfId="11416" xr:uid="{1C9002C6-E119-4D97-A4F5-9E26FFF5F2D2}"/>
    <cellStyle name="Comma 10 3 2 3 2 3 4 2" xfId="36071" xr:uid="{9E5BC486-7F1C-4448-B91B-664C8D24D89B}"/>
    <cellStyle name="Comma 10 3 2 3 2 3 5" xfId="22319" xr:uid="{5CF47E25-9FAE-4CCC-8B3C-7D2BEB4711BE}"/>
    <cellStyle name="Comma 10 3 2 3 2 3 5 2" xfId="46353" xr:uid="{88AAD4A3-A876-4DDD-B675-D02EE24D40BA}"/>
    <cellStyle name="Comma 10 3 2 3 2 3 6" xfId="28186" xr:uid="{02933296-49A9-4DC1-BEC4-43A6A6AE754C}"/>
    <cellStyle name="Comma 10 3 2 3 2 4" xfId="3794" xr:uid="{E57A8456-88BF-4D15-9F26-87DFCF888337}"/>
    <cellStyle name="Comma 10 3 2 3 2 4 2" xfId="6717" xr:uid="{38E4FE22-E5F2-43DF-8341-685E27CA2460}"/>
    <cellStyle name="Comma 10 3 2 3 2 4 2 2" xfId="14976" xr:uid="{7CA00256-114D-4BD4-A831-A46AB223F249}"/>
    <cellStyle name="Comma 10 3 2 3 2 4 2 2 2" xfId="39558" xr:uid="{05880169-9E92-44F7-86D1-BB41FEA3CDF3}"/>
    <cellStyle name="Comma 10 3 2 3 2 4 2 3" xfId="31543" xr:uid="{93B05CB0-588B-49B5-86BC-9D3A66DECFAD}"/>
    <cellStyle name="Comma 10 3 2 3 2 4 3" xfId="12135" xr:uid="{00AEA2F0-316F-489A-A925-0029D13B2943}"/>
    <cellStyle name="Comma 10 3 2 3 2 4 3 2" xfId="36779" xr:uid="{CD3E3E26-0680-4D6A-BF5B-1E269A968376}"/>
    <cellStyle name="Comma 10 3 2 3 2 4 4" xfId="28894" xr:uid="{5548B5E3-8F2C-46DB-887A-E2B97FF5B00F}"/>
    <cellStyle name="Comma 10 3 2 3 2 5" xfId="4548" xr:uid="{D4E91B45-4BBE-472E-AE0C-7DB547865E43}"/>
    <cellStyle name="Comma 10 3 2 3 2 5 2" xfId="7229" xr:uid="{E678A448-DA2E-4D98-A6EA-6DB29EE1A485}"/>
    <cellStyle name="Comma 10 3 2 3 2 5 2 2" xfId="15488" xr:uid="{61E7B5D2-B576-4A4D-8CE3-6FEA4DA34007}"/>
    <cellStyle name="Comma 10 3 2 3 2 5 2 2 2" xfId="40070" xr:uid="{7486C341-B4B4-4F7B-AC93-BCA54B5B9943}"/>
    <cellStyle name="Comma 10 3 2 3 2 5 2 3" xfId="32055" xr:uid="{CD1FE129-9CBE-4FC1-910B-B65C2B9308D3}"/>
    <cellStyle name="Comma 10 3 2 3 2 5 3" xfId="12889" xr:uid="{8275C67B-24D1-4563-B1A7-6833FAC355AC}"/>
    <cellStyle name="Comma 10 3 2 3 2 5 3 2" xfId="37474" xr:uid="{3D4169FE-13C4-494D-A7A9-9184E64E3503}"/>
    <cellStyle name="Comma 10 3 2 3 2 5 4" xfId="29514" xr:uid="{180702D1-BDF1-47CA-AFCA-1F9251924727}"/>
    <cellStyle name="Comma 10 3 2 3 2 6" xfId="5070" xr:uid="{A6553757-5CCA-4D14-90D5-5562D3A3089E}"/>
    <cellStyle name="Comma 10 3 2 3 2 6 2" xfId="13365" xr:uid="{0BA09198-F1F1-4C51-9F42-B3C0C8C6DDC0}"/>
    <cellStyle name="Comma 10 3 2 3 2 6 2 2" xfId="37949" xr:uid="{EB06E902-A41D-40C5-94FD-C3BE4792FE2A}"/>
    <cellStyle name="Comma 10 3 2 3 2 6 3" xfId="29930" xr:uid="{48117BD5-BA2C-4503-B35B-7AF5801AA408}"/>
    <cellStyle name="Comma 10 3 2 3 2 7" xfId="9486" xr:uid="{802346F6-5AFC-47C4-AB8E-D87359B85214}"/>
    <cellStyle name="Comma 10 3 2 3 2 7 2" xfId="34187" xr:uid="{F3B94697-941D-4534-8410-333B1A109BFC}"/>
    <cellStyle name="Comma 10 3 2 3 2 8" xfId="18221" xr:uid="{50681CEA-65F8-4783-ACED-549F9FABBC4A}"/>
    <cellStyle name="Comma 10 3 2 3 2 8 2" xfId="42446" xr:uid="{51F0E916-7D89-44D5-A3DA-906C3112AFD1}"/>
    <cellStyle name="Comma 10 3 2 3 2 9" xfId="19854" xr:uid="{EC68B5FF-4B34-4D4F-B7A8-F7F77B6ED947}"/>
    <cellStyle name="Comma 10 3 2 3 2 9 2" xfId="44034" xr:uid="{807C6A0C-75B2-4FBA-8B4E-07894A204364}"/>
    <cellStyle name="Comma 10 3 2 3 3" xfId="1344" xr:uid="{8FD25CCC-51F3-4C00-8878-41D992A57F4F}"/>
    <cellStyle name="Comma 10 3 2 3 3 2" xfId="7032" xr:uid="{40CCB3FF-173C-4FE8-9CFF-4589803CB327}"/>
    <cellStyle name="Comma 10 3 2 3 3 2 2" xfId="15291" xr:uid="{991FEFC1-826C-46AA-9289-0579B6A35832}"/>
    <cellStyle name="Comma 10 3 2 3 3 2 2 2" xfId="39873" xr:uid="{8F84E6A0-2F6C-4C9E-A966-22F660AEB6DE}"/>
    <cellStyle name="Comma 10 3 2 3 3 2 3" xfId="22535" xr:uid="{9B7AE6AD-27C3-431F-9521-75D7983332C3}"/>
    <cellStyle name="Comma 10 3 2 3 3 2 3 2" xfId="46569" xr:uid="{212D83B3-FAE9-4DFD-8DCA-83571EE05196}"/>
    <cellStyle name="Comma 10 3 2 3 3 2 4" xfId="31858" xr:uid="{8864E9D8-C41F-4901-8FBC-3F5E70BDD011}"/>
    <cellStyle name="Comma 10 3 2 3 3 3" xfId="5284" xr:uid="{DF42E63A-3272-45CD-A941-2AB128B90594}"/>
    <cellStyle name="Comma 10 3 2 3 3 3 2" xfId="13577" xr:uid="{A15DC1DD-F58B-474F-A869-0998FECD2273}"/>
    <cellStyle name="Comma 10 3 2 3 3 3 2 2" xfId="38161" xr:uid="{A0335FB0-D96A-44B0-963C-72C744405379}"/>
    <cellStyle name="Comma 10 3 2 3 3 3 3" xfId="30143" xr:uid="{3D3C3228-9D3C-4E69-B106-891D7FC54D73}"/>
    <cellStyle name="Comma 10 3 2 3 3 4" xfId="9706" xr:uid="{A034A968-0E8D-49E3-82E8-E2F66CDB26EF}"/>
    <cellStyle name="Comma 10 3 2 3 3 4 2" xfId="34401" xr:uid="{5AA53866-ADC7-4CE0-84BE-0359DA14E67A}"/>
    <cellStyle name="Comma 10 3 2 3 3 5" xfId="20068" xr:uid="{4F757957-5278-4936-A35E-6E4978A5AC1F}"/>
    <cellStyle name="Comma 10 3 2 3 3 5 2" xfId="44246" xr:uid="{BF7BF91B-65F4-4C64-893F-F0C8808BEE84}"/>
    <cellStyle name="Comma 10 3 2 3 3 6" xfId="26518" xr:uid="{A02074CF-001E-4136-A717-5C9D58083AB3}"/>
    <cellStyle name="Comma 10 3 2 3 4" xfId="881" xr:uid="{E4270973-546A-4E84-B621-8B34B296DFB3}"/>
    <cellStyle name="Comma 10 3 2 3 4 2" xfId="7897" xr:uid="{7C68CA84-CC29-4AD5-872C-8189399375D5}"/>
    <cellStyle name="Comma 10 3 2 3 4 2 2" xfId="16155" xr:uid="{5C866F00-8BF2-40BB-8728-647762DED3BA}"/>
    <cellStyle name="Comma 10 3 2 3 4 2 2 2" xfId="40737" xr:uid="{5197263F-471C-4F2C-B634-2221A2CF7400}"/>
    <cellStyle name="Comma 10 3 2 3 4 2 3" xfId="22103" xr:uid="{1613D8F6-0576-4B82-BED3-53B071D0D80D}"/>
    <cellStyle name="Comma 10 3 2 3 4 2 3 2" xfId="46162" xr:uid="{63C00C80-919C-4847-89F7-FB33E0F58219}"/>
    <cellStyle name="Comma 10 3 2 3 4 2 4" xfId="32722" xr:uid="{9F847BE0-C55B-41AA-AE8A-EA19FA991182}"/>
    <cellStyle name="Comma 10 3 2 3 4 3" xfId="6010" xr:uid="{8D43020F-B2F6-487E-AE56-312C68975DF5}"/>
    <cellStyle name="Comma 10 3 2 3 4 3 2" xfId="14272" xr:uid="{91DA7AF5-D45D-4D03-BBBF-DCBFC83C8118}"/>
    <cellStyle name="Comma 10 3 2 3 4 3 2 2" xfId="38854" xr:uid="{F43182AF-A18B-4479-BBB6-9C0C77D4DA3F}"/>
    <cellStyle name="Comma 10 3 2 3 4 3 3" xfId="30839" xr:uid="{067E3E76-7B0C-4850-B05A-0FC058AAE1BB}"/>
    <cellStyle name="Comma 10 3 2 3 4 4" xfId="9265" xr:uid="{6F09F0AC-A617-4ECA-9259-AC7B934DB122}"/>
    <cellStyle name="Comma 10 3 2 3 4 4 2" xfId="33997" xr:uid="{1F5003DD-C78F-44F1-8D79-DFE1EEF28EE8}"/>
    <cellStyle name="Comma 10 3 2 3 4 5" xfId="19637" xr:uid="{F49D184D-6375-44BC-A268-4EFAE98F8410}"/>
    <cellStyle name="Comma 10 3 2 3 4 5 2" xfId="43825" xr:uid="{B855D748-9868-426C-AF60-894A5296CAE9}"/>
    <cellStyle name="Comma 10 3 2 3 4 6" xfId="26119" xr:uid="{7A40C7BC-EE39-45E6-B811-953BA8BBF2F4}"/>
    <cellStyle name="Comma 10 3 2 3 5" xfId="2216" xr:uid="{D752D441-E344-447F-B9C9-78EB12671B8E}"/>
    <cellStyle name="Comma 10 3 2 3 5 2" xfId="6530" xr:uid="{A2C2D2EC-2083-46E8-AEDA-7267BCC57FDA}"/>
    <cellStyle name="Comma 10 3 2 3 5 2 2" xfId="14789" xr:uid="{4C96CA5C-B3CD-49CF-A049-88BF3C3A5BB2}"/>
    <cellStyle name="Comma 10 3 2 3 5 2 2 2" xfId="39371" xr:uid="{02BC1833-24D0-456A-91C1-1A0D543CD8DC}"/>
    <cellStyle name="Comma 10 3 2 3 5 2 3" xfId="21654" xr:uid="{7AB07142-8F2B-40ED-BF68-2093276BE19E}"/>
    <cellStyle name="Comma 10 3 2 3 5 2 3 2" xfId="45736" xr:uid="{2C41ACA3-1D67-43D0-8BD4-24E14C80D99E}"/>
    <cellStyle name="Comma 10 3 2 3 5 2 4" xfId="31356" xr:uid="{7FE011C5-B02D-499A-ABE4-F2D1E86714E5}"/>
    <cellStyle name="Comma 10 3 2 3 5 3" xfId="10557" xr:uid="{3D1CA92E-50AB-4299-B127-7CE8FE7A6AEE}"/>
    <cellStyle name="Comma 10 3 2 3 5 3 2" xfId="35215" xr:uid="{BA82E167-19F0-4677-B952-5184890A095B}"/>
    <cellStyle name="Comma 10 3 2 3 5 4" xfId="19186" xr:uid="{BC834807-2E8E-49BD-BAA9-B5BD514F5DCD}"/>
    <cellStyle name="Comma 10 3 2 3 5 4 2" xfId="43380" xr:uid="{593A42E0-F476-49C1-8E4C-7A7C1BC7136E}"/>
    <cellStyle name="Comma 10 3 2 3 5 5" xfId="27330" xr:uid="{92DA937D-C281-4D54-9FE5-E231FDDDB533}"/>
    <cellStyle name="Comma 10 3 2 3 6" xfId="2602" xr:uid="{F0785032-62FD-4F72-B247-398747458143}"/>
    <cellStyle name="Comma 10 3 2 3 6 2" xfId="8388" xr:uid="{7C3D9B67-2328-4AD1-9AF5-DC557BAAEB2B}"/>
    <cellStyle name="Comma 10 3 2 3 6 2 2" xfId="16646" xr:uid="{6877D387-A064-4C1D-AD64-08AEAA10C960}"/>
    <cellStyle name="Comma 10 3 2 3 6 2 2 2" xfId="41228" xr:uid="{0DED3CA1-C400-49DE-8EE8-EB8555FE6518}"/>
    <cellStyle name="Comma 10 3 2 3 6 2 3" xfId="33213" xr:uid="{C5FCB76E-5F89-4E2A-B962-896F66AF2987}"/>
    <cellStyle name="Comma 10 3 2 3 6 3" xfId="10943" xr:uid="{0AF8C902-A354-4269-924F-19D434569013}"/>
    <cellStyle name="Comma 10 3 2 3 6 3 2" xfId="35599" xr:uid="{1F34583E-0B26-43AA-8D97-F314C8304BB8}"/>
    <cellStyle name="Comma 10 3 2 3 6 4" xfId="21058" xr:uid="{E1E2D0E5-3920-4626-8AF4-7F49D322B629}"/>
    <cellStyle name="Comma 10 3 2 3 6 4 2" xfId="45183" xr:uid="{9CCD12D9-16C1-47D0-9975-8CB149219AB4}"/>
    <cellStyle name="Comma 10 3 2 3 6 5" xfId="27714" xr:uid="{8B04DBFB-729D-4DED-801F-09BE7155EBFA}"/>
    <cellStyle name="Comma 10 3 2 3 7" xfId="2839" xr:uid="{E7A9AFCD-21DC-4D73-82A7-57910C9970D5}"/>
    <cellStyle name="Comma 10 3 2 3 7 2" xfId="11180" xr:uid="{542E596E-2CD2-4D28-824C-15EF417B54B7}"/>
    <cellStyle name="Comma 10 3 2 3 7 2 2" xfId="35835" xr:uid="{053D429A-FFB3-4334-A7A1-084E2B539BE5}"/>
    <cellStyle name="Comma 10 3 2 3 7 3" xfId="27950" xr:uid="{B1F986C8-A753-4B5D-B368-BE12D95C5098}"/>
    <cellStyle name="Comma 10 3 2 3 8" xfId="3312" xr:uid="{42147F61-1D37-44BE-9949-691D8DC6CA75}"/>
    <cellStyle name="Comma 10 3 2 3 8 2" xfId="11653" xr:uid="{BC549A00-CB15-4721-8686-6DF24720CE5F}"/>
    <cellStyle name="Comma 10 3 2 3 8 2 2" xfId="36307" xr:uid="{ED0B3BAF-6D13-4BA1-8E85-A8F6796955AC}"/>
    <cellStyle name="Comma 10 3 2 3 8 3" xfId="28422" xr:uid="{6CDE43B4-B491-44D2-9E29-BF4065E7C409}"/>
    <cellStyle name="Comma 10 3 2 3 9" xfId="3558" xr:uid="{30A78C0C-EB08-4320-BF1A-0BE91A52EADB}"/>
    <cellStyle name="Comma 10 3 2 3 9 2" xfId="11899" xr:uid="{FEA74BCA-FF4D-4DA2-A579-ED152B0C4D2C}"/>
    <cellStyle name="Comma 10 3 2 3 9 2 2" xfId="36543" xr:uid="{93312503-04A4-4192-AE94-8FD480D5348D}"/>
    <cellStyle name="Comma 10 3 2 3 9 3" xfId="28658" xr:uid="{B4E91899-C772-4B63-8623-17E462BF2C83}"/>
    <cellStyle name="Comma 10 3 2 4" xfId="538" xr:uid="{CFC1D41C-2EC7-488A-99AC-5C4518B89B1B}"/>
    <cellStyle name="Comma 10 3 2 4 10" xfId="18720" xr:uid="{7ED0A37D-97AA-4A82-8ACB-527E4EF290B2}"/>
    <cellStyle name="Comma 10 3 2 4 10 2" xfId="42916" xr:uid="{D7F645EF-3C1B-4E56-A9AC-B307287EA48A}"/>
    <cellStyle name="Comma 10 3 2 4 11" xfId="25819" xr:uid="{89678F2D-73EA-480C-A542-92FC1E5535BC}"/>
    <cellStyle name="Comma 10 3 2 4 2" xfId="1434" xr:uid="{84888967-6A74-4451-9F0F-C36AFB74751D}"/>
    <cellStyle name="Comma 10 3 2 4 2 2" xfId="7466" xr:uid="{C3C86B15-5BB9-4A1B-994B-3CEED1A09E17}"/>
    <cellStyle name="Comma 10 3 2 4 2 2 2" xfId="15725" xr:uid="{B3A4D979-1676-4473-986D-749F5311C337}"/>
    <cellStyle name="Comma 10 3 2 4 2 2 2 2" xfId="40307" xr:uid="{50869AB5-BFB7-4AFF-B056-91E1F576F5E3}"/>
    <cellStyle name="Comma 10 3 2 4 2 2 3" xfId="22623" xr:uid="{381A2582-1805-446B-BFBD-FA4165B51B93}"/>
    <cellStyle name="Comma 10 3 2 4 2 2 3 2" xfId="46650" xr:uid="{2154390E-17E8-4CF0-B492-8121F86A7B56}"/>
    <cellStyle name="Comma 10 3 2 4 2 2 4" xfId="32292" xr:uid="{E1916964-B6DD-4578-8254-F6C7F5DF1614}"/>
    <cellStyle name="Comma 10 3 2 4 2 3" xfId="5374" xr:uid="{F1143F99-C7F8-4E6E-A554-E9A03C9C1DD7}"/>
    <cellStyle name="Comma 10 3 2 4 2 3 2" xfId="13658" xr:uid="{5D67AA08-605B-4DA8-B188-DAC13E8F8BFB}"/>
    <cellStyle name="Comma 10 3 2 4 2 3 2 2" xfId="38242" xr:uid="{5482237B-4CD1-44D2-A892-F0B1EE6C44FB}"/>
    <cellStyle name="Comma 10 3 2 4 2 3 3" xfId="30224" xr:uid="{CCEB2438-08FA-4258-BF73-4B4EDDD21F98}"/>
    <cellStyle name="Comma 10 3 2 4 2 4" xfId="9796" xr:uid="{8240D777-A879-4F1B-9E8A-897AA314CDD4}"/>
    <cellStyle name="Comma 10 3 2 4 2 4 2" xfId="34482" xr:uid="{620CE19E-A6C4-43E7-8416-56EEEC876E57}"/>
    <cellStyle name="Comma 10 3 2 4 2 5" xfId="20157" xr:uid="{69682D6C-4C49-4C57-9748-4FD8AE034806}"/>
    <cellStyle name="Comma 10 3 2 4 2 5 2" xfId="44331" xr:uid="{2FAA404B-BB1C-4493-B147-651E56D19B5F}"/>
    <cellStyle name="Comma 10 3 2 4 2 6" xfId="26598" xr:uid="{10A5AFDD-6CFE-4AF7-8066-D60D100E6EC5}"/>
    <cellStyle name="Comma 10 3 2 4 3" xfId="987" xr:uid="{624F7F7E-2CCE-42E6-9FF9-B2A9633A8DB3}"/>
    <cellStyle name="Comma 10 3 2 4 3 2" xfId="7977" xr:uid="{859AF927-1C65-4D5B-8F76-8BDAFCCD6BA6}"/>
    <cellStyle name="Comma 10 3 2 4 3 2 2" xfId="16235" xr:uid="{BA75C05B-591E-4318-99CF-AC9D96310679}"/>
    <cellStyle name="Comma 10 3 2 4 3 2 2 2" xfId="40817" xr:uid="{926EA1DB-E97F-4BEC-9870-726C1E85B4BD}"/>
    <cellStyle name="Comma 10 3 2 4 3 2 3" xfId="22198" xr:uid="{F6E97342-A19A-413A-8ECE-0708862FC4A0}"/>
    <cellStyle name="Comma 10 3 2 4 3 2 3 2" xfId="46245" xr:uid="{1FB54FF4-9397-4AC0-A9FE-97B31C42045B}"/>
    <cellStyle name="Comma 10 3 2 4 3 2 4" xfId="32802" xr:uid="{0209130D-1DEE-4E27-9022-6703624EC168}"/>
    <cellStyle name="Comma 10 3 2 4 3 3" xfId="6090" xr:uid="{5E24C3EF-E35C-4BDD-B43E-86109575CC05}"/>
    <cellStyle name="Comma 10 3 2 4 3 3 2" xfId="14352" xr:uid="{3BDC1EA4-976A-43A0-B3C4-904771820596}"/>
    <cellStyle name="Comma 10 3 2 4 3 3 2 2" xfId="38934" xr:uid="{448ADFE8-0ACF-4023-B661-46049E1F5BA1}"/>
    <cellStyle name="Comma 10 3 2 4 3 3 3" xfId="30919" xr:uid="{6087BA67-88E1-4181-95E0-50139080FF40}"/>
    <cellStyle name="Comma 10 3 2 4 3 4" xfId="9363" xr:uid="{8F666DAF-8754-4795-BE39-C11E1B39562C}"/>
    <cellStyle name="Comma 10 3 2 4 3 4 2" xfId="34080" xr:uid="{F57B5ED0-64FB-492A-A31B-B3B1240B5992}"/>
    <cellStyle name="Comma 10 3 2 4 3 5" xfId="19732" xr:uid="{8A0559EA-F66D-48DA-AF7A-7054A3B20B18}"/>
    <cellStyle name="Comma 10 3 2 4 3 5 2" xfId="43914" xr:uid="{EE0B8E61-A51A-4461-A289-6F71439246BC}"/>
    <cellStyle name="Comma 10 3 2 4 3 6" xfId="26199" xr:uid="{4A8D7F4A-610D-4C5E-94AD-74884E81581D}"/>
    <cellStyle name="Comma 10 3 2 4 4" xfId="2957" xr:uid="{C8FED54B-886F-4CFE-AADC-F1F38E457809}"/>
    <cellStyle name="Comma 10 3 2 4 4 2" xfId="6610" xr:uid="{03A6EAF4-5C74-4E2F-AEBF-DE0381D1A551}"/>
    <cellStyle name="Comma 10 3 2 4 4 2 2" xfId="14869" xr:uid="{90C17719-BB49-4617-82F8-2B2A7E78763E}"/>
    <cellStyle name="Comma 10 3 2 4 4 2 2 2" xfId="39451" xr:uid="{E724E285-18CD-4A6C-B801-4C2880CF8797}"/>
    <cellStyle name="Comma 10 3 2 4 4 2 3" xfId="21792" xr:uid="{ED180AF9-B445-4A89-9443-6B57055796B4}"/>
    <cellStyle name="Comma 10 3 2 4 4 2 3 2" xfId="45866" xr:uid="{E3192B51-CCCD-4857-AE46-05899998FB63}"/>
    <cellStyle name="Comma 10 3 2 4 4 2 4" xfId="31436" xr:uid="{DD298BC1-1FC5-400A-AAB0-8067C2C4B1F6}"/>
    <cellStyle name="Comma 10 3 2 4 4 3" xfId="11298" xr:uid="{0091012D-2D51-4D9D-804F-65783079F789}"/>
    <cellStyle name="Comma 10 3 2 4 4 3 2" xfId="35953" xr:uid="{E9E09262-6E0B-4E01-9A92-97DC467869B4}"/>
    <cellStyle name="Comma 10 3 2 4 4 4" xfId="19327" xr:uid="{075F3CF9-A9A4-4843-9933-8099460BE96D}"/>
    <cellStyle name="Comma 10 3 2 4 4 4 2" xfId="43521" xr:uid="{F3FDEA6A-D45C-4B44-A4C2-039EAAD1F72B}"/>
    <cellStyle name="Comma 10 3 2 4 4 5" xfId="28068" xr:uid="{B01DEE8F-310C-4A4D-88F4-B69AA37D0968}"/>
    <cellStyle name="Comma 10 3 2 4 5" xfId="3676" xr:uid="{34049B83-7CB2-47F0-88D8-6727ACC75B18}"/>
    <cellStyle name="Comma 10 3 2 4 5 2" xfId="7186" xr:uid="{A602867E-C0CE-4447-8B36-D0F0AEC61E11}"/>
    <cellStyle name="Comma 10 3 2 4 5 2 2" xfId="15445" xr:uid="{4723984D-78BA-40E1-A3C5-E3751D1B12E2}"/>
    <cellStyle name="Comma 10 3 2 4 5 2 2 2" xfId="40027" xr:uid="{64074F2B-D709-41E2-AC43-8AEC0024B180}"/>
    <cellStyle name="Comma 10 3 2 4 5 2 3" xfId="32012" xr:uid="{10D53C96-DE4A-4815-A26F-5798619BF1AE}"/>
    <cellStyle name="Comma 10 3 2 4 5 3" xfId="12017" xr:uid="{9B8CE3C9-81F6-4117-B876-05A7D91D0F4C}"/>
    <cellStyle name="Comma 10 3 2 4 5 3 2" xfId="36661" xr:uid="{B7BE6E11-63DD-44E6-B436-51A5B5E9ADD4}"/>
    <cellStyle name="Comma 10 3 2 4 5 4" xfId="21196" xr:uid="{4B78B7A7-6206-4F36-B885-47BAE99BCF74}"/>
    <cellStyle name="Comma 10 3 2 4 5 4 2" xfId="45316" xr:uid="{C961B346-1ABE-4645-A4E4-93121098EE1A}"/>
    <cellStyle name="Comma 10 3 2 4 5 5" xfId="28776" xr:uid="{BD575C29-B424-4C0F-9F4D-DEAF65162242}"/>
    <cellStyle name="Comma 10 3 2 4 6" xfId="4430" xr:uid="{AE6D821E-C324-4DA4-A3F7-BF965BE26D50}"/>
    <cellStyle name="Comma 10 3 2 4 6 2" xfId="12771" xr:uid="{611CE871-127E-4DBB-9B09-04AF1273A9C4}"/>
    <cellStyle name="Comma 10 3 2 4 6 2 2" xfId="37356" xr:uid="{554F48A8-75C5-4C5F-91F0-5791AA479AF9}"/>
    <cellStyle name="Comma 10 3 2 4 6 3" xfId="29396" xr:uid="{69689FB1-3080-4F73-BF4C-B32212E3AFFC}"/>
    <cellStyle name="Comma 10 3 2 4 7" xfId="4947" xr:uid="{338662E8-3C82-400C-9834-1AF4BA066C2B}"/>
    <cellStyle name="Comma 10 3 2 4 7 2" xfId="13256" xr:uid="{BF2C3C94-7097-4959-824A-069EB20E91F4}"/>
    <cellStyle name="Comma 10 3 2 4 7 2 2" xfId="37840" xr:uid="{47C95F7A-D64C-469C-9E48-5084DBCA7D45}"/>
    <cellStyle name="Comma 10 3 2 4 7 3" xfId="29822" xr:uid="{46554A8E-39CB-4988-B4D6-49D539C19E32}"/>
    <cellStyle name="Comma 10 3 2 4 8" xfId="8925" xr:uid="{E8A748AB-BC94-41A1-8FE7-D1C4EF93B686}"/>
    <cellStyle name="Comma 10 3 2 4 8 2" xfId="33688" xr:uid="{24E4A780-3CFA-45E9-9082-A7E76172CF5D}"/>
    <cellStyle name="Comma 10 3 2 4 9" xfId="18103" xr:uid="{D7F9C766-AE20-40A6-9105-34E1170E6279}"/>
    <cellStyle name="Comma 10 3 2 4 9 2" xfId="42328" xr:uid="{3BEAEBE9-B035-4D95-995B-72AC89008DCD}"/>
    <cellStyle name="Comma 10 3 2 5" xfId="596" xr:uid="{1397E7E3-AA22-4C47-8A92-5A94ADE66879}"/>
    <cellStyle name="Comma 10 3 2 5 2" xfId="1231" xr:uid="{77D8D03F-A09D-4AE4-904F-4DA650CEA110}"/>
    <cellStyle name="Comma 10 3 2 5 2 2" xfId="8163" xr:uid="{48FEB085-4B86-457F-8E27-76A720E30520}"/>
    <cellStyle name="Comma 10 3 2 5 2 2 2" xfId="16421" xr:uid="{C2E5D68A-5249-4A83-AB34-D8EF90587B7D}"/>
    <cellStyle name="Comma 10 3 2 5 2 2 2 2" xfId="41003" xr:uid="{7565C8FF-7EBF-432A-B99F-410F12941AC6}"/>
    <cellStyle name="Comma 10 3 2 5 2 2 3" xfId="22428" xr:uid="{2ACC06C1-6894-4A9C-A8C3-15D5EB4FA447}"/>
    <cellStyle name="Comma 10 3 2 5 2 2 3 2" xfId="46462" xr:uid="{242D9CEC-428F-4189-8BE0-352B74D7FDE7}"/>
    <cellStyle name="Comma 10 3 2 5 2 2 4" xfId="32988" xr:uid="{49F0D3FC-4BFD-4797-B8DD-B9F4D371D1F3}"/>
    <cellStyle name="Comma 10 3 2 5 2 3" xfId="6276" xr:uid="{9D15BFF0-3369-45F6-BA24-1059E314E764}"/>
    <cellStyle name="Comma 10 3 2 5 2 3 2" xfId="14538" xr:uid="{7056D747-8F39-4A6C-9FF8-019AFF541DD0}"/>
    <cellStyle name="Comma 10 3 2 5 2 3 2 2" xfId="39120" xr:uid="{CF60A669-C1F5-4753-B4AC-77151D9D64CA}"/>
    <cellStyle name="Comma 10 3 2 5 2 3 3" xfId="31105" xr:uid="{6FE33238-EED9-4ED2-AFBA-6F091B7225A6}"/>
    <cellStyle name="Comma 10 3 2 5 2 4" xfId="9599" xr:uid="{57332F7D-125E-49B5-8519-E08C22FB769B}"/>
    <cellStyle name="Comma 10 3 2 5 2 4 2" xfId="34294" xr:uid="{71519DBF-8B9C-4A28-9711-4A5E8DAABE4B}"/>
    <cellStyle name="Comma 10 3 2 5 2 5" xfId="19961" xr:uid="{E9E9E51B-4F00-4F19-A7F0-BD4658D10083}"/>
    <cellStyle name="Comma 10 3 2 5 2 5 2" xfId="44139" xr:uid="{26959287-85DB-46E6-98F8-1F25903557FD}"/>
    <cellStyle name="Comma 10 3 2 5 2 6" xfId="26411" xr:uid="{12B04E8C-AA40-48F1-90E6-A63BA7B8FCD2}"/>
    <cellStyle name="Comma 10 3 2 5 3" xfId="6796" xr:uid="{8D9B8394-FB76-48ED-8D23-E8343138500F}"/>
    <cellStyle name="Comma 10 3 2 5 3 2" xfId="15055" xr:uid="{5AF48705-16C2-4868-93F6-D511A3A5DEDC}"/>
    <cellStyle name="Comma 10 3 2 5 3 2 2" xfId="21849" xr:uid="{D6EF88F9-DA6A-4287-A022-0AB5B59C4DDF}"/>
    <cellStyle name="Comma 10 3 2 5 3 2 2 2" xfId="45923" xr:uid="{139BD9EF-6910-4B3B-97BC-DB660C576FBD}"/>
    <cellStyle name="Comma 10 3 2 5 3 2 3" xfId="39637" xr:uid="{17F8F847-43EA-4400-9A86-F5BB31797222}"/>
    <cellStyle name="Comma 10 3 2 5 3 3" xfId="19384" xr:uid="{138FCA08-730F-455C-8912-9DC7B4149D7E}"/>
    <cellStyle name="Comma 10 3 2 5 3 3 2" xfId="43578" xr:uid="{9A8FB139-33B6-427F-9281-3F4EA368A282}"/>
    <cellStyle name="Comma 10 3 2 5 3 4" xfId="31622" xr:uid="{EEBA45F1-E47A-4E87-98D3-80E8DD2AF856}"/>
    <cellStyle name="Comma 10 3 2 5 4" xfId="7333" xr:uid="{61188FB9-B079-40BB-9C86-E51990293483}"/>
    <cellStyle name="Comma 10 3 2 5 4 2" xfId="15592" xr:uid="{0D9C3E08-8049-4A60-80C4-E36C0DB766AB}"/>
    <cellStyle name="Comma 10 3 2 5 4 2 2" xfId="40174" xr:uid="{11E48535-2DB1-4377-9011-4DEB899A7BDA}"/>
    <cellStyle name="Comma 10 3 2 5 4 3" xfId="21254" xr:uid="{E37D333C-3457-4234-922E-A688851C7467}"/>
    <cellStyle name="Comma 10 3 2 5 4 3 2" xfId="45373" xr:uid="{CC5774B5-3815-4AA6-B1D4-086120703E9C}"/>
    <cellStyle name="Comma 10 3 2 5 4 4" xfId="32159" xr:uid="{E2FC7AF9-FD74-41BC-A12D-C89D5ECD260C}"/>
    <cellStyle name="Comma 10 3 2 5 5" xfId="5176" xr:uid="{BEDC33EA-7578-42C4-97AE-B68C7C1CB58C}"/>
    <cellStyle name="Comma 10 3 2 5 5 2" xfId="13470" xr:uid="{2E04BE74-3270-4054-A22F-8FAA9691B5C2}"/>
    <cellStyle name="Comma 10 3 2 5 5 2 2" xfId="38054" xr:uid="{D2D9EDFA-A1E6-43B8-8194-9DD5D2834594}"/>
    <cellStyle name="Comma 10 3 2 5 5 3" xfId="30036" xr:uid="{76F8664F-F90D-4A80-B863-5118294B8AAB}"/>
    <cellStyle name="Comma 10 3 2 5 6" xfId="8983" xr:uid="{32EC8A90-516D-402F-95A7-B6E645141766}"/>
    <cellStyle name="Comma 10 3 2 5 6 2" xfId="33745" xr:uid="{39BE814E-24F3-4DBA-810D-0FDE2F9B759C}"/>
    <cellStyle name="Comma 10 3 2 5 7" xfId="18777" xr:uid="{8ACB24AB-732D-4C33-BAB3-01F4927E99D0}"/>
    <cellStyle name="Comma 10 3 2 5 7 2" xfId="42973" xr:uid="{1E3A91EB-44B5-4C43-AEBD-24036A54E96A}"/>
    <cellStyle name="Comma 10 3 2 5 8" xfId="25876" xr:uid="{F5004FE2-46B2-4EAB-A348-59EF7EAA5BF4}"/>
    <cellStyle name="Comma 10 3 2 6" xfId="1628" xr:uid="{3DCB0189-A62B-438B-8819-5381E8ADEBA2}"/>
    <cellStyle name="Comma 10 3 2 6 2" xfId="6914" xr:uid="{59DFEE39-73F0-4041-9E21-1B02E1E9728C}"/>
    <cellStyle name="Comma 10 3 2 6 2 2" xfId="15173" xr:uid="{383D9791-2BEF-4597-B70A-1A6A8C081422}"/>
    <cellStyle name="Comma 10 3 2 6 2 2 2" xfId="39755" xr:uid="{59EEAD0E-B0B1-44A3-9550-C40BF39F4740}"/>
    <cellStyle name="Comma 10 3 2 6 2 3" xfId="22811" xr:uid="{EC41A112-B8C4-4027-903B-8CF12DC28639}"/>
    <cellStyle name="Comma 10 3 2 6 2 3 2" xfId="46837" xr:uid="{00948E32-A87B-4CF2-A416-DBC5BDEC2D7F}"/>
    <cellStyle name="Comma 10 3 2 6 2 4" xfId="31740" xr:uid="{60310182-F93B-476F-BDCC-BAEDB4405E49}"/>
    <cellStyle name="Comma 10 3 2 6 3" xfId="5561" xr:uid="{52C0E4A3-89C5-45D9-9393-850A9738AD4C}"/>
    <cellStyle name="Comma 10 3 2 6 3 2" xfId="13844" xr:uid="{9EF04E4A-5E49-4EAE-83F7-2320C6CC6179}"/>
    <cellStyle name="Comma 10 3 2 6 3 2 2" xfId="38428" xr:uid="{242EA9A5-617A-4D18-8378-80F1F5E9D7EC}"/>
    <cellStyle name="Comma 10 3 2 6 3 3" xfId="30410" xr:uid="{F908C5F0-DE93-4DC2-8241-14021D6B0CB8}"/>
    <cellStyle name="Comma 10 3 2 6 4" xfId="9982" xr:uid="{D5204A5D-A307-467E-BC4C-5DC448B87116}"/>
    <cellStyle name="Comma 10 3 2 6 4 2" xfId="34668" xr:uid="{550A59D1-3850-4503-9FBD-A1B5F7C46BE8}"/>
    <cellStyle name="Comma 10 3 2 6 5" xfId="20345" xr:uid="{863B4C3F-40CB-4B46-94B9-AB2DB05107DC}"/>
    <cellStyle name="Comma 10 3 2 6 5 2" xfId="44517" xr:uid="{BCD450E4-5147-4EFB-8E98-1620DBD193CD}"/>
    <cellStyle name="Comma 10 3 2 6 6" xfId="26784" xr:uid="{712B580E-5831-40FB-B904-0106360C52DF}"/>
    <cellStyle name="Comma 10 3 2 7" xfId="1785" xr:uid="{0F99607C-066E-4E3E-9BF3-4A586D6E5781}"/>
    <cellStyle name="Comma 10 3 2 7 2" xfId="7599" xr:uid="{E820E7C0-8E8B-4256-B98B-FC8A9E112D00}"/>
    <cellStyle name="Comma 10 3 2 7 2 2" xfId="15857" xr:uid="{44C55236-689B-4BC1-A8E4-4D2FF4105E6E}"/>
    <cellStyle name="Comma 10 3 2 7 2 2 2" xfId="40439" xr:uid="{87FC4E7B-CCBC-4C76-A8C4-370B3A1CCFA9}"/>
    <cellStyle name="Comma 10 3 2 7 2 3" xfId="22950" xr:uid="{0FD69D87-0890-402B-B9D0-D8EFF9F7238E}"/>
    <cellStyle name="Comma 10 3 2 7 2 3 2" xfId="46961" xr:uid="{815B75AC-166F-416C-9E0E-23F41D1A37B4}"/>
    <cellStyle name="Comma 10 3 2 7 2 4" xfId="32424" xr:uid="{45F20BEC-B36C-453A-B5C6-29417D427AB2}"/>
    <cellStyle name="Comma 10 3 2 7 3" xfId="5703" xr:uid="{D74E44DF-FC34-445E-AA1D-996B53D9D206}"/>
    <cellStyle name="Comma 10 3 2 7 3 2" xfId="13965" xr:uid="{8F085B43-4A58-421A-A1C9-B0DDB5928390}"/>
    <cellStyle name="Comma 10 3 2 7 3 2 2" xfId="38547" xr:uid="{1A64A372-FE25-4697-8166-77E55546F09D}"/>
    <cellStyle name="Comma 10 3 2 7 3 3" xfId="30532" xr:uid="{D0B2A24A-2892-4218-965F-B776333624F2}"/>
    <cellStyle name="Comma 10 3 2 7 4" xfId="10127" xr:uid="{CD2C3CB8-29A8-4C2F-8DA1-0CCA30908DD3}"/>
    <cellStyle name="Comma 10 3 2 7 4 2" xfId="34787" xr:uid="{91283209-F081-4065-ACF7-D3DC5BC9BEB8}"/>
    <cellStyle name="Comma 10 3 2 7 5" xfId="20485" xr:uid="{0918EE6B-4F3A-414D-ADAE-A58DC6AF8207}"/>
    <cellStyle name="Comma 10 3 2 7 5 2" xfId="44645" xr:uid="{4F4DF161-B9B4-4531-82C7-ADAAAB1A874B}"/>
    <cellStyle name="Comma 10 3 2 7 6" xfId="26902" xr:uid="{1F76258F-0370-4705-A1C1-8D33E510D24B}"/>
    <cellStyle name="Comma 10 3 2 8" xfId="743" xr:uid="{29EF070D-B6E8-4804-9482-FF8E8A666046}"/>
    <cellStyle name="Comma 10 3 2 8 2" xfId="7712" xr:uid="{83F97680-362D-4DE3-8FD1-D4799B39A659}"/>
    <cellStyle name="Comma 10 3 2 8 2 2" xfId="15970" xr:uid="{46D251A5-3BDD-4A19-B89A-E7C75C62D7B3}"/>
    <cellStyle name="Comma 10 3 2 8 2 2 2" xfId="40552" xr:uid="{663AB6A3-1260-4EEA-B39E-175BFFD4FC64}"/>
    <cellStyle name="Comma 10 3 2 8 2 3" xfId="21979" xr:uid="{F66F6FD6-5B51-4F6C-98AB-08ACB0FBEE0E}"/>
    <cellStyle name="Comma 10 3 2 8 2 3 2" xfId="46051" xr:uid="{DB4BAEC2-5E29-4A2F-B1D6-E6689C2763BF}"/>
    <cellStyle name="Comma 10 3 2 8 2 4" xfId="32537" xr:uid="{2D971E7A-8708-472B-A57D-14EF2E01E857}"/>
    <cellStyle name="Comma 10 3 2 8 3" xfId="5825" xr:uid="{3AFA2221-A03B-4016-93B5-B9CE8F2B04A9}"/>
    <cellStyle name="Comma 10 3 2 8 3 2" xfId="14087" xr:uid="{D31F7E46-2DE0-4599-9DA3-3C492710CB3D}"/>
    <cellStyle name="Comma 10 3 2 8 3 2 2" xfId="38669" xr:uid="{C250B117-CAF2-44E6-A920-F1FFFC009AFA}"/>
    <cellStyle name="Comma 10 3 2 8 3 3" xfId="30654" xr:uid="{DE59CD07-685C-4B52-8828-FA747DB49791}"/>
    <cellStyle name="Comma 10 3 2 8 4" xfId="9138" xr:uid="{B376008C-D627-4F5F-B549-9EBA6E514ACA}"/>
    <cellStyle name="Comma 10 3 2 8 4 2" xfId="33887" xr:uid="{AB9CE17B-C21A-4A70-8AAF-D0ED31BA51D1}"/>
    <cellStyle name="Comma 10 3 2 8 5" xfId="19514" xr:uid="{36166836-BEDD-489A-8CB4-2E1162669E2F}"/>
    <cellStyle name="Comma 10 3 2 8 5 2" xfId="43706" xr:uid="{3DA3DF8B-14A5-48A5-B063-3A5FE409095A}"/>
    <cellStyle name="Comma 10 3 2 8 6" xfId="26012" xr:uid="{EE78272F-46FA-4110-BAA4-2C0D1416C09F}"/>
    <cellStyle name="Comma 10 3 2 9" xfId="1904" xr:uid="{DBCCD819-D088-46A3-8786-C59275C06693}"/>
    <cellStyle name="Comma 10 3 2 9 2" xfId="7790" xr:uid="{35150255-CD87-4D75-A63D-55BB24DCA9C8}"/>
    <cellStyle name="Comma 10 3 2 9 2 2" xfId="16048" xr:uid="{687EB790-827D-428C-AAFE-12890EA9EAA2}"/>
    <cellStyle name="Comma 10 3 2 9 2 2 2" xfId="40630" xr:uid="{CC60968E-1C37-490D-820F-8B874795E5F4}"/>
    <cellStyle name="Comma 10 3 2 9 2 3" xfId="23068" xr:uid="{4ACF5989-265F-4A5C-AEBC-7E9BE36FFFE7}"/>
    <cellStyle name="Comma 10 3 2 9 2 3 2" xfId="47079" xr:uid="{71FC0A0B-B9B2-4FDC-B040-1BAE587FD190}"/>
    <cellStyle name="Comma 10 3 2 9 2 4" xfId="32615" xr:uid="{5A9974AF-80F7-49E6-988B-F6F8644AD1A7}"/>
    <cellStyle name="Comma 10 3 2 9 3" xfId="5903" xr:uid="{86075CFD-28AB-41F2-9D24-C77608687D23}"/>
    <cellStyle name="Comma 10 3 2 9 3 2" xfId="14165" xr:uid="{CD968BE9-9D02-4111-9039-8FA6F5BFD39F}"/>
    <cellStyle name="Comma 10 3 2 9 3 2 2" xfId="38747" xr:uid="{317DD80A-E4F9-4D03-9B3B-FABAFFD237E5}"/>
    <cellStyle name="Comma 10 3 2 9 3 3" xfId="30732" xr:uid="{C04307BF-1D69-4126-824A-9029B1A8B7F5}"/>
    <cellStyle name="Comma 10 3 2 9 4" xfId="10246" xr:uid="{89A67B4F-567E-405E-85DD-25CF5904EE0B}"/>
    <cellStyle name="Comma 10 3 2 9 4 2" xfId="34905" xr:uid="{9CB8CE92-D6E1-401C-927E-A159AE463AD7}"/>
    <cellStyle name="Comma 10 3 2 9 5" xfId="20603" xr:uid="{47C93136-908D-4E4D-9F10-D288366A0A83}"/>
    <cellStyle name="Comma 10 3 2 9 5 2" xfId="44763" xr:uid="{ECE4DA60-5AA4-4238-8444-34AC08F5D615}"/>
    <cellStyle name="Comma 10 3 2 9 6" xfId="27020" xr:uid="{8099E00D-07C2-46B4-A362-10354171D1BC}"/>
    <cellStyle name="Comma 10 3 20" xfId="3168" xr:uid="{455F4417-FF1F-4EC4-9BD4-12720FB6CB85}"/>
    <cellStyle name="Comma 10 3 20 2" xfId="11509" xr:uid="{0A006B24-36E6-44DA-9FD2-3808BA58FC89}"/>
    <cellStyle name="Comma 10 3 20 2 2" xfId="36163" xr:uid="{2C2411FB-1D7D-4F67-9113-83F1426FF7F9}"/>
    <cellStyle name="Comma 10 3 20 3" xfId="28278" xr:uid="{F09516C7-89E6-42C3-80FB-76287FA33975}"/>
    <cellStyle name="Comma 10 3 21" xfId="3411" xr:uid="{717E7DBF-9C84-4069-9F40-A2CC6DE12E5F}"/>
    <cellStyle name="Comma 10 3 21 2" xfId="11752" xr:uid="{7A57D4F2-431F-4835-96F2-D67B2D8B4868}"/>
    <cellStyle name="Comma 10 3 21 2 2" xfId="36399" xr:uid="{48F0B683-D402-4EEF-B2CC-C64B99328DC6}"/>
    <cellStyle name="Comma 10 3 21 3" xfId="28514" xr:uid="{19E1237E-39D4-4B83-B973-0EAA35760579}"/>
    <cellStyle name="Comma 10 3 22" xfId="3948" xr:uid="{DB5BC79B-E263-41D4-AA35-51517589E921}"/>
    <cellStyle name="Comma 10 3 22 2" xfId="12289" xr:uid="{9E073CA5-A770-49FC-AA40-7B0CFD6B7B91}"/>
    <cellStyle name="Comma 10 3 22 2 2" xfId="36875" xr:uid="{0BB5C64C-BF7E-45A0-BA69-95568F99BF4F}"/>
    <cellStyle name="Comma 10 3 22 3" xfId="28990" xr:uid="{606E9621-171B-44B2-BA35-51AB3D299F59}"/>
    <cellStyle name="Comma 10 3 23" xfId="4022" xr:uid="{D836766C-5C4B-46E9-9BEB-AC52E7F34CC1}"/>
    <cellStyle name="Comma 10 3 23 2" xfId="12363" xr:uid="{4160AA40-F9BA-416E-839A-F8E7A49C3246}"/>
    <cellStyle name="Comma 10 3 23 2 2" xfId="36949" xr:uid="{A46A9BC7-569F-4AAB-A023-E4B6AB2CD699}"/>
    <cellStyle name="Comma 10 3 23 3" xfId="29064" xr:uid="{2BBD2073-B0E2-4FA9-A949-146F0E8954D3}"/>
    <cellStyle name="Comma 10 3 24" xfId="4099" xr:uid="{BF5D20A9-4536-46CB-BFAF-14266B9FDE0D}"/>
    <cellStyle name="Comma 10 3 24 2" xfId="12440" xr:uid="{BAA8CE00-AB8F-4DCB-AA18-226EF8814EB0}"/>
    <cellStyle name="Comma 10 3 24 2 2" xfId="37025" xr:uid="{5E3A1CF7-8E08-49C2-A910-33299FDEE6D5}"/>
    <cellStyle name="Comma 10 3 24 3" xfId="29134" xr:uid="{CF8E1B18-F4F7-4CA8-A858-78787E7AAF07}"/>
    <cellStyle name="Comma 10 3 25" xfId="4703" xr:uid="{BF7D31C6-277B-4F36-A8EB-03D45EED3E5E}"/>
    <cellStyle name="Comma 10 3 25 2" xfId="13042" xr:uid="{F990E283-D856-4FC7-9FEC-8596B0056815}"/>
    <cellStyle name="Comma 10 3 25 2 2" xfId="37627" xr:uid="{473BA215-59C0-41E8-B1C8-5A97A35CA017}"/>
    <cellStyle name="Comma 10 3 25 3" xfId="29606" xr:uid="{F2F2CE15-9D8B-491C-B2CB-216052DDF6C6}"/>
    <cellStyle name="Comma 10 3 26" xfId="8501" xr:uid="{73ADA6FD-0FA9-49F5-9E59-19B964926863}"/>
    <cellStyle name="Comma 10 3 26 2" xfId="16759" xr:uid="{2A6B3F4B-B7E8-4E67-AF09-B43E2BBB4B73}"/>
    <cellStyle name="Comma 10 3 26 2 2" xfId="41341" xr:uid="{947761B2-DD76-4369-8DFB-A0F2A16FF802}"/>
    <cellStyle name="Comma 10 3 26 3" xfId="33312" xr:uid="{8C378310-DBFB-4BFC-8D23-88CB47FAAF28}"/>
    <cellStyle name="Comma 10 3 27" xfId="8630" xr:uid="{EF81126C-88B9-46B0-AE2A-2196FEDE0CAB}"/>
    <cellStyle name="Comma 10 3 27 2" xfId="33415" xr:uid="{3011C38F-B84A-4527-B03B-F6505B5504F9}"/>
    <cellStyle name="Comma 10 3 28" xfId="17739" xr:uid="{6C17082E-5FE1-4C2D-9B80-73E9ED0FDA60}"/>
    <cellStyle name="Comma 10 3 28 2" xfId="41966" xr:uid="{1DE4CC7F-186A-4A13-90CE-48641A273C90}"/>
    <cellStyle name="Comma 10 3 29" xfId="17815" xr:uid="{46EBC678-25BC-4648-B2ED-2D534BECFC53}"/>
    <cellStyle name="Comma 10 3 29 2" xfId="42040" xr:uid="{3FB12A2C-4338-45D3-97ED-78BDFF85BEED}"/>
    <cellStyle name="Comma 10 3 3" xfId="247" xr:uid="{20DE5E49-11B9-4EE4-91E0-921646E33009}"/>
    <cellStyle name="Comma 10 3 3 10" xfId="2756" xr:uid="{8CBA6F3D-7ED2-4189-8A47-49C5076ACB03}"/>
    <cellStyle name="Comma 10 3 3 10 2" xfId="11097" xr:uid="{51123A5A-613F-431C-8511-2920E985B0B1}"/>
    <cellStyle name="Comma 10 3 3 10 2 2" xfId="35752" xr:uid="{8AF4EB5E-AEA7-4D4A-B377-B8969819297B}"/>
    <cellStyle name="Comma 10 3 3 10 3" xfId="27867" xr:uid="{DC7D60F9-1ACC-4F7E-96BB-BA8FB58BF68A}"/>
    <cellStyle name="Comma 10 3 3 11" xfId="3229" xr:uid="{B0FDE059-6A22-4078-9E15-967BB29D053D}"/>
    <cellStyle name="Comma 10 3 3 11 2" xfId="11570" xr:uid="{B9275230-0B96-498B-9AD1-BB18685FD274}"/>
    <cellStyle name="Comma 10 3 3 11 2 2" xfId="36224" xr:uid="{9BE4B017-D12A-41F2-824C-C672872AEFFC}"/>
    <cellStyle name="Comma 10 3 3 11 3" xfId="28339" xr:uid="{7EC5A2BA-9F6B-410B-B938-D772E4BE2AB3}"/>
    <cellStyle name="Comma 10 3 3 12" xfId="3473" xr:uid="{D8737C4E-3BEF-43C4-874D-FA6C14841A89}"/>
    <cellStyle name="Comma 10 3 3 12 2" xfId="11814" xr:uid="{8C4FE23D-4AFC-4A80-B37A-5825C63FC878}"/>
    <cellStyle name="Comma 10 3 3 12 2 2" xfId="36460" xr:uid="{A5663309-41E6-4FE0-BD97-D110051FBD65}"/>
    <cellStyle name="Comma 10 3 3 12 3" xfId="28575" xr:uid="{277440DF-A9C4-4DB1-A135-A2291CEAE1E9}"/>
    <cellStyle name="Comma 10 3 3 13" xfId="4183" xr:uid="{357D600D-7B54-488C-9045-7D80E7DECC4F}"/>
    <cellStyle name="Comma 10 3 3 13 2" xfId="12524" xr:uid="{6D7B22EB-F964-447B-B688-ACFB74BB6178}"/>
    <cellStyle name="Comma 10 3 3 13 2 2" xfId="37109" xr:uid="{EE5A2D20-CCF8-417B-8F09-783AC59393E1}"/>
    <cellStyle name="Comma 10 3 3 13 3" xfId="29195" xr:uid="{AAE1A208-6DA7-4BBE-A3A4-341944DA56B5}"/>
    <cellStyle name="Comma 10 3 3 14" xfId="4768" xr:uid="{18BE4402-9D0A-4C39-9723-556B71825BF0}"/>
    <cellStyle name="Comma 10 3 3 14 2" xfId="13096" xr:uid="{50B20F0E-E3B8-47CC-B9DA-B2618F6E5546}"/>
    <cellStyle name="Comma 10 3 3 14 2 2" xfId="37681" xr:uid="{24E5AAE9-4788-4B1E-9A1D-95FDCB76D15E}"/>
    <cellStyle name="Comma 10 3 3 14 3" xfId="29661" xr:uid="{4F5A0EFD-6828-4D27-B9F6-EFF95BA6C5EB}"/>
    <cellStyle name="Comma 10 3 3 15" xfId="8700" xr:uid="{4D0C9ADC-7D3C-4DB4-999B-0D5F8A0597C0}"/>
    <cellStyle name="Comma 10 3 3 15 2" xfId="33480" xr:uid="{E6ADBE09-58C3-430A-B1AC-44D74C9780A7}"/>
    <cellStyle name="Comma 10 3 3 16" xfId="17886" xr:uid="{310B252F-8330-4B6A-8EA7-F7056F337C99}"/>
    <cellStyle name="Comma 10 3 3 16 2" xfId="42111" xr:uid="{2ECBCF84-262D-4231-B18E-FC181198C92B}"/>
    <cellStyle name="Comma 10 3 3 17" xfId="18489" xr:uid="{E9446601-EE12-40E0-943E-0B08622794AF}"/>
    <cellStyle name="Comma 10 3 3 17 2" xfId="42692" xr:uid="{BEEF05E0-9A1A-433C-A96A-2EC7ABD53E5A}"/>
    <cellStyle name="Comma 10 3 3 18" xfId="25614" xr:uid="{02FF4721-8793-4CA0-AEAD-AA31312E48F5}"/>
    <cellStyle name="Comma 10 3 3 2" xfId="443" xr:uid="{E27AD948-D7E1-4749-85D5-C2600E035B8E}"/>
    <cellStyle name="Comma 10 3 3 2 10" xfId="4985" xr:uid="{716D2614-5F27-4FBF-9870-9A19C51D4DCF}"/>
    <cellStyle name="Comma 10 3 3 2 10 2" xfId="13285" xr:uid="{A98EDFF0-7476-49DC-A7AA-D882A8829D6F}"/>
    <cellStyle name="Comma 10 3 3 2 10 2 2" xfId="37869" xr:uid="{8067AFF8-D0C6-43FC-9CC5-04A109EFE7D8}"/>
    <cellStyle name="Comma 10 3 3 2 10 3" xfId="29851" xr:uid="{72B81707-7F25-4C1F-A98D-D8CD5894E4F9}"/>
    <cellStyle name="Comma 10 3 3 2 11" xfId="8835" xr:uid="{B13A790E-D514-4906-8576-C388D874625F}"/>
    <cellStyle name="Comma 10 3 3 2 11 2" xfId="33601" xr:uid="{4745A236-5381-4C63-A315-7933D9CFDC48}"/>
    <cellStyle name="Comma 10 3 3 2 12" xfId="18020" xr:uid="{C004EEC2-19DC-4EE4-9952-B52570CC6B8B}"/>
    <cellStyle name="Comma 10 3 3 2 12 2" xfId="42245" xr:uid="{50B8C4CA-391D-4586-BE07-3F8781E3DD6F}"/>
    <cellStyle name="Comma 10 3 3 2 13" xfId="18626" xr:uid="{BB02F4E9-115E-4A1B-B049-A4CC8C61F414}"/>
    <cellStyle name="Comma 10 3 3 2 13 2" xfId="42822" xr:uid="{682181D5-A9DE-48CD-835A-8955F6B1EE8C}"/>
    <cellStyle name="Comma 10 3 3 2 14" xfId="25732" xr:uid="{02729ACD-F26C-4C66-BB3A-CCD25C44FC9B}"/>
    <cellStyle name="Comma 10 3 3 2 2" xfId="1463" xr:uid="{529EF0F7-AA2C-4BFE-BB20-18A2743C30AF}"/>
    <cellStyle name="Comma 10 3 3 2 2 2" xfId="3110" xr:uid="{90613DF6-FD09-4BF0-A171-3C3E2B0D9AE5}"/>
    <cellStyle name="Comma 10 3 3 2 2 2 2" xfId="7067" xr:uid="{58DC9947-AABF-4195-ACC4-CDCC2E7970BB}"/>
    <cellStyle name="Comma 10 3 3 2 2 2 2 2" xfId="15326" xr:uid="{71DDBBFC-066D-4CC8-AD69-03D1C6F9C3B5}"/>
    <cellStyle name="Comma 10 3 3 2 2 2 2 2 2" xfId="39908" xr:uid="{92C797F8-716A-452B-A212-2EAC5886C8A5}"/>
    <cellStyle name="Comma 10 3 3 2 2 2 2 3" xfId="31893" xr:uid="{3DCABB5A-BB7E-4C6E-8C2E-B6D17BB1A322}"/>
    <cellStyle name="Comma 10 3 3 2 2 2 3" xfId="11451" xr:uid="{118BD784-26C3-4FE9-8540-0982899DFB8B}"/>
    <cellStyle name="Comma 10 3 3 2 2 2 3 2" xfId="36106" xr:uid="{EB5EFFDF-D351-442D-9945-AF345469A338}"/>
    <cellStyle name="Comma 10 3 3 2 2 2 4" xfId="22651" xr:uid="{82B43731-9E8F-474B-9309-0BEAD09D2C0A}"/>
    <cellStyle name="Comma 10 3 3 2 2 2 4 2" xfId="46678" xr:uid="{8F2D3DFE-D939-4D3F-842B-40ED9C301D57}"/>
    <cellStyle name="Comma 10 3 3 2 2 2 5" xfId="28221" xr:uid="{38D3B9EE-2E41-4F2E-A720-CEBAE954AFE6}"/>
    <cellStyle name="Comma 10 3 3 2 2 3" xfId="3829" xr:uid="{4BA7E1A9-569E-46C7-9363-5405EFB613BF}"/>
    <cellStyle name="Comma 10 3 3 2 2 3 2" xfId="12170" xr:uid="{4224338A-7102-48D3-A216-1B38BFDBFF8D}"/>
    <cellStyle name="Comma 10 3 3 2 2 3 2 2" xfId="36814" xr:uid="{EA7E9CDB-8535-4AA5-8F35-4B9A3327951A}"/>
    <cellStyle name="Comma 10 3 3 2 2 3 3" xfId="28929" xr:uid="{BC5D4461-8C7A-4740-87F8-3C05572C0F47}"/>
    <cellStyle name="Comma 10 3 3 2 2 4" xfId="4583" xr:uid="{8AB4F6E3-6F7E-4F13-86D0-34B8DC63E1FE}"/>
    <cellStyle name="Comma 10 3 3 2 2 4 2" xfId="12924" xr:uid="{627A1C3E-E6AA-48EC-8E4F-13076A5700FD}"/>
    <cellStyle name="Comma 10 3 3 2 2 4 2 2" xfId="37509" xr:uid="{A18C58DB-9199-4D8F-A519-C79731372DF6}"/>
    <cellStyle name="Comma 10 3 3 2 2 4 3" xfId="29549" xr:uid="{FD146C27-BEE9-4FC1-979E-DE50CC438010}"/>
    <cellStyle name="Comma 10 3 3 2 2 5" xfId="5403" xr:uid="{44731947-9967-43D5-8DF7-1BF543898F6F}"/>
    <cellStyle name="Comma 10 3 3 2 2 5 2" xfId="13686" xr:uid="{4A88E8BC-51B1-4F0D-B1BD-D80C34C0A205}"/>
    <cellStyle name="Comma 10 3 3 2 2 5 2 2" xfId="38270" xr:uid="{37BAEADD-F326-4BD5-BD6A-F48ECDD2B377}"/>
    <cellStyle name="Comma 10 3 3 2 2 5 3" xfId="30252" xr:uid="{1EC0CE6A-D352-4640-9850-03CDAF85BA7A}"/>
    <cellStyle name="Comma 10 3 3 2 2 6" xfId="9824" xr:uid="{5DE80747-C93B-4119-9261-C77578CF90F2}"/>
    <cellStyle name="Comma 10 3 3 2 2 6 2" xfId="34510" xr:uid="{955A9B18-1A79-464A-8DCC-E0A047FA50E9}"/>
    <cellStyle name="Comma 10 3 3 2 2 7" xfId="18256" xr:uid="{F507588A-6C4A-4C77-BAC5-C48CBFFC6C31}"/>
    <cellStyle name="Comma 10 3 3 2 2 7 2" xfId="42481" xr:uid="{23806FF6-0B23-4A5A-92B2-43DCB60E1CC0}"/>
    <cellStyle name="Comma 10 3 3 2 2 8" xfId="20185" xr:uid="{2089CA02-46D0-48E6-B809-4BFD7341ABB8}"/>
    <cellStyle name="Comma 10 3 3 2 2 8 2" xfId="44359" xr:uid="{F8B4D617-427B-4C3F-BB8A-9D2048441F54}"/>
    <cellStyle name="Comma 10 3 3 2 2 9" xfId="26626" xr:uid="{128F9E47-AAA3-4015-907E-07898BB2BF50}"/>
    <cellStyle name="Comma 10 3 3 2 3" xfId="1025" xr:uid="{7EC63F95-EE1E-48E3-95CD-EF135419EAA4}"/>
    <cellStyle name="Comma 10 3 3 2 3 2" xfId="8005" xr:uid="{9D0A9983-2C37-45C2-94E4-29EB8C044EA6}"/>
    <cellStyle name="Comma 10 3 3 2 3 2 2" xfId="16263" xr:uid="{EAF2627C-3A72-4E77-820B-BFE6D58F6D4A}"/>
    <cellStyle name="Comma 10 3 3 2 3 2 2 2" xfId="40845" xr:uid="{BEA22832-C6DC-46DE-8700-C17AD1BCA287}"/>
    <cellStyle name="Comma 10 3 3 2 3 2 3" xfId="22234" xr:uid="{BA7BDE0D-812F-434A-9A1E-4A826273518A}"/>
    <cellStyle name="Comma 10 3 3 2 3 2 3 2" xfId="46274" xr:uid="{1F98D86C-447E-4760-B19C-99493FF58EB8}"/>
    <cellStyle name="Comma 10 3 3 2 3 2 4" xfId="32830" xr:uid="{82EED106-2595-4B53-9948-86300698E8FB}"/>
    <cellStyle name="Comma 10 3 3 2 3 3" xfId="6118" xr:uid="{3D6DE51D-17A5-48CD-82BB-F5AFD62A834E}"/>
    <cellStyle name="Comma 10 3 3 2 3 3 2" xfId="14380" xr:uid="{F675BA67-8730-4818-9DE6-C4EEC16B5DF0}"/>
    <cellStyle name="Comma 10 3 3 2 3 3 2 2" xfId="38962" xr:uid="{9F2EF19A-6BA3-4ACA-8437-D363FF036BE0}"/>
    <cellStyle name="Comma 10 3 3 2 3 3 3" xfId="30947" xr:uid="{FDFF15DF-AFF7-4FBD-BD8E-D3AC6D69F978}"/>
    <cellStyle name="Comma 10 3 3 2 3 4" xfId="9401" xr:uid="{C688BFAE-1F04-4595-BD7C-B18639C578FA}"/>
    <cellStyle name="Comma 10 3 3 2 3 4 2" xfId="34108" xr:uid="{E0F63883-FED9-4EEE-8FDD-3DFD6DF42346}"/>
    <cellStyle name="Comma 10 3 3 2 3 5" xfId="19769" xr:uid="{72638B5B-580F-4E28-BB72-B4BE46A2C8BF}"/>
    <cellStyle name="Comma 10 3 3 2 3 5 2" xfId="43949" xr:uid="{F8C9C054-92E5-4981-93A0-B472393E8C32}"/>
    <cellStyle name="Comma 10 3 3 2 3 6" xfId="26227" xr:uid="{A68E85FF-A7A1-4257-9544-443122FAAF09}"/>
    <cellStyle name="Comma 10 3 3 2 4" xfId="2251" xr:uid="{C340A255-1EC8-4479-94D2-8F29589D0660}"/>
    <cellStyle name="Comma 10 3 3 2 4 2" xfId="6638" xr:uid="{3D44E612-271D-4F44-8D06-09A4B8B366A5}"/>
    <cellStyle name="Comma 10 3 3 2 4 2 2" xfId="14897" xr:uid="{597420E2-E996-417B-BF3F-EA303FF4B8DB}"/>
    <cellStyle name="Comma 10 3 3 2 4 2 2 2" xfId="39479" xr:uid="{877FEB36-C00D-49F6-A754-CA49D5ECAB71}"/>
    <cellStyle name="Comma 10 3 3 2 4 2 3" xfId="21698" xr:uid="{1E063CD3-A281-4B81-BA3D-E8930036BE2B}"/>
    <cellStyle name="Comma 10 3 3 2 4 2 3 2" xfId="45775" xr:uid="{A34D3EC3-AA3B-426B-B0F3-D8C0E426B43B}"/>
    <cellStyle name="Comma 10 3 3 2 4 2 4" xfId="31464" xr:uid="{1ED2A1B2-A02B-4F65-AE09-B9F9990A801A}"/>
    <cellStyle name="Comma 10 3 3 2 4 3" xfId="10592" xr:uid="{407182E2-431E-495E-BFE4-329229822763}"/>
    <cellStyle name="Comma 10 3 3 2 4 3 2" xfId="35250" xr:uid="{DE274AB4-1F03-40C0-8B79-E24476ABDC42}"/>
    <cellStyle name="Comma 10 3 3 2 4 4" xfId="19233" xr:uid="{A7493EE1-0678-4DF7-A46A-3D7B6C7A0613}"/>
    <cellStyle name="Comma 10 3 3 2 4 4 2" xfId="43427" xr:uid="{9F18B941-5AD2-42AE-9D69-D45B08FE63D8}"/>
    <cellStyle name="Comma 10 3 3 2 4 5" xfId="27365" xr:uid="{F76A5FCC-CD83-4E39-B993-0260C77324F9}"/>
    <cellStyle name="Comma 10 3 3 2 5" xfId="2637" xr:uid="{B8FE4BC4-6834-44FA-9F96-281F3AFF84A8}"/>
    <cellStyle name="Comma 10 3 3 2 5 2" xfId="8423" xr:uid="{0D1B0576-079D-45A3-93CF-00EBB6C28B8C}"/>
    <cellStyle name="Comma 10 3 3 2 5 2 2" xfId="16681" xr:uid="{EAC61CE8-A22A-4151-BBEF-20B6F3D44CBD}"/>
    <cellStyle name="Comma 10 3 3 2 5 2 2 2" xfId="41263" xr:uid="{0B93F7EF-C7B1-43B3-AAA2-D6C3A6A32C38}"/>
    <cellStyle name="Comma 10 3 3 2 5 2 3" xfId="33248" xr:uid="{19A72221-98CA-49E0-9A4F-8EDBCEFC2330}"/>
    <cellStyle name="Comma 10 3 3 2 5 3" xfId="10978" xr:uid="{279B8BE5-087C-4475-930C-B3B21B8F6174}"/>
    <cellStyle name="Comma 10 3 3 2 5 3 2" xfId="35634" xr:uid="{25202449-C669-4CE8-ACD6-00CA3674F8B5}"/>
    <cellStyle name="Comma 10 3 3 2 5 4" xfId="21102" xr:uid="{2F252F3D-137D-46B3-8B46-66B573B1CA12}"/>
    <cellStyle name="Comma 10 3 3 2 5 4 2" xfId="45223" xr:uid="{2846F2EA-2B27-4C52-9198-81FF2A63E0FF}"/>
    <cellStyle name="Comma 10 3 3 2 5 5" xfId="27749" xr:uid="{81BF314C-A450-4CC0-9E20-E1E715CFC89C}"/>
    <cellStyle name="Comma 10 3 3 2 6" xfId="2874" xr:uid="{F11F46AA-7C99-44C8-B60C-FFF28C9BE5AE}"/>
    <cellStyle name="Comma 10 3 3 2 6 2" xfId="11215" xr:uid="{D72144B1-C68A-48C3-8CC8-F5AD7AE06A15}"/>
    <cellStyle name="Comma 10 3 3 2 6 2 2" xfId="35870" xr:uid="{AE3012CF-D4A5-417F-A033-A869F7B3000D}"/>
    <cellStyle name="Comma 10 3 3 2 6 3" xfId="27985" xr:uid="{D4142E3B-BEF8-4DF7-BF04-C78566B0CCEE}"/>
    <cellStyle name="Comma 10 3 3 2 7" xfId="3347" xr:uid="{7740022F-C717-49D3-AC85-2C94F1F0956A}"/>
    <cellStyle name="Comma 10 3 3 2 7 2" xfId="11688" xr:uid="{2B6AD456-3F76-4A25-BC51-54BB5ED7EB4A}"/>
    <cellStyle name="Comma 10 3 3 2 7 2 2" xfId="36342" xr:uid="{AD0D432B-B147-4F91-A213-3FE762E29D98}"/>
    <cellStyle name="Comma 10 3 3 2 7 3" xfId="28457" xr:uid="{15E4197C-441D-458D-940B-5D784B621AAD}"/>
    <cellStyle name="Comma 10 3 3 2 8" xfId="3593" xr:uid="{30646A05-6B1B-4A82-9A47-7A30BD3A8F7B}"/>
    <cellStyle name="Comma 10 3 3 2 8 2" xfId="11934" xr:uid="{43AC7ABF-8B2A-4F3D-BE40-BD28D54B9696}"/>
    <cellStyle name="Comma 10 3 3 2 8 2 2" xfId="36578" xr:uid="{FEDF0624-E8A3-4274-98E8-BB18364E2EA3}"/>
    <cellStyle name="Comma 10 3 3 2 8 3" xfId="28693" xr:uid="{6E0172E3-4EAC-43DD-B4DC-6391D36F7EB5}"/>
    <cellStyle name="Comma 10 3 3 2 9" xfId="4347" xr:uid="{55315207-2C4D-4CF3-967A-7959BC3C9682}"/>
    <cellStyle name="Comma 10 3 3 2 9 2" xfId="12688" xr:uid="{BCC94CFC-DDD5-408E-AB88-0340A64EEF2B}"/>
    <cellStyle name="Comma 10 3 3 2 9 2 2" xfId="37273" xr:uid="{6C0CAEAE-01BE-491D-8CBA-F53EE97345C6}"/>
    <cellStyle name="Comma 10 3 3 2 9 3" xfId="29313" xr:uid="{263AA0E7-C627-497F-9B70-FB0F9439BC20}"/>
    <cellStyle name="Comma 10 3 3 3" xfId="631" xr:uid="{53B4D8F4-6DAF-4E13-81C0-F787D5CEBF43}"/>
    <cellStyle name="Comma 10 3 3 3 10" xfId="25911" xr:uid="{1F78ECC6-1627-445D-9935-1388087138C5}"/>
    <cellStyle name="Comma 10 3 3 3 2" xfId="1264" xr:uid="{292CE4B5-E73E-4C20-88AE-30DBE074BC6B}"/>
    <cellStyle name="Comma 10 3 3 3 2 2" xfId="8191" xr:uid="{F224F600-626B-4407-8430-CBDC7B326EF5}"/>
    <cellStyle name="Comma 10 3 3 3 2 2 2" xfId="16449" xr:uid="{390A8651-E501-4D8B-974C-F04D8A57F4B9}"/>
    <cellStyle name="Comma 10 3 3 3 2 2 2 2" xfId="41031" xr:uid="{C6785A64-FFA6-4C8E-AD04-654E4307D05B}"/>
    <cellStyle name="Comma 10 3 3 3 2 2 3" xfId="22456" xr:uid="{94664710-E9A5-486D-A839-0579E18A39CD}"/>
    <cellStyle name="Comma 10 3 3 3 2 2 3 2" xfId="46490" xr:uid="{5A4B2DEE-FE27-45BE-8EA4-2C1821B0BDD6}"/>
    <cellStyle name="Comma 10 3 3 3 2 2 4" xfId="33016" xr:uid="{17A59B89-BC4D-4DFC-871B-C0DD205B2260}"/>
    <cellStyle name="Comma 10 3 3 3 2 3" xfId="6312" xr:uid="{020154FF-3AE6-4FDD-A18A-B93741064E09}"/>
    <cellStyle name="Comma 10 3 3 3 2 3 2" xfId="14573" xr:uid="{75C7AD23-4B3D-48DA-B5C5-197FB52D1BEB}"/>
    <cellStyle name="Comma 10 3 3 3 2 3 2 2" xfId="39155" xr:uid="{45C0E275-31DD-41B8-AA0D-E6D69A9DEF2C}"/>
    <cellStyle name="Comma 10 3 3 3 2 3 3" xfId="31140" xr:uid="{18EBD5CE-AFA3-4E08-BFE2-6A7B53D5F415}"/>
    <cellStyle name="Comma 10 3 3 3 2 4" xfId="9627" xr:uid="{86BC47B8-E953-45AB-A81C-A40F55048277}"/>
    <cellStyle name="Comma 10 3 3 3 2 4 2" xfId="34322" xr:uid="{CE32A83F-EF2D-4F31-868B-E5EC9A7F390F}"/>
    <cellStyle name="Comma 10 3 3 3 2 5" xfId="19989" xr:uid="{0EDB821F-877B-4251-BFE7-B22EDB55E2EA}"/>
    <cellStyle name="Comma 10 3 3 3 2 5 2" xfId="44167" xr:uid="{49D4E753-59B0-47A1-ACF5-D84071A40750}"/>
    <cellStyle name="Comma 10 3 3 3 2 6" xfId="26439" xr:uid="{FD00533D-8556-4BC7-862F-D6D0DB29C850}"/>
    <cellStyle name="Comma 10 3 3 3 3" xfId="2992" xr:uid="{05BD1D34-4264-4A4A-BDDA-F2FE3BA6F9DC}"/>
    <cellStyle name="Comma 10 3 3 3 3 2" xfId="6831" xr:uid="{D8E3EBD2-968A-492C-B813-F4513A1F1D77}"/>
    <cellStyle name="Comma 10 3 3 3 3 2 2" xfId="15090" xr:uid="{3DF1AB5E-2B1F-4EB6-9557-D333F6DFC436}"/>
    <cellStyle name="Comma 10 3 3 3 3 2 2 2" xfId="39672" xr:uid="{E5FFC458-3F78-4803-9E38-B31210744510}"/>
    <cellStyle name="Comma 10 3 3 3 3 2 3" xfId="21884" xr:uid="{12309EC5-DF04-4D09-A01A-55C62B7D7DFB}"/>
    <cellStyle name="Comma 10 3 3 3 3 2 3 2" xfId="45958" xr:uid="{2D640F88-625A-45EE-85D7-B88307C500AC}"/>
    <cellStyle name="Comma 10 3 3 3 3 2 4" xfId="31657" xr:uid="{721B7967-FEC7-4E39-92C8-F9A8E5BD1FE2}"/>
    <cellStyle name="Comma 10 3 3 3 3 3" xfId="11333" xr:uid="{2C18FC22-D0ED-4ECA-A0B8-E94A1B4BE6AC}"/>
    <cellStyle name="Comma 10 3 3 3 3 3 2" xfId="35988" xr:uid="{B5D30B73-BA08-478F-ACC1-A601A96F3596}"/>
    <cellStyle name="Comma 10 3 3 3 3 4" xfId="19419" xr:uid="{F86F97F4-20BA-4872-B680-74A7FC4D82DE}"/>
    <cellStyle name="Comma 10 3 3 3 3 4 2" xfId="43613" xr:uid="{58902937-B137-4B5D-957B-F2D219F50ABB}"/>
    <cellStyle name="Comma 10 3 3 3 3 5" xfId="28103" xr:uid="{507BDE09-B895-40D0-B8A6-5E6567BDB9EB}"/>
    <cellStyle name="Comma 10 3 3 3 4" xfId="3711" xr:uid="{FE162B7A-5A4A-48C4-9419-6F8D0CD656B9}"/>
    <cellStyle name="Comma 10 3 3 3 4 2" xfId="7359" xr:uid="{D647B07E-0FE6-4624-8EB1-7475F1570614}"/>
    <cellStyle name="Comma 10 3 3 3 4 2 2" xfId="15618" xr:uid="{C6461B14-8DE1-4694-803F-34B02C655222}"/>
    <cellStyle name="Comma 10 3 3 3 4 2 2 2" xfId="40200" xr:uid="{6B1963BA-69F4-4A51-9E3C-DC07149F310A}"/>
    <cellStyle name="Comma 10 3 3 3 4 2 3" xfId="32185" xr:uid="{B5096D99-553F-441B-8B65-5465B63F9027}"/>
    <cellStyle name="Comma 10 3 3 3 4 3" xfId="12052" xr:uid="{2248C1EA-E4AB-499F-818D-63F67272CB6D}"/>
    <cellStyle name="Comma 10 3 3 3 4 3 2" xfId="36696" xr:uid="{32B29F3E-3D33-4FEE-9D4F-0C01D13CFE5E}"/>
    <cellStyle name="Comma 10 3 3 3 4 4" xfId="21289" xr:uid="{C0D0B6DE-8A80-4FBC-B031-51AA0D6BB95D}"/>
    <cellStyle name="Comma 10 3 3 3 4 4 2" xfId="45408" xr:uid="{2C1A594A-0C2C-4E43-BC81-4119C0D30F99}"/>
    <cellStyle name="Comma 10 3 3 3 4 5" xfId="28811" xr:uid="{7D0D579E-4927-4895-B39B-359D58CB8171}"/>
    <cellStyle name="Comma 10 3 3 3 5" xfId="4465" xr:uid="{1F8DDD48-F6AE-41EB-B46F-1734EBC2A771}"/>
    <cellStyle name="Comma 10 3 3 3 5 2" xfId="12806" xr:uid="{1C03A8A6-BB03-4641-890A-2408B0A39ADA}"/>
    <cellStyle name="Comma 10 3 3 3 5 2 2" xfId="37391" xr:uid="{2F0BBE93-40CE-4E08-9036-1D999815B6E1}"/>
    <cellStyle name="Comma 10 3 3 3 5 3" xfId="29431" xr:uid="{41F04F0F-446A-4C66-8DB3-24D3D86D5EB5}"/>
    <cellStyle name="Comma 10 3 3 3 6" xfId="5205" xr:uid="{EDBB638E-262D-4714-8EE2-148294B00026}"/>
    <cellStyle name="Comma 10 3 3 3 6 2" xfId="13498" xr:uid="{6BFA708F-20D6-42E7-AB8C-92DA8F6F7DA8}"/>
    <cellStyle name="Comma 10 3 3 3 6 2 2" xfId="38082" xr:uid="{F0BF0B21-2FA3-42F2-9887-70F0130AE221}"/>
    <cellStyle name="Comma 10 3 3 3 6 3" xfId="30064" xr:uid="{BB31161F-67D6-4DC0-AF4C-32E959FDAB50}"/>
    <cellStyle name="Comma 10 3 3 3 7" xfId="9018" xr:uid="{B27F994F-9EC5-44A8-9C00-8FBA3B7DF82F}"/>
    <cellStyle name="Comma 10 3 3 3 7 2" xfId="33780" xr:uid="{8599B6C4-08AB-463A-BA4D-4DAE793B7206}"/>
    <cellStyle name="Comma 10 3 3 3 8" xfId="18138" xr:uid="{260F5D5B-5800-4766-99A6-72056C540362}"/>
    <cellStyle name="Comma 10 3 3 3 8 2" xfId="42363" xr:uid="{D29998D0-1D41-4D4A-BEF2-C24BC094AFFE}"/>
    <cellStyle name="Comma 10 3 3 3 9" xfId="18812" xr:uid="{2A4CA6C5-0339-4F9A-A2BF-40D32C275AA8}"/>
    <cellStyle name="Comma 10 3 3 3 9 2" xfId="43008" xr:uid="{E5A36CA9-8301-40F7-9BB1-2BBDA810D315}"/>
    <cellStyle name="Comma 10 3 3 4" xfId="1684" xr:uid="{0CCE6A76-544C-43F0-9A19-B911FB9CA1BB}"/>
    <cellStyle name="Comma 10 3 3 4 2" xfId="6949" xr:uid="{4DEACB60-FEBF-4B9E-BE08-7BB1728EFC94}"/>
    <cellStyle name="Comma 10 3 3 4 2 2" xfId="15208" xr:uid="{A4C7CD1A-DE40-4A99-BC6C-13BC9BEF6553}"/>
    <cellStyle name="Comma 10 3 3 4 2 2 2" xfId="39790" xr:uid="{23FD7106-48D3-4F2D-A208-1ED231E3B800}"/>
    <cellStyle name="Comma 10 3 3 4 2 3" xfId="22857" xr:uid="{B2792CB0-79F6-4B1A-9DE6-BAC0A8EA52C4}"/>
    <cellStyle name="Comma 10 3 3 4 2 3 2" xfId="46875" xr:uid="{6D467251-7616-4C39-B9F8-2CBF9F51FC0D}"/>
    <cellStyle name="Comma 10 3 3 4 2 4" xfId="31775" xr:uid="{CCA8EB3B-DB61-4FCD-BC68-A59C7D8C761D}"/>
    <cellStyle name="Comma 10 3 3 4 3" xfId="5609" xr:uid="{2D42C546-41A9-47CA-82F3-F94B868B6A5A}"/>
    <cellStyle name="Comma 10 3 3 4 3 2" xfId="13880" xr:uid="{0C8B3A9A-A51D-4BC3-88D0-7FDAC62B9F2D}"/>
    <cellStyle name="Comma 10 3 3 4 3 2 2" xfId="38464" xr:uid="{3678E0CB-21AC-4DA9-A774-5ACFC31F4D68}"/>
    <cellStyle name="Comma 10 3 3 4 3 3" xfId="30447" xr:uid="{5C65553A-80A2-42D4-B9AE-81111BE41ABB}"/>
    <cellStyle name="Comma 10 3 3 4 4" xfId="10033" xr:uid="{D148B53A-8F2C-44E3-8998-93AE8E093F18}"/>
    <cellStyle name="Comma 10 3 3 4 4 2" xfId="34704" xr:uid="{F5AFD5F1-0926-4AD4-A169-9E3F7D52D429}"/>
    <cellStyle name="Comma 10 3 3 4 5" xfId="20393" xr:uid="{2682A421-A170-4256-99E9-D412C378F037}"/>
    <cellStyle name="Comma 10 3 3 4 5 2" xfId="44557" xr:uid="{892301E2-EE64-4946-A934-A0C7918FD88E}"/>
    <cellStyle name="Comma 10 3 3 4 6" xfId="26819" xr:uid="{9573049D-5643-4545-B53E-A48EE1FEFA94}"/>
    <cellStyle name="Comma 10 3 3 5" xfId="1820" xr:uid="{ED522BB0-252F-4074-8856-23E5CE9396C3}"/>
    <cellStyle name="Comma 10 3 3 5 2" xfId="7627" xr:uid="{C69CCC03-2709-4DA5-8B35-9F650E1B1AD1}"/>
    <cellStyle name="Comma 10 3 3 5 2 2" xfId="15885" xr:uid="{F42478F0-A974-418D-B644-2146FC5FB387}"/>
    <cellStyle name="Comma 10 3 3 5 2 2 2" xfId="40467" xr:uid="{669D37C6-641E-4A5B-8373-4712D803C6F5}"/>
    <cellStyle name="Comma 10 3 3 5 2 3" xfId="22985" xr:uid="{957667DD-C668-4FB2-92CE-DE45E2ECCB70}"/>
    <cellStyle name="Comma 10 3 3 5 2 3 2" xfId="46996" xr:uid="{5B82AC11-CB46-454F-AADB-3DA429A095C0}"/>
    <cellStyle name="Comma 10 3 3 5 2 4" xfId="32452" xr:uid="{18B91885-2067-43D8-9DD6-A5F8857DA6F2}"/>
    <cellStyle name="Comma 10 3 3 5 3" xfId="5738" xr:uid="{CBD040C7-C5DA-4EE2-92B9-8E1692A622C7}"/>
    <cellStyle name="Comma 10 3 3 5 3 2" xfId="14000" xr:uid="{D6E5B063-F24B-4C66-A146-85FAA6E94935}"/>
    <cellStyle name="Comma 10 3 3 5 3 2 2" xfId="38582" xr:uid="{C8DD2B33-B3F3-4B9F-920A-A3418ECDFBDC}"/>
    <cellStyle name="Comma 10 3 3 5 3 3" xfId="30567" xr:uid="{6455FE71-AED8-44E2-B8C5-FED77BC14C72}"/>
    <cellStyle name="Comma 10 3 3 5 4" xfId="10162" xr:uid="{54057B7F-E014-4C7A-8221-9CD841269631}"/>
    <cellStyle name="Comma 10 3 3 5 4 2" xfId="34822" xr:uid="{01A1594D-B897-46A0-9F08-11F04A5BC973}"/>
    <cellStyle name="Comma 10 3 3 5 5" xfId="20520" xr:uid="{D1050E09-4221-4A19-A6FD-2943602C07A4}"/>
    <cellStyle name="Comma 10 3 3 5 5 2" xfId="44680" xr:uid="{2C040A1E-90D4-4D1D-BC60-5221FE0CE557}"/>
    <cellStyle name="Comma 10 3 3 5 6" xfId="26937" xr:uid="{C81CC01F-F2C6-440E-80BC-DBDEBF46080D}"/>
    <cellStyle name="Comma 10 3 3 6" xfId="795" xr:uid="{FB39D3D5-4595-430F-9A69-E21E1554E262}"/>
    <cellStyle name="Comma 10 3 3 6 2" xfId="7818" xr:uid="{EDD18309-04D4-4B0C-9F8C-FB752A12ED36}"/>
    <cellStyle name="Comma 10 3 3 6 2 2" xfId="16076" xr:uid="{46B2B24F-7869-4E9D-B2A4-3111D0094EB4}"/>
    <cellStyle name="Comma 10 3 3 6 2 2 2" xfId="40658" xr:uid="{AE323CBA-060E-40A9-A2A2-928A2B556C86}"/>
    <cellStyle name="Comma 10 3 3 6 2 3" xfId="22018" xr:uid="{7B83427F-1566-4FA1-AF43-D264738DAABE}"/>
    <cellStyle name="Comma 10 3 3 6 2 3 2" xfId="46083" xr:uid="{E977CE02-95BC-4064-8705-14A4E26E6F7F}"/>
    <cellStyle name="Comma 10 3 3 6 2 4" xfId="32643" xr:uid="{3B063CBF-68AC-45BB-A61D-E39A25BF21F9}"/>
    <cellStyle name="Comma 10 3 3 6 3" xfId="5931" xr:uid="{7BD4DA14-DDE0-4BC5-982B-14932C3D34A4}"/>
    <cellStyle name="Comma 10 3 3 6 3 2" xfId="14193" xr:uid="{C4182BED-4B26-4370-B221-AFD098098A3E}"/>
    <cellStyle name="Comma 10 3 3 6 3 2 2" xfId="38775" xr:uid="{B3676FF5-7354-43A6-8C10-56315F20D9DD}"/>
    <cellStyle name="Comma 10 3 3 6 3 3" xfId="30760" xr:uid="{277602E7-1FE6-4AE4-9104-806FCE64AD71}"/>
    <cellStyle name="Comma 10 3 3 6 4" xfId="9180" xr:uid="{79F041F7-DA48-4768-9509-130F4EAA1064}"/>
    <cellStyle name="Comma 10 3 3 6 4 2" xfId="33918" xr:uid="{1AB3FD77-E925-4BCE-9C22-0445DD5458BB}"/>
    <cellStyle name="Comma 10 3 3 6 5" xfId="19552" xr:uid="{C0AB417B-6CF1-4F65-877D-42E7298E3846}"/>
    <cellStyle name="Comma 10 3 3 6 5 2" xfId="43740" xr:uid="{66B82D38-9D64-46E0-9A1E-AF89CC47F092}"/>
    <cellStyle name="Comma 10 3 3 6 6" xfId="26040" xr:uid="{DEA57C21-8B61-49AE-8CC6-3EECC00F7156}"/>
    <cellStyle name="Comma 10 3 3 7" xfId="1939" xr:uid="{8AD562E4-55AE-4355-9D83-F7661CA9EF31}"/>
    <cellStyle name="Comma 10 3 3 7 2" xfId="6451" xr:uid="{24BBA64A-5D7E-41DE-A6AD-8EB20E6EE929}"/>
    <cellStyle name="Comma 10 3 3 7 2 2" xfId="14710" xr:uid="{514F6616-8F9E-41EE-B146-46B4B8EE475F}"/>
    <cellStyle name="Comma 10 3 3 7 2 2 2" xfId="39292" xr:uid="{306717C9-28EB-46B6-9FA5-0688142484A9}"/>
    <cellStyle name="Comma 10 3 3 7 2 3" xfId="23103" xr:uid="{5D07C0C3-EC76-4DAE-8B43-FF9398278BCE}"/>
    <cellStyle name="Comma 10 3 3 7 2 3 2" xfId="47114" xr:uid="{BC2C2EBF-7155-4A60-A6D7-A5DD3D44DD3C}"/>
    <cellStyle name="Comma 10 3 3 7 2 4" xfId="31277" xr:uid="{0A169E8D-C56F-4339-BA7D-575DD91EB71D}"/>
    <cellStyle name="Comma 10 3 3 7 3" xfId="10281" xr:uid="{E32F67F5-D843-4FD5-ADD3-DA1BF62A0FB1}"/>
    <cellStyle name="Comma 10 3 3 7 3 2" xfId="34940" xr:uid="{D50EC69E-2D70-482A-A51E-E934F1B77075}"/>
    <cellStyle name="Comma 10 3 3 7 4" xfId="20638" xr:uid="{0B95AC43-581B-40E1-9D75-602A32745726}"/>
    <cellStyle name="Comma 10 3 3 7 4 2" xfId="44798" xr:uid="{A65943DA-9806-4258-A7DD-145225EABC95}"/>
    <cellStyle name="Comma 10 3 3 7 5" xfId="27055" xr:uid="{155CF0CB-27D1-44E9-BAED-56314AE20FB6}"/>
    <cellStyle name="Comma 10 3 3 8" xfId="2132" xr:uid="{21EEE5E2-36EC-4359-95E0-A9B638C6B1C4}"/>
    <cellStyle name="Comma 10 3 3 8 2" xfId="8305" xr:uid="{34E87BCB-41A3-4C7E-8377-3760DF5CD0D1}"/>
    <cellStyle name="Comma 10 3 3 8 2 2" xfId="16563" xr:uid="{2614487F-FCC8-41E4-932F-4E1901684AEA}"/>
    <cellStyle name="Comma 10 3 3 8 2 2 2" xfId="41145" xr:uid="{57DCF44F-3A36-4785-88C2-D50B4AF6EA9C}"/>
    <cellStyle name="Comma 10 3 3 8 2 3" xfId="21527" xr:uid="{3FEF7332-85BC-4D01-AF45-1A781956B60F}"/>
    <cellStyle name="Comma 10 3 3 8 2 3 2" xfId="45625" xr:uid="{73E18705-7413-4D04-89DE-F09ED39D5B55}"/>
    <cellStyle name="Comma 10 3 3 8 2 4" xfId="33130" xr:uid="{44F67AF6-A922-4FE3-82A5-A67E8B28902B}"/>
    <cellStyle name="Comma 10 3 3 8 3" xfId="10474" xr:uid="{5E674F56-149C-4572-AE4D-BCA38B51FD07}"/>
    <cellStyle name="Comma 10 3 3 8 3 2" xfId="35132" xr:uid="{FF5622BB-FD9C-42D5-A572-6233A6741B92}"/>
    <cellStyle name="Comma 10 3 3 8 4" xfId="19057" xr:uid="{5C1889FC-426A-4FCA-AF49-B921BEE7DA58}"/>
    <cellStyle name="Comma 10 3 3 8 4 2" xfId="43251" xr:uid="{8C95A2E7-9B3A-4602-95AF-1919F7816007}"/>
    <cellStyle name="Comma 10 3 3 8 5" xfId="27247" xr:uid="{A295F398-A412-4DC5-B2B5-8F2E67256C5C}"/>
    <cellStyle name="Comma 10 3 3 9" xfId="2519" xr:uid="{5791BA90-D7E7-4C33-9CB3-1348A765F3F4}"/>
    <cellStyle name="Comma 10 3 3 9 2" xfId="10860" xr:uid="{2733D481-22CC-4FF4-8388-F9E57C87DF01}"/>
    <cellStyle name="Comma 10 3 3 9 2 2" xfId="35516" xr:uid="{6878B36D-BAD1-4803-960F-AA3DD4A874D3}"/>
    <cellStyle name="Comma 10 3 3 9 3" xfId="20933" xr:uid="{156177FB-8E4C-4BC4-8802-F7A1DD6DEF30}"/>
    <cellStyle name="Comma 10 3 3 9 3 2" xfId="45068" xr:uid="{FB01BAC5-E471-436F-85EF-202E76CF189A}"/>
    <cellStyle name="Comma 10 3 3 9 4" xfId="27631" xr:uid="{650985C3-991F-44D4-8A33-EC486AC6667E}"/>
    <cellStyle name="Comma 10 3 30" xfId="18386" xr:uid="{C035A5FB-D98A-4EBD-A4DA-0B0C916AFA93}"/>
    <cellStyle name="Comma 10 3 30 2" xfId="42602" xr:uid="{C59216A6-D60B-4EDA-95AE-9C7C10D2D8CD}"/>
    <cellStyle name="Comma 10 3 31" xfId="25553" xr:uid="{3D037642-30E7-42C0-BA55-A0C8DF184533}"/>
    <cellStyle name="Comma 10 3 4" xfId="369" xr:uid="{CF1BC7E3-79BB-41AF-B08D-102FC51B9A41}"/>
    <cellStyle name="Comma 10 3 4 10" xfId="4286" xr:uid="{A783D0EB-DFE5-4C44-A428-D90C68DD9445}"/>
    <cellStyle name="Comma 10 3 4 10 2" xfId="12627" xr:uid="{E7960340-3FAE-4EBE-A560-32F01A6BCA28}"/>
    <cellStyle name="Comma 10 3 4 10 2 2" xfId="37212" xr:uid="{F521C321-174F-4974-AD89-18F688464FFF}"/>
    <cellStyle name="Comma 10 3 4 10 3" xfId="29252" xr:uid="{79FA587D-A317-48E0-B22C-667C030D518D}"/>
    <cellStyle name="Comma 10 3 4 11" xfId="4825" xr:uid="{C9CA19AD-A94E-4681-B52D-DDC93389488B}"/>
    <cellStyle name="Comma 10 3 4 11 2" xfId="13149" xr:uid="{F5C7757A-A9E3-4FA2-92A4-3AA074036D12}"/>
    <cellStyle name="Comma 10 3 4 11 2 2" xfId="37734" xr:uid="{90E7BF9C-A2CB-4F22-ADEE-0C665B8C8FD3}"/>
    <cellStyle name="Comma 10 3 4 11 3" xfId="29714" xr:uid="{85609F63-011A-4AC7-B6B4-7451B6489F35}"/>
    <cellStyle name="Comma 10 3 4 12" xfId="8769" xr:uid="{A45895B9-28F3-42C5-ACAD-8851B3ACF0DD}"/>
    <cellStyle name="Comma 10 3 4 12 2" xfId="33540" xr:uid="{49A05043-C499-421A-915A-7B2F87CB9B99}"/>
    <cellStyle name="Comma 10 3 4 13" xfId="17959" xr:uid="{E3B57D26-2664-48D0-9E1C-33D7B9D72728}"/>
    <cellStyle name="Comma 10 3 4 13 2" xfId="42184" xr:uid="{EB90638E-29E3-4000-BCA4-55B775A81593}"/>
    <cellStyle name="Comma 10 3 4 14" xfId="18553" xr:uid="{81F245FC-01BA-426E-A8EE-2229FE8329E0}"/>
    <cellStyle name="Comma 10 3 4 14 2" xfId="42749" xr:uid="{E62572FA-2C75-4AFC-947D-D851B60743AC}"/>
    <cellStyle name="Comma 10 3 4 15" xfId="25671" xr:uid="{B2C55F78-B5B9-4181-AD7B-29DB55BC7720}"/>
    <cellStyle name="Comma 10 3 4 2" xfId="1082" xr:uid="{A7DC5193-0606-48C1-832F-3DE96E08926D}"/>
    <cellStyle name="Comma 10 3 4 2 10" xfId="26280" xr:uid="{D412BB79-E998-4258-A11B-F3122CF0B855}"/>
    <cellStyle name="Comma 10 3 4 2 2" xfId="1516" xr:uid="{E2833C0F-289F-4A54-BC23-621F72C83ADF}"/>
    <cellStyle name="Comma 10 3 4 2 2 2" xfId="7492" xr:uid="{382F93BA-6E1D-430A-A6FF-E3F5CC7A84CA}"/>
    <cellStyle name="Comma 10 3 4 2 2 2 2" xfId="15751" xr:uid="{4C101872-5638-400F-9610-526324790470}"/>
    <cellStyle name="Comma 10 3 4 2 2 2 2 2" xfId="40333" xr:uid="{56BA5EBE-7C56-4EA8-AAE8-13F1A7BC5E0D}"/>
    <cellStyle name="Comma 10 3 4 2 2 2 3" xfId="22704" xr:uid="{615BE322-2224-4AF9-A392-F55C3FE7049E}"/>
    <cellStyle name="Comma 10 3 4 2 2 2 3 2" xfId="46731" xr:uid="{B63EC233-418B-4084-BA9E-C3E75F393386}"/>
    <cellStyle name="Comma 10 3 4 2 2 2 4" xfId="32318" xr:uid="{728FEF34-53F1-43C6-92DE-2F0A86D2FB61}"/>
    <cellStyle name="Comma 10 3 4 2 2 3" xfId="5456" xr:uid="{E7967A8F-1E2B-433A-9FA9-7DF0BA35C399}"/>
    <cellStyle name="Comma 10 3 4 2 2 3 2" xfId="13739" xr:uid="{4F9B7CED-5D95-435B-9E21-F7CEEDEE443E}"/>
    <cellStyle name="Comma 10 3 4 2 2 3 2 2" xfId="38323" xr:uid="{F5D7EE00-41A5-4276-BC19-2C2A1885B336}"/>
    <cellStyle name="Comma 10 3 4 2 2 3 3" xfId="30305" xr:uid="{8CC89C82-CBA0-4565-82D5-7549D527A723}"/>
    <cellStyle name="Comma 10 3 4 2 2 4" xfId="9877" xr:uid="{0984F446-835D-4722-B716-E5E8CE0659C2}"/>
    <cellStyle name="Comma 10 3 4 2 2 4 2" xfId="34563" xr:uid="{178ABE0B-66FE-405D-96ED-CBB8101BE355}"/>
    <cellStyle name="Comma 10 3 4 2 2 5" xfId="20238" xr:uid="{ABD2CE4D-BA0F-4E62-925B-486B3A82C0B0}"/>
    <cellStyle name="Comma 10 3 4 2 2 5 2" xfId="44412" xr:uid="{407C16D0-C7F8-476A-965C-E3D5CAACD212}"/>
    <cellStyle name="Comma 10 3 4 2 2 6" xfId="26679" xr:uid="{5E811EE9-FBB0-4529-B63F-910362708EAC}"/>
    <cellStyle name="Comma 10 3 4 2 3" xfId="3049" xr:uid="{ABFEB99E-8347-478D-B154-0B49EA35F63C}"/>
    <cellStyle name="Comma 10 3 4 2 3 2" xfId="8058" xr:uid="{B9B99FF8-633E-467F-926D-8A4092492F28}"/>
    <cellStyle name="Comma 10 3 4 2 3 2 2" xfId="16316" xr:uid="{E2985287-55FD-4A86-8984-9F559E4C758F}"/>
    <cellStyle name="Comma 10 3 4 2 3 2 2 2" xfId="40898" xr:uid="{CC7549A2-F3E2-41D2-8451-D40C15FD6600}"/>
    <cellStyle name="Comma 10 3 4 2 3 2 3" xfId="32883" xr:uid="{19EF49C8-B544-4372-8CC5-C3FA865ABCC8}"/>
    <cellStyle name="Comma 10 3 4 2 3 3" xfId="6171" xr:uid="{2EBF240B-1D46-458C-A470-CBC6BAD55B9B}"/>
    <cellStyle name="Comma 10 3 4 2 3 3 2" xfId="14433" xr:uid="{84DB3755-E249-46A4-863C-04422FFE5AF7}"/>
    <cellStyle name="Comma 10 3 4 2 3 3 2 2" xfId="39015" xr:uid="{8B2BEB12-63EB-4C0F-9723-910F72209774}"/>
    <cellStyle name="Comma 10 3 4 2 3 3 3" xfId="31000" xr:uid="{1A331089-CF53-4B3A-A2C8-E03082ED446F}"/>
    <cellStyle name="Comma 10 3 4 2 3 4" xfId="11390" xr:uid="{CC28CD4E-29A0-4D43-8D9B-D03CEE4DAA75}"/>
    <cellStyle name="Comma 10 3 4 2 3 4 2" xfId="36045" xr:uid="{3FECC4B3-543E-44A0-9FD1-70512DF1E76A}"/>
    <cellStyle name="Comma 10 3 4 2 3 5" xfId="22291" xr:uid="{C1575BF4-8371-4250-89D0-4EC1700BA7D6}"/>
    <cellStyle name="Comma 10 3 4 2 3 5 2" xfId="46327" xr:uid="{CF1CF622-A36B-4A02-9DC6-A71EB7076371}"/>
    <cellStyle name="Comma 10 3 4 2 3 6" xfId="28160" xr:uid="{7D704DD6-CDF3-4F20-A99E-8D596C4A1CA7}"/>
    <cellStyle name="Comma 10 3 4 2 4" xfId="3768" xr:uid="{72BC6F1C-B0F4-4B24-A10B-3671B0D51CC6}"/>
    <cellStyle name="Comma 10 3 4 2 4 2" xfId="6691" xr:uid="{C15E0F00-A5FF-4E71-8A63-EEBC820C801D}"/>
    <cellStyle name="Comma 10 3 4 2 4 2 2" xfId="14950" xr:uid="{DA3176CE-5595-44A3-A5B2-B1D6940C8220}"/>
    <cellStyle name="Comma 10 3 4 2 4 2 2 2" xfId="39532" xr:uid="{41F5E6FF-9D9A-4C0E-A908-F5DC7C1619E5}"/>
    <cellStyle name="Comma 10 3 4 2 4 2 3" xfId="31517" xr:uid="{EA07C5B4-2DE0-4902-B222-83419D3A3DCD}"/>
    <cellStyle name="Comma 10 3 4 2 4 3" xfId="12109" xr:uid="{578D58BE-9834-43CE-9A56-2784158A1255}"/>
    <cellStyle name="Comma 10 3 4 2 4 3 2" xfId="36753" xr:uid="{CC14B817-E087-42C7-BEE0-5FFC3D87DD19}"/>
    <cellStyle name="Comma 10 3 4 2 4 4" xfId="28868" xr:uid="{690C27AF-3340-4ACB-8802-E856A9672040}"/>
    <cellStyle name="Comma 10 3 4 2 5" xfId="4522" xr:uid="{0A0BCDB7-9DCB-429E-90DC-2B918FAA5A51}"/>
    <cellStyle name="Comma 10 3 4 2 5 2" xfId="7203" xr:uid="{50B1328C-BBB3-4776-9834-9664966CB109}"/>
    <cellStyle name="Comma 10 3 4 2 5 2 2" xfId="15462" xr:uid="{42F12741-999F-4373-BBD4-747AE046D0FD}"/>
    <cellStyle name="Comma 10 3 4 2 5 2 2 2" xfId="40044" xr:uid="{4950455B-7B84-487C-B759-4A86E957A6E4}"/>
    <cellStyle name="Comma 10 3 4 2 5 2 3" xfId="32029" xr:uid="{2380D860-C657-4C22-8741-195F17DD0B8F}"/>
    <cellStyle name="Comma 10 3 4 2 5 3" xfId="12863" xr:uid="{3CBE8603-6AE9-477B-80F0-98E438D4D13A}"/>
    <cellStyle name="Comma 10 3 4 2 5 3 2" xfId="37448" xr:uid="{EE2BBF07-4060-423E-8745-A58966C1479C}"/>
    <cellStyle name="Comma 10 3 4 2 5 4" xfId="29488" xr:uid="{AE9FDBD2-E661-4F12-868D-316A65FF8272}"/>
    <cellStyle name="Comma 10 3 4 2 6" xfId="5042" xr:uid="{84D8C53C-0708-4ECA-8271-95584E9A7DBA}"/>
    <cellStyle name="Comma 10 3 4 2 6 2" xfId="13339" xr:uid="{8B365687-DC72-45EF-94E7-4C5F85A8708E}"/>
    <cellStyle name="Comma 10 3 4 2 6 2 2" xfId="37923" xr:uid="{E121F31D-394B-4E8A-B0E5-08AE3649F04E}"/>
    <cellStyle name="Comma 10 3 4 2 6 3" xfId="29904" xr:uid="{9A8C1775-15F1-4186-A5C5-7655A51CED56}"/>
    <cellStyle name="Comma 10 3 4 2 7" xfId="9458" xr:uid="{6F769A4B-DFD2-43EB-91BA-E8D414B3F49B}"/>
    <cellStyle name="Comma 10 3 4 2 7 2" xfId="34161" xr:uid="{EE6B386D-3849-488C-94B5-F0F142F98E40}"/>
    <cellStyle name="Comma 10 3 4 2 8" xfId="18195" xr:uid="{360B7F95-00C6-47C6-88DB-77B9E046E45C}"/>
    <cellStyle name="Comma 10 3 4 2 8 2" xfId="42420" xr:uid="{5528678F-B633-4004-8984-8F8EF371B546}"/>
    <cellStyle name="Comma 10 3 4 2 9" xfId="19826" xr:uid="{58FC3734-7429-4508-B936-373784C9190C}"/>
    <cellStyle name="Comma 10 3 4 2 9 2" xfId="44006" xr:uid="{9E9E04EF-D985-4614-9E63-1E62B1DEE1CA}"/>
    <cellStyle name="Comma 10 3 4 3" xfId="1318" xr:uid="{3DCCCB75-86BD-4A37-829F-8DCA68F97599}"/>
    <cellStyle name="Comma 10 3 4 3 2" xfId="7006" xr:uid="{49EF336A-24F2-4735-B7CB-E7113B3690E1}"/>
    <cellStyle name="Comma 10 3 4 3 2 2" xfId="15265" xr:uid="{F3F842F7-00AF-4D0C-861B-F5378269922D}"/>
    <cellStyle name="Comma 10 3 4 3 2 2 2" xfId="39847" xr:uid="{46F573A1-75C8-4874-90E6-51D33736F2ED}"/>
    <cellStyle name="Comma 10 3 4 3 2 3" xfId="22509" xr:uid="{0DC7D868-E894-4094-AC13-D25808225CD7}"/>
    <cellStyle name="Comma 10 3 4 3 2 3 2" xfId="46543" xr:uid="{77C5E08B-7586-4474-A8BF-B051D2A5BA07}"/>
    <cellStyle name="Comma 10 3 4 3 2 4" xfId="31832" xr:uid="{9B5E01E2-3AF5-4A02-9A53-4D496CD0A21C}"/>
    <cellStyle name="Comma 10 3 4 3 3" xfId="5258" xr:uid="{EDD71BBD-5224-47AA-8A86-7EF80B9F2D0E}"/>
    <cellStyle name="Comma 10 3 4 3 3 2" xfId="13551" xr:uid="{59170A2E-E0B5-46C7-A4AE-6AB66EAF54EA}"/>
    <cellStyle name="Comma 10 3 4 3 3 2 2" xfId="38135" xr:uid="{FD3A7444-C3A1-4654-AEEC-1CBC4E1135BF}"/>
    <cellStyle name="Comma 10 3 4 3 3 3" xfId="30117" xr:uid="{05876704-DE5E-4A9B-A3C1-8F2DF84B1EAE}"/>
    <cellStyle name="Comma 10 3 4 3 4" xfId="9680" xr:uid="{C1E3517B-3A73-4EDD-855C-2E2FB205815F}"/>
    <cellStyle name="Comma 10 3 4 3 4 2" xfId="34375" xr:uid="{79DC8885-1947-45D3-BA68-373B5272D694}"/>
    <cellStyle name="Comma 10 3 4 3 5" xfId="20042" xr:uid="{0FA1DAC5-9A81-47C2-9899-3615648A513C}"/>
    <cellStyle name="Comma 10 3 4 3 5 2" xfId="44220" xr:uid="{2FA628DB-BC09-4A10-B21D-423BC3BA5B12}"/>
    <cellStyle name="Comma 10 3 4 3 6" xfId="26492" xr:uid="{63179652-DCFC-44E1-A448-A92C2EF11D1F}"/>
    <cellStyle name="Comma 10 3 4 4" xfId="853" xr:uid="{A2F56B38-2952-48E9-B103-2D4CF474BC94}"/>
    <cellStyle name="Comma 10 3 4 4 2" xfId="7871" xr:uid="{43443697-67CC-4BBA-862B-669C76159B6A}"/>
    <cellStyle name="Comma 10 3 4 4 2 2" xfId="16129" xr:uid="{E73561D2-31CA-45BB-BD18-EB9D4CCDF311}"/>
    <cellStyle name="Comma 10 3 4 4 2 2 2" xfId="40711" xr:uid="{EBEDFAFD-251F-4E4F-AB77-2477EFFC08FA}"/>
    <cellStyle name="Comma 10 3 4 4 2 3" xfId="22075" xr:uid="{04C1FEF9-CE2A-4C10-93D1-F7C62A0A02B7}"/>
    <cellStyle name="Comma 10 3 4 4 2 3 2" xfId="46136" xr:uid="{3FC34A5A-6798-46A4-809B-C23AECA1564D}"/>
    <cellStyle name="Comma 10 3 4 4 2 4" xfId="32696" xr:uid="{59E48371-63F0-44B9-B9B9-7B1E2371EA75}"/>
    <cellStyle name="Comma 10 3 4 4 3" xfId="5984" xr:uid="{3AD7F1C6-0990-48C7-B9DC-9EF19927E9E7}"/>
    <cellStyle name="Comma 10 3 4 4 3 2" xfId="14246" xr:uid="{1946E34E-6438-4D96-9C43-119BCDA547D1}"/>
    <cellStyle name="Comma 10 3 4 4 3 2 2" xfId="38828" xr:uid="{BECB9C68-23E9-4DF9-87F6-9856E90FAA5C}"/>
    <cellStyle name="Comma 10 3 4 4 3 3" xfId="30813" xr:uid="{6B80B400-4B94-45C5-88C0-54423DE0A295}"/>
    <cellStyle name="Comma 10 3 4 4 4" xfId="9237" xr:uid="{28DC82B0-EC9B-4E92-AE47-3EC53848CE28}"/>
    <cellStyle name="Comma 10 3 4 4 4 2" xfId="33971" xr:uid="{835616B0-FD33-4180-8640-D5E07C285CB1}"/>
    <cellStyle name="Comma 10 3 4 4 5" xfId="19609" xr:uid="{47651A41-EF9C-4A72-8CDD-111D262CAAED}"/>
    <cellStyle name="Comma 10 3 4 4 5 2" xfId="43797" xr:uid="{F105B1E7-ABF4-468C-A630-66F4F9AF56B7}"/>
    <cellStyle name="Comma 10 3 4 4 6" xfId="26093" xr:uid="{7FE85667-6380-4E31-BEEF-CD90ECB93AB4}"/>
    <cellStyle name="Comma 10 3 4 5" xfId="2190" xr:uid="{0297A285-F363-4594-A851-107C535CEBE3}"/>
    <cellStyle name="Comma 10 3 4 5 2" xfId="6504" xr:uid="{5C176158-725F-4CAE-A7A5-56D21BFF623E}"/>
    <cellStyle name="Comma 10 3 4 5 2 2" xfId="14763" xr:uid="{52E70CFA-78EC-4C8F-BDF8-124F3057723A}"/>
    <cellStyle name="Comma 10 3 4 5 2 2 2" xfId="39345" xr:uid="{ABA6F2CF-A0C7-43C8-A81F-48E46301DD05}"/>
    <cellStyle name="Comma 10 3 4 5 2 3" xfId="21628" xr:uid="{C6E0F2A2-BE85-4516-8EA4-3E4179BD2F6F}"/>
    <cellStyle name="Comma 10 3 4 5 2 3 2" xfId="45710" xr:uid="{12499BF5-ED84-4BBD-BC63-DC450C8B7449}"/>
    <cellStyle name="Comma 10 3 4 5 2 4" xfId="31330" xr:uid="{ECCF6B52-42B6-48C0-9AAD-3A7EC5EDC896}"/>
    <cellStyle name="Comma 10 3 4 5 3" xfId="10531" xr:uid="{82595156-9D46-4E37-8FEC-3628E2D1E05A}"/>
    <cellStyle name="Comma 10 3 4 5 3 2" xfId="35189" xr:uid="{4E073AF9-F216-4ECB-9E6F-4738EF21A8FA}"/>
    <cellStyle name="Comma 10 3 4 5 4" xfId="19160" xr:uid="{CCCBD73C-88FC-403F-9EF3-B9E5F0E9EF73}"/>
    <cellStyle name="Comma 10 3 4 5 4 2" xfId="43354" xr:uid="{A09F4406-B141-4A6D-B40B-86EB71663CA6}"/>
    <cellStyle name="Comma 10 3 4 5 5" xfId="27304" xr:uid="{560C8DE9-7336-44F4-893D-1AD98A69BD12}"/>
    <cellStyle name="Comma 10 3 4 6" xfId="2576" xr:uid="{4B503481-9866-4675-8A56-8422B80B733C}"/>
    <cellStyle name="Comma 10 3 4 6 2" xfId="8362" xr:uid="{FDBB8BF1-7138-40BA-939E-5CBA62DBE7D8}"/>
    <cellStyle name="Comma 10 3 4 6 2 2" xfId="16620" xr:uid="{A509659D-444D-4601-924C-4BA7E976CE92}"/>
    <cellStyle name="Comma 10 3 4 6 2 2 2" xfId="41202" xr:uid="{7C72592B-6B37-4AE5-9E1A-BE89748E0AF4}"/>
    <cellStyle name="Comma 10 3 4 6 2 3" xfId="33187" xr:uid="{298FCE77-9A31-4E53-9B78-C30F9CCB56F7}"/>
    <cellStyle name="Comma 10 3 4 6 3" xfId="10917" xr:uid="{29997DAC-EFBC-4A79-904C-DDBD50C2BF51}"/>
    <cellStyle name="Comma 10 3 4 6 3 2" xfId="35573" xr:uid="{7A1CB4E4-EDF4-4CE0-A941-8A2999BCF42D}"/>
    <cellStyle name="Comma 10 3 4 6 4" xfId="21032" xr:uid="{3C059AA9-0E5D-44E1-9CE8-D62B33C81663}"/>
    <cellStyle name="Comma 10 3 4 6 4 2" xfId="45157" xr:uid="{EF0FBB2D-1368-4298-B850-389BAC5809F2}"/>
    <cellStyle name="Comma 10 3 4 6 5" xfId="27688" xr:uid="{AC5D1522-B37C-4334-BCEC-0CE2809B3226}"/>
    <cellStyle name="Comma 10 3 4 7" xfId="2813" xr:uid="{06DA7C66-BAC7-4492-81A0-5E942C139C0B}"/>
    <cellStyle name="Comma 10 3 4 7 2" xfId="11154" xr:uid="{64580404-8F65-4E80-A2EA-15BF7456AA64}"/>
    <cellStyle name="Comma 10 3 4 7 2 2" xfId="35809" xr:uid="{C2088F0D-B0C2-49D9-ADD5-3037AFFD071D}"/>
    <cellStyle name="Comma 10 3 4 7 3" xfId="27924" xr:uid="{C22FCE61-0820-4EDB-A12E-082742EC71C1}"/>
    <cellStyle name="Comma 10 3 4 8" xfId="3286" xr:uid="{DD75C501-E483-4175-A539-2CB8AC36FF04}"/>
    <cellStyle name="Comma 10 3 4 8 2" xfId="11627" xr:uid="{30BA33E9-F32C-4687-9C32-72C3AF9ABFC3}"/>
    <cellStyle name="Comma 10 3 4 8 2 2" xfId="36281" xr:uid="{12858FF2-C2D9-46EA-88E7-AC3706F6F645}"/>
    <cellStyle name="Comma 10 3 4 8 3" xfId="28396" xr:uid="{811AD586-F9F1-4AB8-AE10-A907FBB75AA7}"/>
    <cellStyle name="Comma 10 3 4 9" xfId="3532" xr:uid="{17CA385C-47A6-4B21-9F37-38760B94CC7C}"/>
    <cellStyle name="Comma 10 3 4 9 2" xfId="11873" xr:uid="{8660F65C-8125-4916-807A-0E6D936A993C}"/>
    <cellStyle name="Comma 10 3 4 9 2 2" xfId="36517" xr:uid="{0A68040D-B47D-45C7-B364-75E7914BFD6F}"/>
    <cellStyle name="Comma 10 3 4 9 3" xfId="28632" xr:uid="{9B264BD7-C42D-468F-9742-71F8181FD021}"/>
    <cellStyle name="Comma 10 3 5" xfId="512" xr:uid="{48022926-B6D4-44F6-A295-9EFB9B0402D2}"/>
    <cellStyle name="Comma 10 3 5 10" xfId="18694" xr:uid="{AC9E25C5-D043-491C-9500-5985C6B8FAC1}"/>
    <cellStyle name="Comma 10 3 5 10 2" xfId="42890" xr:uid="{B798288A-2702-4D7C-8EF5-7E43DE36C221}"/>
    <cellStyle name="Comma 10 3 5 11" xfId="25793" xr:uid="{E8BBF784-FC16-4695-8A80-0528C265B73E}"/>
    <cellStyle name="Comma 10 3 5 2" xfId="1381" xr:uid="{9537E411-83F5-4362-B7EF-577FFE71242B}"/>
    <cellStyle name="Comma 10 3 5 2 2" xfId="7413" xr:uid="{5C852F6E-6DD4-42EA-A456-403A2373BD73}"/>
    <cellStyle name="Comma 10 3 5 2 2 2" xfId="15672" xr:uid="{4BE45D7B-948C-413D-A151-3C042FB19C43}"/>
    <cellStyle name="Comma 10 3 5 2 2 2 2" xfId="40254" xr:uid="{A3F333DD-611A-4C22-A872-4DAB86041DEB}"/>
    <cellStyle name="Comma 10 3 5 2 2 3" xfId="22570" xr:uid="{82A4F15B-33C1-42A2-BB6B-A099A8BB36F6}"/>
    <cellStyle name="Comma 10 3 5 2 2 3 2" xfId="46597" xr:uid="{FA8BED57-921E-420E-8736-BF26483AC144}"/>
    <cellStyle name="Comma 10 3 5 2 2 4" xfId="32239" xr:uid="{33F49991-33DA-4328-8ED6-F88DD0962F01}"/>
    <cellStyle name="Comma 10 3 5 2 3" xfId="5321" xr:uid="{AEA5B062-1D08-4AC5-B9A6-B22A8D98C423}"/>
    <cellStyle name="Comma 10 3 5 2 3 2" xfId="13605" xr:uid="{05E8778F-BF30-4A12-A5CE-D4283CC1AACC}"/>
    <cellStyle name="Comma 10 3 5 2 3 2 2" xfId="38189" xr:uid="{35318637-B451-4D52-9ADC-386C53679777}"/>
    <cellStyle name="Comma 10 3 5 2 3 3" xfId="30171" xr:uid="{BD3CEF77-A6B0-4B10-B897-DAE7D25013B9}"/>
    <cellStyle name="Comma 10 3 5 2 4" xfId="9743" xr:uid="{9648F3F7-5542-405C-9A25-E283A50AE5A4}"/>
    <cellStyle name="Comma 10 3 5 2 4 2" xfId="34429" xr:uid="{85CD1036-03A6-4DD3-BDF6-48B5358E68B7}"/>
    <cellStyle name="Comma 10 3 5 2 5" xfId="20104" xr:uid="{C403EDD1-4CC4-4529-B748-F19E3F923B1F}"/>
    <cellStyle name="Comma 10 3 5 2 5 2" xfId="44278" xr:uid="{386A8E29-2566-4926-942D-BE0617484DC5}"/>
    <cellStyle name="Comma 10 3 5 2 6" xfId="26545" xr:uid="{E0558588-C023-4365-967C-0DCE0BE4D136}"/>
    <cellStyle name="Comma 10 3 5 3" xfId="927" xr:uid="{E4D5249C-2FAB-42E3-AA6B-737CEF4E5700}"/>
    <cellStyle name="Comma 10 3 5 3 2" xfId="7924" xr:uid="{682906F8-B9BD-4F46-9E32-7A6E319BFE65}"/>
    <cellStyle name="Comma 10 3 5 3 2 2" xfId="16182" xr:uid="{569D4C22-40DD-4074-81C9-7952571CD02C}"/>
    <cellStyle name="Comma 10 3 5 3 2 2 2" xfId="40764" xr:uid="{C9345BDF-4604-448A-B44A-B7ED15C7024A}"/>
    <cellStyle name="Comma 10 3 5 3 2 3" xfId="22140" xr:uid="{68D99824-40B6-40B2-86A4-EE37635824C2}"/>
    <cellStyle name="Comma 10 3 5 3 2 3 2" xfId="46192" xr:uid="{4C7B6BA0-C934-4C6D-AC2D-B3B5D0E1F58C}"/>
    <cellStyle name="Comma 10 3 5 3 2 4" xfId="32749" xr:uid="{FD8121DA-2F22-4159-BD6F-0E925649D321}"/>
    <cellStyle name="Comma 10 3 5 3 3" xfId="6037" xr:uid="{28C15B2D-5910-4106-A3E4-324ABC9F4C23}"/>
    <cellStyle name="Comma 10 3 5 3 3 2" xfId="14299" xr:uid="{B1238254-EB4B-45AE-B8E3-CAAFB003F0CC}"/>
    <cellStyle name="Comma 10 3 5 3 3 2 2" xfId="38881" xr:uid="{66582D17-3DD5-4DF9-865F-DF4B3CB7F1D5}"/>
    <cellStyle name="Comma 10 3 5 3 3 3" xfId="30866" xr:uid="{EF460E47-1B80-4BF9-A72C-324D4AC09464}"/>
    <cellStyle name="Comma 10 3 5 3 4" xfId="9305" xr:uid="{1EDCAAEF-3A64-470F-9CD0-9820A6BB8955}"/>
    <cellStyle name="Comma 10 3 5 3 4 2" xfId="34026" xr:uid="{71D0F56E-6564-4967-BEE1-E64C3264D433}"/>
    <cellStyle name="Comma 10 3 5 3 5" xfId="19675" xr:uid="{39651DED-36B4-4FF9-A7ED-27F0C6601FFB}"/>
    <cellStyle name="Comma 10 3 5 3 5 2" xfId="43857" xr:uid="{1C7F5B62-401B-4AA6-A945-976AB2E3A632}"/>
    <cellStyle name="Comma 10 3 5 3 6" xfId="26146" xr:uid="{8A7DDC62-D77B-487E-BFDE-7D5183B032E3}"/>
    <cellStyle name="Comma 10 3 5 4" xfId="2931" xr:uid="{3005D5A7-777B-41CD-A99A-D44D6A54D7F8}"/>
    <cellStyle name="Comma 10 3 5 4 2" xfId="6557" xr:uid="{AD7B7CF3-E32D-4423-AC54-A081004D3087}"/>
    <cellStyle name="Comma 10 3 5 4 2 2" xfId="14816" xr:uid="{E4E17760-3DED-4E1B-8C95-34196964CDD2}"/>
    <cellStyle name="Comma 10 3 5 4 2 2 2" xfId="39398" xr:uid="{4588922A-CA29-4FB5-B681-75A413975E24}"/>
    <cellStyle name="Comma 10 3 5 4 2 3" xfId="21766" xr:uid="{04B1FA7E-E8AD-4340-A848-F82605BCD3BC}"/>
    <cellStyle name="Comma 10 3 5 4 2 3 2" xfId="45840" xr:uid="{FA37C009-9711-4C5D-BB5A-30B0690F23EE}"/>
    <cellStyle name="Comma 10 3 5 4 2 4" xfId="31383" xr:uid="{85A0BA17-F67A-4D23-9A83-0B15140BA7DC}"/>
    <cellStyle name="Comma 10 3 5 4 3" xfId="11272" xr:uid="{88035781-EFE4-40D0-8718-777FC57D1CC4}"/>
    <cellStyle name="Comma 10 3 5 4 3 2" xfId="35927" xr:uid="{780A49B1-6E36-4DB5-B836-75314B5997A2}"/>
    <cellStyle name="Comma 10 3 5 4 4" xfId="19301" xr:uid="{6295DA38-103B-4C1F-89F9-DBBE4DC81AC9}"/>
    <cellStyle name="Comma 10 3 5 4 4 2" xfId="43495" xr:uid="{8CB6A4EF-F7C9-4130-9B3E-E19F13BB1EEE}"/>
    <cellStyle name="Comma 10 3 5 4 5" xfId="28042" xr:uid="{24834C67-5D19-4F84-A721-1C4D255B105C}"/>
    <cellStyle name="Comma 10 3 5 5" xfId="3650" xr:uid="{560EE5DB-8B5B-45F1-8960-295831956C44}"/>
    <cellStyle name="Comma 10 3 5 5 2" xfId="7153" xr:uid="{03CCF73A-1417-45F2-AAD5-0685852DE248}"/>
    <cellStyle name="Comma 10 3 5 5 2 2" xfId="15412" xr:uid="{B6DAAFDE-4AA7-4732-AF47-69856AA9FEF2}"/>
    <cellStyle name="Comma 10 3 5 5 2 2 2" xfId="39994" xr:uid="{57B5C466-3815-475A-B969-F4040EB001C3}"/>
    <cellStyle name="Comma 10 3 5 5 2 3" xfId="31979" xr:uid="{63E70665-B569-4139-9A75-D1805D0DAB95}"/>
    <cellStyle name="Comma 10 3 5 5 3" xfId="11991" xr:uid="{9F13EB03-0083-4724-9C95-D92F0662CA90}"/>
    <cellStyle name="Comma 10 3 5 5 3 2" xfId="36635" xr:uid="{A09101DD-D4BD-4822-9853-42187EDA52CA}"/>
    <cellStyle name="Comma 10 3 5 5 4" xfId="21170" xr:uid="{26AC733B-B8C0-4284-A0CE-0568CF25FA40}"/>
    <cellStyle name="Comma 10 3 5 5 4 2" xfId="45290" xr:uid="{F0F79407-F5D6-4456-98F7-63AB249CFF21}"/>
    <cellStyle name="Comma 10 3 5 5 5" xfId="28750" xr:uid="{A53756F1-EA49-460F-9A3E-3822DF425DDD}"/>
    <cellStyle name="Comma 10 3 5 6" xfId="4404" xr:uid="{9CC5B31C-996B-4437-8A70-FAA95C59871F}"/>
    <cellStyle name="Comma 10 3 5 6 2" xfId="12745" xr:uid="{09465651-DE4A-43EF-9943-C2F1E8B89C6C}"/>
    <cellStyle name="Comma 10 3 5 6 2 2" xfId="37330" xr:uid="{D519F6B2-5D69-4DA3-A48C-C69401DDD697}"/>
    <cellStyle name="Comma 10 3 5 6 3" xfId="29370" xr:uid="{099745EC-9881-4ABA-9DFA-0034B6CEE402}"/>
    <cellStyle name="Comma 10 3 5 7" xfId="4890" xr:uid="{44ED7113-B185-42DC-9429-BB75683B55B9}"/>
    <cellStyle name="Comma 10 3 5 7 2" xfId="13203" xr:uid="{4E130A50-2CB7-439D-A491-6DA40E297DC2}"/>
    <cellStyle name="Comma 10 3 5 7 2 2" xfId="37787" xr:uid="{9CFCD724-4326-4E78-98BC-5CA89C2B6F8B}"/>
    <cellStyle name="Comma 10 3 5 7 3" xfId="29769" xr:uid="{B960400C-1508-4E40-A183-25AB90DEE135}"/>
    <cellStyle name="Comma 10 3 5 8" xfId="8899" xr:uid="{4650BEF7-3025-4DBF-A97D-228B3A46227F}"/>
    <cellStyle name="Comma 10 3 5 8 2" xfId="33662" xr:uid="{E6D4A2DC-733B-43D8-B247-FC8B0FD2DA60}"/>
    <cellStyle name="Comma 10 3 5 9" xfId="18077" xr:uid="{6DE3379D-8D84-4367-A24A-9FE12801C70E}"/>
    <cellStyle name="Comma 10 3 5 9 2" xfId="42302" xr:uid="{932BAE9B-708F-4287-B5FC-55BF209BEF08}"/>
    <cellStyle name="Comma 10 3 6" xfId="570" xr:uid="{9126FA15-6ADC-4338-82AD-A5318C24766E}"/>
    <cellStyle name="Comma 10 3 6 2" xfId="1408" xr:uid="{4CB3E795-26D8-4D3E-8AB6-CD897A132EE4}"/>
    <cellStyle name="Comma 10 3 6 2 2" xfId="7440" xr:uid="{4313B6BA-494D-40B8-8EB3-A09B751C4BCC}"/>
    <cellStyle name="Comma 10 3 6 2 2 2" xfId="15699" xr:uid="{4222BDB1-BFEE-4856-9BF1-511B367BE3FE}"/>
    <cellStyle name="Comma 10 3 6 2 2 2 2" xfId="40281" xr:uid="{5F53C0D9-D92A-44EC-93AF-F3031E44135F}"/>
    <cellStyle name="Comma 10 3 6 2 2 3" xfId="22597" xr:uid="{7EA22B35-6DAD-45EB-8823-CA0BAA053BD4}"/>
    <cellStyle name="Comma 10 3 6 2 2 3 2" xfId="46624" xr:uid="{1CBE1A60-760E-4797-ADB1-D882F4BE3DCA}"/>
    <cellStyle name="Comma 10 3 6 2 2 4" xfId="32266" xr:uid="{6AD71A7E-AFBC-49CC-B2EA-F3E55180BF95}"/>
    <cellStyle name="Comma 10 3 6 2 3" xfId="5348" xr:uid="{1F4F95CB-FC78-4322-9ED2-672FFF1E019F}"/>
    <cellStyle name="Comma 10 3 6 2 3 2" xfId="13632" xr:uid="{093BE156-FDBD-482C-91D1-3CAD5B52CCF3}"/>
    <cellStyle name="Comma 10 3 6 2 3 2 2" xfId="38216" xr:uid="{3CB9095A-7384-4D98-B9FB-C5CF72971A92}"/>
    <cellStyle name="Comma 10 3 6 2 3 3" xfId="30198" xr:uid="{BD4DF912-B467-4BA4-868E-145FE9AA7B43}"/>
    <cellStyle name="Comma 10 3 6 2 4" xfId="9770" xr:uid="{665E1A9C-DFFE-449E-AC01-F646A3777FAF}"/>
    <cellStyle name="Comma 10 3 6 2 4 2" xfId="34456" xr:uid="{70590218-DC5A-41ED-A8B1-5200CFD8F9FF}"/>
    <cellStyle name="Comma 10 3 6 2 5" xfId="20131" xr:uid="{3FF006B7-BB1F-43F7-B677-48B1F714935C}"/>
    <cellStyle name="Comma 10 3 6 2 5 2" xfId="44305" xr:uid="{740CCABD-F1A0-4A29-A006-35001E1AFFB8}"/>
    <cellStyle name="Comma 10 3 6 2 6" xfId="26572" xr:uid="{55480FCB-7094-471D-82EE-56D71388AF01}"/>
    <cellStyle name="Comma 10 3 6 3" xfId="959" xr:uid="{5C8EA0EE-76C5-428E-8778-EDAC8911C314}"/>
    <cellStyle name="Comma 10 3 6 3 2" xfId="7951" xr:uid="{88C7708C-3472-4E15-B2E5-3D761570015B}"/>
    <cellStyle name="Comma 10 3 6 3 2 2" xfId="16209" xr:uid="{F641B195-B7EC-4322-A7FA-742F9D7481D6}"/>
    <cellStyle name="Comma 10 3 6 3 2 2 2" xfId="40791" xr:uid="{0C8C135B-8E65-42A0-AB33-1FFBFFA87CE3}"/>
    <cellStyle name="Comma 10 3 6 3 2 3" xfId="22170" xr:uid="{0EDC719D-40D2-47F6-94FF-2046898D71D5}"/>
    <cellStyle name="Comma 10 3 6 3 2 3 2" xfId="46219" xr:uid="{25F99772-E3A6-4CDD-A799-1DF69F14092C}"/>
    <cellStyle name="Comma 10 3 6 3 2 4" xfId="32776" xr:uid="{509153D2-0B3B-455C-B621-7E2E6FD0CF70}"/>
    <cellStyle name="Comma 10 3 6 3 3" xfId="6064" xr:uid="{9E364679-0A6E-4E0D-A3D5-A26C0A86A01C}"/>
    <cellStyle name="Comma 10 3 6 3 3 2" xfId="14326" xr:uid="{C0904F09-CDAA-43DE-97F7-05C2CE50A217}"/>
    <cellStyle name="Comma 10 3 6 3 3 2 2" xfId="38908" xr:uid="{F6F27DE1-4387-4157-B100-A2384EB0101E}"/>
    <cellStyle name="Comma 10 3 6 3 3 3" xfId="30893" xr:uid="{F01CA69B-0532-445D-A2AF-80835EF8D78C}"/>
    <cellStyle name="Comma 10 3 6 3 4" xfId="9335" xr:uid="{73AC5866-4B54-47E7-AB5B-8C34E77C89F8}"/>
    <cellStyle name="Comma 10 3 6 3 4 2" xfId="34054" xr:uid="{D3D42616-1081-447D-9044-EB42EA5103A1}"/>
    <cellStyle name="Comma 10 3 6 3 5" xfId="19704" xr:uid="{103FD143-0F86-4FB3-BCDE-539DF2B4834B}"/>
    <cellStyle name="Comma 10 3 6 3 5 2" xfId="43886" xr:uid="{F613CFAC-366F-4E7A-AB66-939B8FBC95F0}"/>
    <cellStyle name="Comma 10 3 6 3 6" xfId="26173" xr:uid="{98E66C97-EF97-4AAD-AADD-35744A89C093}"/>
    <cellStyle name="Comma 10 3 6 4" xfId="6584" xr:uid="{806A2698-4207-4CE1-907D-EBAF1AF126D7}"/>
    <cellStyle name="Comma 10 3 6 4 2" xfId="14843" xr:uid="{1D0089E9-9396-4E6E-985F-25D18ED34352}"/>
    <cellStyle name="Comma 10 3 6 4 2 2" xfId="21823" xr:uid="{322FA245-7DE3-47D1-91B3-3E361E22E24B}"/>
    <cellStyle name="Comma 10 3 6 4 2 2 2" xfId="45897" xr:uid="{C8BE6F7A-2FD1-4C52-807E-BBEC70278BD1}"/>
    <cellStyle name="Comma 10 3 6 4 2 3" xfId="39425" xr:uid="{3DB36006-30FE-49AF-9FCE-0A7904CCF4E2}"/>
    <cellStyle name="Comma 10 3 6 4 3" xfId="19358" xr:uid="{DAD075DE-6F1F-4E8B-A3FF-883B3FB073BB}"/>
    <cellStyle name="Comma 10 3 6 4 3 2" xfId="43552" xr:uid="{36B0FA47-1AF7-493D-8588-359C53C45F15}"/>
    <cellStyle name="Comma 10 3 6 4 4" xfId="31410" xr:uid="{60AB5306-41BE-467C-9E07-7301387845C5}"/>
    <cellStyle name="Comma 10 3 6 5" xfId="7169" xr:uid="{08B59843-0392-4E6C-8E69-D061F3DD0A00}"/>
    <cellStyle name="Comma 10 3 6 5 2" xfId="15428" xr:uid="{60301159-6FDD-4075-B844-CB5DDE8C1B7B}"/>
    <cellStyle name="Comma 10 3 6 5 2 2" xfId="40010" xr:uid="{E65C06D7-85D4-4642-A689-7ADF6B6D6F57}"/>
    <cellStyle name="Comma 10 3 6 5 3" xfId="21228" xr:uid="{6BC7ABC2-24A8-42AA-8C11-2EEA4E85753F}"/>
    <cellStyle name="Comma 10 3 6 5 3 2" xfId="45347" xr:uid="{B86B1A62-CD31-4FAF-9218-48EC807A0742}"/>
    <cellStyle name="Comma 10 3 6 5 4" xfId="31995" xr:uid="{D6C1B20A-56D6-40E7-87EF-CEA385B5F0DD}"/>
    <cellStyle name="Comma 10 3 6 6" xfId="4919" xr:uid="{D2D9C680-C2AD-4F1D-9206-D3C7EA507961}"/>
    <cellStyle name="Comma 10 3 6 6 2" xfId="13230" xr:uid="{06CB5627-2431-4640-B3AD-DBF321B23D7F}"/>
    <cellStyle name="Comma 10 3 6 6 2 2" xfId="37814" xr:uid="{EEC13562-ACD3-41E8-992A-74D62E3EBDB0}"/>
    <cellStyle name="Comma 10 3 6 6 3" xfId="29796" xr:uid="{03E50F69-AC51-4A61-B3CD-92F96D09182E}"/>
    <cellStyle name="Comma 10 3 6 7" xfId="8957" xr:uid="{9FB94B18-D6DA-4921-A96C-CA9F0209BDA4}"/>
    <cellStyle name="Comma 10 3 6 7 2" xfId="33719" xr:uid="{27A233A1-5089-4837-835A-14C06ED52AA4}"/>
    <cellStyle name="Comma 10 3 6 8" xfId="18751" xr:uid="{75D59521-19BF-4C23-B1AA-26CDA2BD2DE9}"/>
    <cellStyle name="Comma 10 3 6 8 2" xfId="42947" xr:uid="{E6BDD2A0-938B-44A8-8D12-76CE9FE693B4}"/>
    <cellStyle name="Comma 10 3 6 9" xfId="25850" xr:uid="{0E2D13DA-0501-40EB-98D2-1401E9FDB826}"/>
    <cellStyle name="Comma 10 3 7" xfId="1138" xr:uid="{48459B0D-F336-4192-83E9-09201C04D4FA}"/>
    <cellStyle name="Comma 10 3 7 2" xfId="1570" xr:uid="{056F290B-A20A-4D5F-AC80-DB22958580FF}"/>
    <cellStyle name="Comma 10 3 7 2 2" xfId="7545" xr:uid="{1B5104FC-C404-4AEB-8119-3DF8EEAD1289}"/>
    <cellStyle name="Comma 10 3 7 2 2 2" xfId="15803" xr:uid="{6DF16462-61DC-433C-9585-A418E513A3E5}"/>
    <cellStyle name="Comma 10 3 7 2 2 2 2" xfId="40385" xr:uid="{1BFCCACF-8E19-46D9-BD77-13BDC0075ACF}"/>
    <cellStyle name="Comma 10 3 7 2 2 3" xfId="22757" xr:uid="{69562E91-0A05-47FB-9178-1030547978B4}"/>
    <cellStyle name="Comma 10 3 7 2 2 3 2" xfId="46784" xr:uid="{3E014146-3C2F-485C-B0D9-3577808F8AD1}"/>
    <cellStyle name="Comma 10 3 7 2 2 4" xfId="32370" xr:uid="{0C2F2F5C-565C-4219-90BA-F1C86ECAD138}"/>
    <cellStyle name="Comma 10 3 7 2 3" xfId="5509" xr:uid="{539562BA-0C77-4ABE-AB15-12FB361039CA}"/>
    <cellStyle name="Comma 10 3 7 2 3 2" xfId="13792" xr:uid="{C9DE46E6-77BF-4319-9E6F-720ED6538206}"/>
    <cellStyle name="Comma 10 3 7 2 3 2 2" xfId="38376" xr:uid="{96BD8E7D-775D-428F-B355-C77699D52D8C}"/>
    <cellStyle name="Comma 10 3 7 2 3 3" xfId="30358" xr:uid="{1C68005A-3D24-451D-8406-A1993E21027D}"/>
    <cellStyle name="Comma 10 3 7 2 4" xfId="9930" xr:uid="{C84F80BD-010C-45A5-BEB5-80A789164AAE}"/>
    <cellStyle name="Comma 10 3 7 2 4 2" xfId="34616" xr:uid="{E09E6979-75AF-45F5-9936-EA43E74D139B}"/>
    <cellStyle name="Comma 10 3 7 2 5" xfId="20291" xr:uid="{4593A812-AA69-4123-BA3F-E94644801215}"/>
    <cellStyle name="Comma 10 3 7 2 5 2" xfId="44465" xr:uid="{F7DBCE32-D671-4750-96CB-68D276BC953F}"/>
    <cellStyle name="Comma 10 3 7 2 6" xfId="26732" xr:uid="{7A7E1897-D00C-4FE1-B615-CE2644041F02}"/>
    <cellStyle name="Comma 10 3 7 3" xfId="6224" xr:uid="{7798D4DC-5CE2-422A-998D-019827B12496}"/>
    <cellStyle name="Comma 10 3 7 3 2" xfId="8111" xr:uid="{838CEAC5-347F-4E1F-885D-56DBECAE1865}"/>
    <cellStyle name="Comma 10 3 7 3 2 2" xfId="16369" xr:uid="{CC466CC1-A1DD-405F-8FE5-FC5E8A93BB12}"/>
    <cellStyle name="Comma 10 3 7 3 2 2 2" xfId="40951" xr:uid="{D157AD6E-83E1-488E-8809-08A68BCDAB28}"/>
    <cellStyle name="Comma 10 3 7 3 2 3" xfId="22347" xr:uid="{8AB97401-5D93-4612-94D3-CA4ADA85DAE5}"/>
    <cellStyle name="Comma 10 3 7 3 2 3 2" xfId="46381" xr:uid="{8EB729B1-7C7C-4148-B734-1F0578DDF2BD}"/>
    <cellStyle name="Comma 10 3 7 3 2 4" xfId="32936" xr:uid="{A17C1394-58C4-4ED2-8489-618915D02BE2}"/>
    <cellStyle name="Comma 10 3 7 3 3" xfId="14486" xr:uid="{0077618E-EB7B-4321-AA78-D36FE02EBD45}"/>
    <cellStyle name="Comma 10 3 7 3 3 2" xfId="39068" xr:uid="{DBBEFA5D-0960-4F4D-9FEA-F36A1452CD68}"/>
    <cellStyle name="Comma 10 3 7 3 4" xfId="19881" xr:uid="{E865E805-B5AC-4723-8A88-26A326AF3627}"/>
    <cellStyle name="Comma 10 3 7 3 4 2" xfId="44061" xr:uid="{E3E5FEC1-BB83-49DC-AC82-A84549196CCD}"/>
    <cellStyle name="Comma 10 3 7 3 5" xfId="31053" xr:uid="{7D85CEA3-A1B8-456B-959A-E8EBD7F0BFFC}"/>
    <cellStyle name="Comma 10 3 7 4" xfId="6744" xr:uid="{D3D7BB57-4CFD-4FE9-A03A-14B4580D3EBA}"/>
    <cellStyle name="Comma 10 3 7 4 2" xfId="15003" xr:uid="{ADCA6F44-6EFD-41B2-A1C8-D23C9582BEE3}"/>
    <cellStyle name="Comma 10 3 7 4 2 2" xfId="39585" xr:uid="{C332538D-79CF-4799-B60E-3DF6B8DCB272}"/>
    <cellStyle name="Comma 10 3 7 4 3" xfId="20850" xr:uid="{3D95DF3B-777A-4D95-8DC9-8A68480088C4}"/>
    <cellStyle name="Comma 10 3 7 4 3 2" xfId="44988" xr:uid="{B08DF72C-1B81-4343-963E-E190C94505AE}"/>
    <cellStyle name="Comma 10 3 7 4 4" xfId="31570" xr:uid="{7DAB743E-7005-4D28-9B65-78ACD1EA75FA}"/>
    <cellStyle name="Comma 10 3 7 5" xfId="7255" xr:uid="{D1A91EBA-4C25-4081-B1BD-9850E83038C4}"/>
    <cellStyle name="Comma 10 3 7 5 2" xfId="15514" xr:uid="{0FC848FD-BDD0-4C30-B791-951A468C3352}"/>
    <cellStyle name="Comma 10 3 7 5 2 2" xfId="40096" xr:uid="{BBEDB102-8579-47E6-865D-009ABE0BCC09}"/>
    <cellStyle name="Comma 10 3 7 5 3" xfId="32081" xr:uid="{AC404F20-CDF8-4494-A265-6ACF597CED1A}"/>
    <cellStyle name="Comma 10 3 7 6" xfId="5097" xr:uid="{06D2C536-587A-41CB-A046-56FFA15DA2F5}"/>
    <cellStyle name="Comma 10 3 7 6 2" xfId="13392" xr:uid="{DB2650B0-E452-4FFA-A9FC-0DE9EE865075}"/>
    <cellStyle name="Comma 10 3 7 6 2 2" xfId="37976" xr:uid="{9DA5F64B-6A5D-4B2A-8241-EE8FA1193708}"/>
    <cellStyle name="Comma 10 3 7 6 3" xfId="29957" xr:uid="{4A83C3D2-98D2-48B6-8110-49864C356DBA}"/>
    <cellStyle name="Comma 10 3 7 7" xfId="9514" xr:uid="{BEEED0CB-368C-4CF4-BE49-84EFD1F98AB7}"/>
    <cellStyle name="Comma 10 3 7 7 2" xfId="34214" xr:uid="{EBA6EB45-243E-4E1C-9331-9EC3871D6A1C}"/>
    <cellStyle name="Comma 10 3 7 8" xfId="18421" xr:uid="{8F1E3D6D-B964-4D6D-A869-0EBF8A40FA39}"/>
    <cellStyle name="Comma 10 3 7 8 2" xfId="42631" xr:uid="{99CF7E02-3205-4F4E-ACCE-269A6D3DEA12}"/>
    <cellStyle name="Comma 10 3 7 9" xfId="26333" xr:uid="{D49453DB-B98D-4932-B299-3D361B8D5954}"/>
    <cellStyle name="Comma 10 3 8" xfId="1205" xr:uid="{B89E3088-7A65-4128-9EA8-8E8B2E2D22FB}"/>
    <cellStyle name="Comma 10 3 8 2" xfId="5877" xr:uid="{3257BA98-FFCC-4455-923E-7E63AB4461CF}"/>
    <cellStyle name="Comma 10 3 8 2 2" xfId="7764" xr:uid="{0432D88E-AC32-49A7-9E66-5697144F83BD}"/>
    <cellStyle name="Comma 10 3 8 2 2 2" xfId="16022" xr:uid="{40AF6BAE-451F-439F-B324-E3CC2C0772A0}"/>
    <cellStyle name="Comma 10 3 8 2 2 2 2" xfId="40604" xr:uid="{DCBA4D99-ABDF-408B-9545-50DF22D1855B}"/>
    <cellStyle name="Comma 10 3 8 2 2 3" xfId="32589" xr:uid="{BDD2E7C8-67B2-4955-9F29-DB9D67E98E54}"/>
    <cellStyle name="Comma 10 3 8 2 3" xfId="14139" xr:uid="{1E655182-BD19-44F5-830F-30F27F8E0B90}"/>
    <cellStyle name="Comma 10 3 8 2 3 2" xfId="38721" xr:uid="{24705FD6-F823-450E-BF7B-6571B532B5AE}"/>
    <cellStyle name="Comma 10 3 8 2 4" xfId="22402" xr:uid="{DDFBF11D-8EE4-4FCE-8163-67CB4AA28210}"/>
    <cellStyle name="Comma 10 3 8 2 4 2" xfId="46436" xr:uid="{0DAAE004-0793-462B-B0B4-B8DDA32B7B7B}"/>
    <cellStyle name="Comma 10 3 8 2 5" xfId="30706" xr:uid="{B6706292-C1E2-448B-B3AD-DD84A0371751}"/>
    <cellStyle name="Comma 10 3 8 3" xfId="6397" xr:uid="{AE6BA56A-FEB0-46B6-9630-20D3CC0CD919}"/>
    <cellStyle name="Comma 10 3 8 3 2" xfId="14656" xr:uid="{C689838B-53F8-4C75-AFBF-8672E3184C54}"/>
    <cellStyle name="Comma 10 3 8 3 2 2" xfId="39238" xr:uid="{C6564B84-54EC-4F8D-AC6C-3D4FD8415FCB}"/>
    <cellStyle name="Comma 10 3 8 3 3" xfId="31223" xr:uid="{920238DB-FDDF-4A43-9B01-0EB232656712}"/>
    <cellStyle name="Comma 10 3 8 4" xfId="7307" xr:uid="{EBD5A2BA-DFFC-412F-92C9-B17273255B8F}"/>
    <cellStyle name="Comma 10 3 8 4 2" xfId="15566" xr:uid="{2E3CF535-2291-439E-A611-678B3A7CD024}"/>
    <cellStyle name="Comma 10 3 8 4 2 2" xfId="40148" xr:uid="{B93F49E5-2FEC-4728-BFD9-B27D0B5965A2}"/>
    <cellStyle name="Comma 10 3 8 4 3" xfId="32133" xr:uid="{1FD82C1D-140E-428D-BB01-9A9A4E838781}"/>
    <cellStyle name="Comma 10 3 8 5" xfId="5150" xr:uid="{8507656E-98EC-46FC-BDFB-EA287768DE76}"/>
    <cellStyle name="Comma 10 3 8 5 2" xfId="13444" xr:uid="{542275B5-A876-46E5-83C1-C5F573CAA5C9}"/>
    <cellStyle name="Comma 10 3 8 5 2 2" xfId="38028" xr:uid="{51FD7C15-E824-4B80-820A-33937E022300}"/>
    <cellStyle name="Comma 10 3 8 5 3" xfId="30010" xr:uid="{F6698804-0614-4C25-9804-F336FCEE3A22}"/>
    <cellStyle name="Comma 10 3 8 6" xfId="9573" xr:uid="{460EA01B-CAA8-44C6-94FB-B3FEE06B1F7E}"/>
    <cellStyle name="Comma 10 3 8 6 2" xfId="34268" xr:uid="{F078EB41-320D-48CD-AB18-50CA3A329D99}"/>
    <cellStyle name="Comma 10 3 8 7" xfId="19935" xr:uid="{026F04FF-FD6C-4936-85FD-EDC7CB92A157}"/>
    <cellStyle name="Comma 10 3 8 7 2" xfId="44113" xr:uid="{768B1B30-2BBB-4FB8-8BED-80AD62F8A018}"/>
    <cellStyle name="Comma 10 3 8 8" xfId="26385" xr:uid="{E4C7FF4C-E098-4B16-8B61-BA284FE38205}"/>
    <cellStyle name="Comma 10 3 9" xfId="1164" xr:uid="{B4AA95E7-F0C8-409F-A95F-CB9C41768927}"/>
    <cellStyle name="Comma 10 3 9 2" xfId="6250" xr:uid="{5852C3CD-E838-4359-A0E1-A60089E4F8A3}"/>
    <cellStyle name="Comma 10 3 9 2 2" xfId="8137" xr:uid="{34898767-C33A-4C82-BDB0-29BC2A7F267D}"/>
    <cellStyle name="Comma 10 3 9 2 2 2" xfId="16395" xr:uid="{A97F3EE5-032E-488E-BFA5-8D56B8328357}"/>
    <cellStyle name="Comma 10 3 9 2 2 2 2" xfId="40977" xr:uid="{D6044D0B-770C-4138-A125-B7FF092BE264}"/>
    <cellStyle name="Comma 10 3 9 2 2 3" xfId="32962" xr:uid="{BA1CDEEB-976C-43F7-968D-05D52213E89A}"/>
    <cellStyle name="Comma 10 3 9 2 3" xfId="14512" xr:uid="{76528FC0-D8C1-41EB-868F-2D7C9732A198}"/>
    <cellStyle name="Comma 10 3 9 2 3 2" xfId="39094" xr:uid="{1217845A-BB99-4DF0-9F47-1DA60318DCC8}"/>
    <cellStyle name="Comma 10 3 9 2 4" xfId="22373" xr:uid="{4E12B972-EC84-4A2F-8333-B9BE48C7DDFB}"/>
    <cellStyle name="Comma 10 3 9 2 4 2" xfId="46407" xr:uid="{B5B4AE16-AFD4-4907-A195-4690A96E44EB}"/>
    <cellStyle name="Comma 10 3 9 2 5" xfId="31079" xr:uid="{51E37BEF-C298-46FB-B0C7-032EAF140B64}"/>
    <cellStyle name="Comma 10 3 9 3" xfId="6770" xr:uid="{487E7A38-C013-428B-B1CE-B5BEEB677E85}"/>
    <cellStyle name="Comma 10 3 9 3 2" xfId="15029" xr:uid="{4D90E1F6-0B7C-4276-9B06-29192FE2995E}"/>
    <cellStyle name="Comma 10 3 9 3 2 2" xfId="39611" xr:uid="{55242B34-7AB3-46DB-BA6D-D28C23A1FBFC}"/>
    <cellStyle name="Comma 10 3 9 3 3" xfId="31596" xr:uid="{06B913DC-9CAF-4732-B356-D8AD95C0A966}"/>
    <cellStyle name="Comma 10 3 9 4" xfId="7281" xr:uid="{036C0057-F8DF-4E1E-B77E-F6ECCFCADC89}"/>
    <cellStyle name="Comma 10 3 9 4 2" xfId="15540" xr:uid="{780D9DA8-8178-44CD-9334-C3E3A5CF2E25}"/>
    <cellStyle name="Comma 10 3 9 4 2 2" xfId="40122" xr:uid="{85A6EA06-ECED-4D18-B10A-B59010CCFCFC}"/>
    <cellStyle name="Comma 10 3 9 4 3" xfId="32107" xr:uid="{04362CA7-6C84-4574-9F56-D3500A2392B1}"/>
    <cellStyle name="Comma 10 3 9 5" xfId="5123" xr:uid="{F6613083-0847-4CA9-AD1C-1B1F353BFD93}"/>
    <cellStyle name="Comma 10 3 9 5 2" xfId="13418" xr:uid="{2094838E-0288-47FC-A777-C3B8D890A2D2}"/>
    <cellStyle name="Comma 10 3 9 5 2 2" xfId="38002" xr:uid="{8742C36B-380E-4EE4-91A1-777DA24CE5D5}"/>
    <cellStyle name="Comma 10 3 9 5 3" xfId="29983" xr:uid="{51F2D941-2CD1-4407-A186-40511F305A78}"/>
    <cellStyle name="Comma 10 3 9 6" xfId="9540" xr:uid="{7B394AA4-11B4-4734-AF84-06B42E8D6D22}"/>
    <cellStyle name="Comma 10 3 9 6 2" xfId="34240" xr:uid="{6D00008F-F094-4B7D-805D-EE8E96AFF457}"/>
    <cellStyle name="Comma 10 3 9 7" xfId="19907" xr:uid="{8D0D9862-A04E-4082-AE4F-C5075F287AE8}"/>
    <cellStyle name="Comma 10 3 9 7 2" xfId="44087" xr:uid="{DC668768-FD9B-4055-AF17-75620FD4702F}"/>
    <cellStyle name="Comma 10 3 9 8" xfId="26359" xr:uid="{4AAF30C5-3E3B-42BC-B2E3-1D6C1836B7AA}"/>
    <cellStyle name="Comma 10 30" xfId="17726" xr:uid="{B6227E3D-4F4E-4C59-8B97-FFEDB78A0FF4}"/>
    <cellStyle name="Comma 10 30 2" xfId="41953" xr:uid="{444F6744-15B6-4647-8C1E-FAEA1CD6D1CC}"/>
    <cellStyle name="Comma 10 31" xfId="17802" xr:uid="{BBA1EA7F-A521-4C4A-8235-42681A6DC932}"/>
    <cellStyle name="Comma 10 31 2" xfId="42027" xr:uid="{D87EC894-7506-45A7-9E05-3E67C9D09BA1}"/>
    <cellStyle name="Comma 10 32" xfId="18372" xr:uid="{1E05C13F-D033-4C0C-9D21-6CA41D99A281}"/>
    <cellStyle name="Comma 10 32 2" xfId="42589" xr:uid="{333CEB90-2CD9-4D4E-83DC-05D92A71DABF}"/>
    <cellStyle name="Comma 10 33" xfId="25540" xr:uid="{99BDCFD0-2407-421E-A4E7-90E505008892}"/>
    <cellStyle name="Comma 10 4" xfId="157" xr:uid="{97EC7645-256A-4AF6-92B7-4EF19C9E23AC}"/>
    <cellStyle name="Comma 10 4 10" xfId="2013" xr:uid="{A7FD737C-AEBD-4301-8307-B80D3DB41E74}"/>
    <cellStyle name="Comma 10 4 10 2" xfId="6410" xr:uid="{123C9401-E91B-4E7A-9DD4-6E0DC0598645}"/>
    <cellStyle name="Comma 10 4 10 2 2" xfId="14669" xr:uid="{9A40C428-0CAB-40DE-A75E-65CBEE2634B3}"/>
    <cellStyle name="Comma 10 4 10 2 2 2" xfId="39251" xr:uid="{8C40A9E6-01F9-43D9-8F84-2AEACF48D553}"/>
    <cellStyle name="Comma 10 4 10 2 3" xfId="23177" xr:uid="{1EC121D4-75C4-4C3F-BF56-63C74AB33B13}"/>
    <cellStyle name="Comma 10 4 10 2 3 2" xfId="47188" xr:uid="{3371C82B-D77C-44C5-8714-E93D64C50430}"/>
    <cellStyle name="Comma 10 4 10 2 4" xfId="31236" xr:uid="{4EC3DC0A-21FF-4BB8-B1EC-29FFCE1F3347}"/>
    <cellStyle name="Comma 10 4 10 3" xfId="10355" xr:uid="{B85433A0-4DAE-47D6-B373-9CDA6E3B9DDA}"/>
    <cellStyle name="Comma 10 4 10 3 2" xfId="35014" xr:uid="{590537A2-6957-4F4F-988F-93A1D7B4340F}"/>
    <cellStyle name="Comma 10 4 10 4" xfId="20712" xr:uid="{9314FC70-74FF-42C5-94F5-75A5372BF98F}"/>
    <cellStyle name="Comma 10 4 10 4 2" xfId="44872" xr:uid="{8C84C701-13E0-4FF8-BE80-20CEAE5AC66B}"/>
    <cellStyle name="Comma 10 4 10 5" xfId="27129" xr:uid="{BC5985B1-4FEE-4F45-9F99-9FA6398547C3}"/>
    <cellStyle name="Comma 10 4 11" xfId="2084" xr:uid="{D7BD72CF-A80B-40F8-B407-AECE50A6E971}"/>
    <cellStyle name="Comma 10 4 11 2" xfId="8257" xr:uid="{88714D1C-46BC-4460-833D-8F5DB14CB097}"/>
    <cellStyle name="Comma 10 4 11 2 2" xfId="16515" xr:uid="{FDA9F3F8-E5F3-4D24-AFA3-21F42104FAA3}"/>
    <cellStyle name="Comma 10 4 11 2 2 2" xfId="41097" xr:uid="{93FE2649-4289-4BC3-86C6-38AD59FFE540}"/>
    <cellStyle name="Comma 10 4 11 2 3" xfId="21461" xr:uid="{0F7C6CDC-1013-443B-87CE-CE60513E0AC7}"/>
    <cellStyle name="Comma 10 4 11 2 3 2" xfId="45567" xr:uid="{9A4CACBD-C714-4659-A6ED-958D3E43C16A}"/>
    <cellStyle name="Comma 10 4 11 2 4" xfId="33082" xr:uid="{9CC5F278-D726-4FDC-9E77-F9070EDE945D}"/>
    <cellStyle name="Comma 10 4 11 3" xfId="10426" xr:uid="{9B802879-95E6-4E18-A29A-520A30B7A23D}"/>
    <cellStyle name="Comma 10 4 11 3 2" xfId="35084" xr:uid="{CF0AFB7C-D344-4069-8975-2B28F21043A5}"/>
    <cellStyle name="Comma 10 4 11 4" xfId="18987" xr:uid="{4385414D-203D-447F-A061-9838DF3DEA51}"/>
    <cellStyle name="Comma 10 4 11 4 2" xfId="43181" xr:uid="{1CFCD482-E945-4E0C-A359-A9EF022EEF1B}"/>
    <cellStyle name="Comma 10 4 11 5" xfId="27199" xr:uid="{F3584930-EB36-4218-A85D-99A3DFE469C0}"/>
    <cellStyle name="Comma 10 4 12" xfId="2326" xr:uid="{083FD7A4-46C1-4D5A-B045-5ECE97314AAE}"/>
    <cellStyle name="Comma 10 4 12 2" xfId="10667" xr:uid="{D62D0BFC-5388-4856-A86F-B7778DED774F}"/>
    <cellStyle name="Comma 10 4 12 2 2" xfId="35324" xr:uid="{BD8C56EE-5513-41F1-9ACF-4DA358A2EC6B}"/>
    <cellStyle name="Comma 10 4 12 3" xfId="20865" xr:uid="{06FE6BE0-CAFC-48EA-B163-02259A1862C4}"/>
    <cellStyle name="Comma 10 4 12 3 2" xfId="45003" xr:uid="{AB86D23E-CD25-46C9-BE3C-BD712CAD7F35}"/>
    <cellStyle name="Comma 10 4 12 4" xfId="27439" xr:uid="{1C2B739E-7808-4EA4-BDEC-153624FA3C90}"/>
    <cellStyle name="Comma 10 4 13" xfId="2400" xr:uid="{4E18964A-C75F-41E1-B077-11F3277C7983}"/>
    <cellStyle name="Comma 10 4 13 2" xfId="10741" xr:uid="{5F3FB1FA-DF6C-40E9-A6C0-CA0801F25C8F}"/>
    <cellStyle name="Comma 10 4 13 2 2" xfId="35398" xr:uid="{BF82BDE3-4E59-4BEE-B64E-D44E6B7A533A}"/>
    <cellStyle name="Comma 10 4 13 3" xfId="27513" xr:uid="{C9552D60-ECFC-4F65-8DFB-3F554EF9EA98}"/>
    <cellStyle name="Comma 10 4 14" xfId="2471" xr:uid="{34AC39BD-340B-48E8-96BF-C0302F5E6058}"/>
    <cellStyle name="Comma 10 4 14 2" xfId="10812" xr:uid="{0A8008ED-DDA9-4E80-A05D-0BF2ABCAC829}"/>
    <cellStyle name="Comma 10 4 14 2 2" xfId="35468" xr:uid="{3D82A2A4-46DE-4256-BFA5-F5D39DB165A6}"/>
    <cellStyle name="Comma 10 4 14 3" xfId="27583" xr:uid="{D0BC81D2-F951-4354-97E4-0E2339F25211}"/>
    <cellStyle name="Comma 10 4 15" xfId="2708" xr:uid="{F1527FB9-7F34-4D7E-A237-29768780DBE3}"/>
    <cellStyle name="Comma 10 4 15 2" xfId="11049" xr:uid="{B2AA3F65-DB78-44FB-BBB1-7C4665EFB802}"/>
    <cellStyle name="Comma 10 4 15 2 2" xfId="35704" xr:uid="{10BC19EF-B601-4E5F-A93A-1326044F5074}"/>
    <cellStyle name="Comma 10 4 15 3" xfId="27819" xr:uid="{007647C6-78BD-461C-A716-D45397FDD8BC}"/>
    <cellStyle name="Comma 10 4 16" xfId="3181" xr:uid="{81DCA757-2A73-42BE-9CFA-5C161EA35CCD}"/>
    <cellStyle name="Comma 10 4 16 2" xfId="11522" xr:uid="{E9D21862-C673-44E5-8427-F6DDD6CEC01C}"/>
    <cellStyle name="Comma 10 4 16 2 2" xfId="36176" xr:uid="{BA2FA437-3448-4CEF-A193-03919C2CCC74}"/>
    <cellStyle name="Comma 10 4 16 3" xfId="28291" xr:uid="{3D9C8C4A-D011-4D7F-A7CB-53CA9AF80C43}"/>
    <cellStyle name="Comma 10 4 17" xfId="3424" xr:uid="{82E4A655-1173-49D5-AC0A-26F04E6D7C81}"/>
    <cellStyle name="Comma 10 4 17 2" xfId="11765" xr:uid="{8D02E14C-531D-42DF-8A04-8C7FAF18E585}"/>
    <cellStyle name="Comma 10 4 17 2 2" xfId="36412" xr:uid="{EDB55186-23D1-4349-8439-5FAB0CD44A43}"/>
    <cellStyle name="Comma 10 4 17 3" xfId="28527" xr:uid="{733E0723-80C1-406E-8741-515D5EF6C6C7}"/>
    <cellStyle name="Comma 10 4 18" xfId="3961" xr:uid="{916FF001-5DC7-46A5-A415-F7DC8CE371DD}"/>
    <cellStyle name="Comma 10 4 18 2" xfId="12302" xr:uid="{7EC71C93-B411-4298-AAFD-1C579FE8196A}"/>
    <cellStyle name="Comma 10 4 18 2 2" xfId="36888" xr:uid="{0EBB43BB-BFED-41FB-A1DF-4EAEC3041A0A}"/>
    <cellStyle name="Comma 10 4 18 3" xfId="29003" xr:uid="{814B3B39-C39D-46CA-A549-DD279D4FA627}"/>
    <cellStyle name="Comma 10 4 19" xfId="4035" xr:uid="{36F8B368-4B01-4B5A-A99D-D13AF8B37179}"/>
    <cellStyle name="Comma 10 4 19 2" xfId="12376" xr:uid="{0D9AB229-C1AB-4103-A12E-A6342118DFEC}"/>
    <cellStyle name="Comma 10 4 19 2 2" xfId="36962" xr:uid="{B12F4C21-F9E0-47D2-9717-AC48F97E768E}"/>
    <cellStyle name="Comma 10 4 19 3" xfId="29077" xr:uid="{05441D1D-F366-46ED-9284-7E6BD50FFB11}"/>
    <cellStyle name="Comma 10 4 2" xfId="262" xr:uid="{9DFD2713-DE90-40FF-87C1-B413D12C5DC9}"/>
    <cellStyle name="Comma 10 4 2 10" xfId="2769" xr:uid="{65D743E7-CAA8-4434-92AC-84C446AC0B19}"/>
    <cellStyle name="Comma 10 4 2 10 2" xfId="11110" xr:uid="{DFE32A5F-D067-4028-B496-47AB75D60650}"/>
    <cellStyle name="Comma 10 4 2 10 2 2" xfId="35765" xr:uid="{AAA24AFA-3682-4B9C-9939-998816198F4A}"/>
    <cellStyle name="Comma 10 4 2 10 3" xfId="27880" xr:uid="{13C6B9EC-7EE2-44D8-A335-54B7199EE9B2}"/>
    <cellStyle name="Comma 10 4 2 11" xfId="3242" xr:uid="{C643FC52-C983-4FF7-9046-D59A4E87CB34}"/>
    <cellStyle name="Comma 10 4 2 11 2" xfId="11583" xr:uid="{5E8D53D2-9423-4A96-B8E8-E127942812C9}"/>
    <cellStyle name="Comma 10 4 2 11 2 2" xfId="36237" xr:uid="{909A2195-12DD-4C1F-A0D6-D6266A6F5D38}"/>
    <cellStyle name="Comma 10 4 2 11 3" xfId="28352" xr:uid="{104B89CA-7FAD-410C-AB17-9082E7F608E9}"/>
    <cellStyle name="Comma 10 4 2 12" xfId="3486" xr:uid="{3BCEABED-03CD-4394-BF9F-A9AAB022F65A}"/>
    <cellStyle name="Comma 10 4 2 12 2" xfId="11827" xr:uid="{58EAC152-7FDD-4011-A59E-5E2F876DAE5B}"/>
    <cellStyle name="Comma 10 4 2 12 2 2" xfId="36473" xr:uid="{74A8B9D7-26D0-4F18-BA74-6B98848F09FB}"/>
    <cellStyle name="Comma 10 4 2 12 3" xfId="28588" xr:uid="{08FFD2D1-6FB1-4136-8585-41EF72F84036}"/>
    <cellStyle name="Comma 10 4 2 13" xfId="4198" xr:uid="{F0DC7C6F-A01E-4C56-AA64-8F47C2B400B0}"/>
    <cellStyle name="Comma 10 4 2 13 2" xfId="12539" xr:uid="{D42AD2C9-1099-4931-B39C-45BC36B9C3F6}"/>
    <cellStyle name="Comma 10 4 2 13 2 2" xfId="37124" xr:uid="{600C9A7B-7A8F-481D-918C-EEA8D603E629}"/>
    <cellStyle name="Comma 10 4 2 13 3" xfId="29208" xr:uid="{40D3400B-F501-4D9E-A80A-686FE65D6CE4}"/>
    <cellStyle name="Comma 10 4 2 14" xfId="4781" xr:uid="{C943BD0F-156B-4BEA-B7EF-880426C80606}"/>
    <cellStyle name="Comma 10 4 2 14 2" xfId="13109" xr:uid="{3EE1CFB6-79D7-4EFB-A89C-8F6E8D433A71}"/>
    <cellStyle name="Comma 10 4 2 14 2 2" xfId="37694" xr:uid="{F181927C-E1F9-4D32-9BA5-1854D62E1F93}"/>
    <cellStyle name="Comma 10 4 2 14 3" xfId="29674" xr:uid="{2C0F640A-A378-4D55-B1DC-F2B6FFDD8E2D}"/>
    <cellStyle name="Comma 10 4 2 15" xfId="8713" xr:uid="{F4F1071C-0B56-490D-AB10-B2B3DD9ADE83}"/>
    <cellStyle name="Comma 10 4 2 15 2" xfId="33493" xr:uid="{E78E1C42-562B-4112-8A48-E9BFCFD05446}"/>
    <cellStyle name="Comma 10 4 2 16" xfId="17901" xr:uid="{FF84FD70-2338-4415-AFC3-3D60E51A1A02}"/>
    <cellStyle name="Comma 10 4 2 16 2" xfId="42126" xr:uid="{B1F919FB-02A3-4943-BBB8-5BEF1B5869F8}"/>
    <cellStyle name="Comma 10 4 2 17" xfId="18502" xr:uid="{182FCC30-4446-410C-B7B0-433E350BB112}"/>
    <cellStyle name="Comma 10 4 2 17 2" xfId="42705" xr:uid="{2D7985ED-0BA6-4141-B989-A16478D12BB6}"/>
    <cellStyle name="Comma 10 4 2 18" xfId="25627" xr:uid="{46434E9E-B589-4E38-9114-9CB5FB6012F3}"/>
    <cellStyle name="Comma 10 4 2 2" xfId="458" xr:uid="{7A7E6E94-AF52-47CA-AB63-3E688B1A3CB8}"/>
    <cellStyle name="Comma 10 4 2 2 10" xfId="4998" xr:uid="{1A46F1C3-BAD6-4DB8-BFCD-B25421036431}"/>
    <cellStyle name="Comma 10 4 2 2 10 2" xfId="13298" xr:uid="{54A45C85-07A6-4BC6-A88A-3D6BDEDFF7C3}"/>
    <cellStyle name="Comma 10 4 2 2 10 2 2" xfId="37882" xr:uid="{CE3BBB31-E339-497F-9B4D-2EBF1A6CCCB1}"/>
    <cellStyle name="Comma 10 4 2 2 10 3" xfId="29864" xr:uid="{85DA288B-D0D8-4F09-8759-CC435B45E344}"/>
    <cellStyle name="Comma 10 4 2 2 11" xfId="8848" xr:uid="{B275688C-1A32-46A8-8399-9F9F6CE8E29E}"/>
    <cellStyle name="Comma 10 4 2 2 11 2" xfId="33614" xr:uid="{63ABD54A-C7E4-41B7-81BF-E1624ED37C09}"/>
    <cellStyle name="Comma 10 4 2 2 12" xfId="18033" xr:uid="{9F65EE85-3A0B-451D-9B08-C86EBB5483A5}"/>
    <cellStyle name="Comma 10 4 2 2 12 2" xfId="42258" xr:uid="{12441DA3-E76E-4077-B409-7CC0C31F68B4}"/>
    <cellStyle name="Comma 10 4 2 2 13" xfId="18641" xr:uid="{962013F2-6E9F-4736-B636-00F79D8B3231}"/>
    <cellStyle name="Comma 10 4 2 2 13 2" xfId="42837" xr:uid="{7AFDBA8A-2590-4904-869C-E7AFCFBDE3D1}"/>
    <cellStyle name="Comma 10 4 2 2 14" xfId="25745" xr:uid="{DBB9A0CA-8551-4671-872C-1F9A6691388B}"/>
    <cellStyle name="Comma 10 4 2 2 2" xfId="1476" xr:uid="{1938DFDB-EA69-46F0-A432-29A0B0BFAF74}"/>
    <cellStyle name="Comma 10 4 2 2 2 2" xfId="3123" xr:uid="{E7C0D8DD-DE1B-4CC1-8C58-C6277A9CE69D}"/>
    <cellStyle name="Comma 10 4 2 2 2 2 2" xfId="7080" xr:uid="{E9492769-3A36-4DCA-ACFE-5BACD517A3DC}"/>
    <cellStyle name="Comma 10 4 2 2 2 2 2 2" xfId="15339" xr:uid="{E31AE25C-85B1-4E67-B556-ADAE7F7235EA}"/>
    <cellStyle name="Comma 10 4 2 2 2 2 2 2 2" xfId="39921" xr:uid="{4AEACDAD-8B26-4F52-B5BD-84C0DE825F1C}"/>
    <cellStyle name="Comma 10 4 2 2 2 2 2 3" xfId="31906" xr:uid="{7DCB08ED-B93A-4D58-BC4A-077A0463D005}"/>
    <cellStyle name="Comma 10 4 2 2 2 2 3" xfId="11464" xr:uid="{51E9B194-AAB1-42DB-A344-6BF6E7CA3FA1}"/>
    <cellStyle name="Comma 10 4 2 2 2 2 3 2" xfId="36119" xr:uid="{D1BC0E6E-1315-48C2-A1DA-3D3D631E66DC}"/>
    <cellStyle name="Comma 10 4 2 2 2 2 4" xfId="22664" xr:uid="{76E13C09-439F-4D54-873D-E8D5CA0E4EF7}"/>
    <cellStyle name="Comma 10 4 2 2 2 2 4 2" xfId="46691" xr:uid="{95026AC1-6FAD-4900-8941-A19E48304CD3}"/>
    <cellStyle name="Comma 10 4 2 2 2 2 5" xfId="28234" xr:uid="{1A9580E9-355D-47CC-826B-7B7FCCE1CAE8}"/>
    <cellStyle name="Comma 10 4 2 2 2 3" xfId="3842" xr:uid="{23D3E7C1-5E76-4E8E-A91F-803D52CD9F25}"/>
    <cellStyle name="Comma 10 4 2 2 2 3 2" xfId="12183" xr:uid="{F2B11EFE-2F7B-47D4-A363-45EDBC6D5F17}"/>
    <cellStyle name="Comma 10 4 2 2 2 3 2 2" xfId="36827" xr:uid="{8667CAC1-09EF-461A-8C0C-6E3DC550EA8C}"/>
    <cellStyle name="Comma 10 4 2 2 2 3 3" xfId="28942" xr:uid="{4B02077E-8B20-4CF7-8995-AD56B87F23F3}"/>
    <cellStyle name="Comma 10 4 2 2 2 4" xfId="4596" xr:uid="{43238253-4AC0-48A9-B388-414D70F3BEDD}"/>
    <cellStyle name="Comma 10 4 2 2 2 4 2" xfId="12937" xr:uid="{0C1E3001-1917-4AD6-AB21-82A037E2EBAE}"/>
    <cellStyle name="Comma 10 4 2 2 2 4 2 2" xfId="37522" xr:uid="{533E6EF6-9EAC-44AB-84B6-2112DC82ECAA}"/>
    <cellStyle name="Comma 10 4 2 2 2 4 3" xfId="29562" xr:uid="{E1AB9BE1-262F-47F6-B07B-B4D7803DD8CB}"/>
    <cellStyle name="Comma 10 4 2 2 2 5" xfId="5416" xr:uid="{CA1727D4-4FAB-4DCA-A4EA-76AE7D353B91}"/>
    <cellStyle name="Comma 10 4 2 2 2 5 2" xfId="13699" xr:uid="{4C2EC130-84EF-441B-A9FB-628EA81BEE63}"/>
    <cellStyle name="Comma 10 4 2 2 2 5 2 2" xfId="38283" xr:uid="{A9CA44FD-EDBD-4798-93F2-71D5CAA903E7}"/>
    <cellStyle name="Comma 10 4 2 2 2 5 3" xfId="30265" xr:uid="{A6586E51-F09D-48AB-BBE1-FD1A6901D3AF}"/>
    <cellStyle name="Comma 10 4 2 2 2 6" xfId="9837" xr:uid="{B8D5D2F1-1D59-421A-9964-46EDE8172E81}"/>
    <cellStyle name="Comma 10 4 2 2 2 6 2" xfId="34523" xr:uid="{790A9981-419D-4818-BFAA-60A00ADC4BBA}"/>
    <cellStyle name="Comma 10 4 2 2 2 7" xfId="18269" xr:uid="{787175B5-EF99-4DD9-9C26-B99DA3D1335F}"/>
    <cellStyle name="Comma 10 4 2 2 2 7 2" xfId="42494" xr:uid="{58A47449-5FD6-4F9D-92E9-BB82C9764EB6}"/>
    <cellStyle name="Comma 10 4 2 2 2 8" xfId="20198" xr:uid="{4A2C48E0-24B0-4E42-B157-826B80D80BDE}"/>
    <cellStyle name="Comma 10 4 2 2 2 8 2" xfId="44372" xr:uid="{680B7809-E42B-4C56-8C6F-F11ED748E139}"/>
    <cellStyle name="Comma 10 4 2 2 2 9" xfId="26639" xr:uid="{6AE12031-E434-4F1E-ACA3-64F1B79BB877}"/>
    <cellStyle name="Comma 10 4 2 2 3" xfId="1038" xr:uid="{BE503DA1-CB1E-484F-82C8-7970AC9888BA}"/>
    <cellStyle name="Comma 10 4 2 2 3 2" xfId="8018" xr:uid="{8EC55318-E4A9-4D9B-A747-BE1FFC4A2CD7}"/>
    <cellStyle name="Comma 10 4 2 2 3 2 2" xfId="16276" xr:uid="{D8F32755-4CB7-4683-BCF7-A18CDCEB4A6E}"/>
    <cellStyle name="Comma 10 4 2 2 3 2 2 2" xfId="40858" xr:uid="{DD46E8E0-2D35-47F3-985B-A5612313C49D}"/>
    <cellStyle name="Comma 10 4 2 2 3 2 3" xfId="22247" xr:uid="{81E2FDCA-F26F-4896-8903-E9CDDAB0FEE3}"/>
    <cellStyle name="Comma 10 4 2 2 3 2 3 2" xfId="46287" xr:uid="{3E4E4E9B-51C0-44A6-B5CB-C0D8ED9A4066}"/>
    <cellStyle name="Comma 10 4 2 2 3 2 4" xfId="32843" xr:uid="{C0EB780B-8DF3-4930-864C-1B223568B5E3}"/>
    <cellStyle name="Comma 10 4 2 2 3 3" xfId="6131" xr:uid="{89BB8582-7D73-4412-9350-45FB2A4E7B7B}"/>
    <cellStyle name="Comma 10 4 2 2 3 3 2" xfId="14393" xr:uid="{66E78103-095F-4153-9BC8-FFD8047CFAB7}"/>
    <cellStyle name="Comma 10 4 2 2 3 3 2 2" xfId="38975" xr:uid="{22EDFFDF-4031-4165-89A7-EFD5F5BB25B7}"/>
    <cellStyle name="Comma 10 4 2 2 3 3 3" xfId="30960" xr:uid="{280ED41E-4E60-4439-AD4A-28CE41629A6A}"/>
    <cellStyle name="Comma 10 4 2 2 3 4" xfId="9414" xr:uid="{005CB50C-1FD8-48E3-BBE7-97E7CCC3E85A}"/>
    <cellStyle name="Comma 10 4 2 2 3 4 2" xfId="34121" xr:uid="{EE03758A-D0DF-41EA-88AD-63E95602D473}"/>
    <cellStyle name="Comma 10 4 2 2 3 5" xfId="19782" xr:uid="{E65887F0-9665-406B-8CC1-674A2EC2111D}"/>
    <cellStyle name="Comma 10 4 2 2 3 5 2" xfId="43962" xr:uid="{735F78B2-43B5-42D0-A837-98983DAA9FC6}"/>
    <cellStyle name="Comma 10 4 2 2 3 6" xfId="26240" xr:uid="{996585D3-F80A-46D1-B3F7-F60C07E63143}"/>
    <cellStyle name="Comma 10 4 2 2 4" xfId="2264" xr:uid="{D7114D31-0FB8-4BA7-8474-DE09F2E4498C}"/>
    <cellStyle name="Comma 10 4 2 2 4 2" xfId="6651" xr:uid="{2FBF84C1-1208-459A-A810-C2B029C35CFB}"/>
    <cellStyle name="Comma 10 4 2 2 4 2 2" xfId="14910" xr:uid="{5B3D932D-10A8-4B57-8E5D-109F1AE5094B}"/>
    <cellStyle name="Comma 10 4 2 2 4 2 2 2" xfId="39492" xr:uid="{68670A40-E797-4AF8-8D1F-52714DBB6806}"/>
    <cellStyle name="Comma 10 4 2 2 4 2 3" xfId="21713" xr:uid="{A57B204B-4067-48AC-B343-E658F0D3DB4A}"/>
    <cellStyle name="Comma 10 4 2 2 4 2 3 2" xfId="45790" xr:uid="{116F3283-8EE9-4E8E-BC9E-EE106B8D99D5}"/>
    <cellStyle name="Comma 10 4 2 2 4 2 4" xfId="31477" xr:uid="{6531A422-3045-488E-A3A3-08DEA2CB0F60}"/>
    <cellStyle name="Comma 10 4 2 2 4 3" xfId="10605" xr:uid="{E946BA8E-2916-4EBE-B6E0-6D5CCD540F34}"/>
    <cellStyle name="Comma 10 4 2 2 4 3 2" xfId="35263" xr:uid="{7845B959-936C-4C6C-A491-D8C11C91B234}"/>
    <cellStyle name="Comma 10 4 2 2 4 4" xfId="19248" xr:uid="{6670B81C-9E03-451D-88C8-BF8E0B137EA5}"/>
    <cellStyle name="Comma 10 4 2 2 4 4 2" xfId="43442" xr:uid="{7BAA9246-649C-45F6-9CC4-7DD8684D08FF}"/>
    <cellStyle name="Comma 10 4 2 2 4 5" xfId="27378" xr:uid="{6D19441E-EBCF-42E0-B6C5-03E4BCB0BC8E}"/>
    <cellStyle name="Comma 10 4 2 2 5" xfId="2650" xr:uid="{C659DE6C-80CB-461B-B932-AEEF974F3361}"/>
    <cellStyle name="Comma 10 4 2 2 5 2" xfId="8436" xr:uid="{86F282E3-9220-444A-AFC5-4B6BA137E3A2}"/>
    <cellStyle name="Comma 10 4 2 2 5 2 2" xfId="16694" xr:uid="{3FA35C8B-2A77-4359-AE43-FEA1BA300BAE}"/>
    <cellStyle name="Comma 10 4 2 2 5 2 2 2" xfId="41276" xr:uid="{F92DBAFB-96D5-4654-A114-3C6DB742009A}"/>
    <cellStyle name="Comma 10 4 2 2 5 2 3" xfId="33261" xr:uid="{60DB4426-49D7-47A3-956D-F58EB41DEFAB}"/>
    <cellStyle name="Comma 10 4 2 2 5 3" xfId="10991" xr:uid="{423F0180-BA4A-4A5C-AF13-DA8061867A6E}"/>
    <cellStyle name="Comma 10 4 2 2 5 3 2" xfId="35647" xr:uid="{C8C25ED3-33D4-43BE-8E51-E5FC07C1BABE}"/>
    <cellStyle name="Comma 10 4 2 2 5 4" xfId="21117" xr:uid="{9119B258-6188-4F9E-A04F-3C24CD1D30D9}"/>
    <cellStyle name="Comma 10 4 2 2 5 4 2" xfId="45238" xr:uid="{EA2463CC-16A4-438C-95B5-67C99BE31182}"/>
    <cellStyle name="Comma 10 4 2 2 5 5" xfId="27762" xr:uid="{E6767366-499A-43D1-96C8-3A2BE86E4AFF}"/>
    <cellStyle name="Comma 10 4 2 2 6" xfId="2887" xr:uid="{FC646C97-9AB2-438F-B790-DCEABF6F9F32}"/>
    <cellStyle name="Comma 10 4 2 2 6 2" xfId="11228" xr:uid="{C9F6B30F-F47D-4F9F-A1A5-BFB6EF4378AA}"/>
    <cellStyle name="Comma 10 4 2 2 6 2 2" xfId="35883" xr:uid="{8DFEF3E0-0175-4171-A584-10C27DC80651}"/>
    <cellStyle name="Comma 10 4 2 2 6 3" xfId="27998" xr:uid="{94FEFB75-5D8A-436B-817D-8B1E4AC3D88F}"/>
    <cellStyle name="Comma 10 4 2 2 7" xfId="3360" xr:uid="{E48943C7-AB60-4526-9F79-7F46DDD57749}"/>
    <cellStyle name="Comma 10 4 2 2 7 2" xfId="11701" xr:uid="{3976A72A-E378-4C50-A096-EC6998A6CDF1}"/>
    <cellStyle name="Comma 10 4 2 2 7 2 2" xfId="36355" xr:uid="{1CCB9095-6731-4DB6-977D-0F3FB85F7E2C}"/>
    <cellStyle name="Comma 10 4 2 2 7 3" xfId="28470" xr:uid="{CC434A71-3EC0-4DD0-BFB6-CD1F8C2E3D4F}"/>
    <cellStyle name="Comma 10 4 2 2 8" xfId="3606" xr:uid="{AC8A7533-FD07-4D86-8949-7CD8FCEC8CD8}"/>
    <cellStyle name="Comma 10 4 2 2 8 2" xfId="11947" xr:uid="{E1FF78A9-B618-4967-8F89-110C0F1EF9CA}"/>
    <cellStyle name="Comma 10 4 2 2 8 2 2" xfId="36591" xr:uid="{3279E213-B5D5-4A24-88DF-8A9F6253EEAE}"/>
    <cellStyle name="Comma 10 4 2 2 8 3" xfId="28706" xr:uid="{085E2BE3-2986-40D6-A71C-F96CBB5528CC}"/>
    <cellStyle name="Comma 10 4 2 2 9" xfId="4360" xr:uid="{A0782623-2909-4F10-8F3B-E18A18B45E30}"/>
    <cellStyle name="Comma 10 4 2 2 9 2" xfId="12701" xr:uid="{7CE0BB28-7358-4EEA-8178-593E4983E22E}"/>
    <cellStyle name="Comma 10 4 2 2 9 2 2" xfId="37286" xr:uid="{00743E8D-7F41-49B1-9B06-DD14643364C8}"/>
    <cellStyle name="Comma 10 4 2 2 9 3" xfId="29326" xr:uid="{0FAB151F-FEA0-451F-BF36-6935CC3F38D5}"/>
    <cellStyle name="Comma 10 4 2 3" xfId="644" xr:uid="{82666921-778C-48F1-B621-06A052CCD32E}"/>
    <cellStyle name="Comma 10 4 2 3 10" xfId="25924" xr:uid="{0D11AFA1-5FDD-4CF3-9669-8A484E3DBCBB}"/>
    <cellStyle name="Comma 10 4 2 3 2" xfId="1277" xr:uid="{FCB98981-999C-4E28-8A00-6CD6898F1A62}"/>
    <cellStyle name="Comma 10 4 2 3 2 2" xfId="8204" xr:uid="{92F407AB-BF58-4753-8D10-2B35FB57F386}"/>
    <cellStyle name="Comma 10 4 2 3 2 2 2" xfId="16462" xr:uid="{83865A0E-D73F-4A51-B270-9D96F2703550}"/>
    <cellStyle name="Comma 10 4 2 3 2 2 2 2" xfId="41044" xr:uid="{A6FB761C-EDC7-4542-8A94-26D279489487}"/>
    <cellStyle name="Comma 10 4 2 3 2 2 3" xfId="22469" xr:uid="{D8C00699-3FD0-4D0E-A690-0AD0B9941525}"/>
    <cellStyle name="Comma 10 4 2 3 2 2 3 2" xfId="46503" xr:uid="{59F731CE-E6EC-432E-A988-ADC415EE7BF3}"/>
    <cellStyle name="Comma 10 4 2 3 2 2 4" xfId="33029" xr:uid="{97C7D560-7827-45BB-81FF-C2039EEB1521}"/>
    <cellStyle name="Comma 10 4 2 3 2 3" xfId="6325" xr:uid="{9007DB60-72C0-464A-A648-8C5BAA73D784}"/>
    <cellStyle name="Comma 10 4 2 3 2 3 2" xfId="14586" xr:uid="{59E647C1-B089-44BA-8C4B-0D93FDAE7B5D}"/>
    <cellStyle name="Comma 10 4 2 3 2 3 2 2" xfId="39168" xr:uid="{5A30FD85-5153-47BB-A58B-C16A02F5B603}"/>
    <cellStyle name="Comma 10 4 2 3 2 3 3" xfId="31153" xr:uid="{8201236B-85F0-44D5-AD98-79A7643FC9D1}"/>
    <cellStyle name="Comma 10 4 2 3 2 4" xfId="9640" xr:uid="{56D9C418-90F9-4E97-B6DD-223C494ED1AC}"/>
    <cellStyle name="Comma 10 4 2 3 2 4 2" xfId="34335" xr:uid="{F7C10E25-729B-4C9A-87AE-9D6DAC93D4FC}"/>
    <cellStyle name="Comma 10 4 2 3 2 5" xfId="20002" xr:uid="{7D0D0AA8-D058-4F55-BF69-BCA0E66F944C}"/>
    <cellStyle name="Comma 10 4 2 3 2 5 2" xfId="44180" xr:uid="{6BA937F9-359A-4D11-A56E-240B29DAF524}"/>
    <cellStyle name="Comma 10 4 2 3 2 6" xfId="26452" xr:uid="{2EB2888B-4452-4AA2-9229-433C197C7F01}"/>
    <cellStyle name="Comma 10 4 2 3 3" xfId="3005" xr:uid="{BDFB8581-B0B8-4296-AAD3-98B5927E0A9D}"/>
    <cellStyle name="Comma 10 4 2 3 3 2" xfId="6844" xr:uid="{B9F7D48A-DDB0-4722-854B-367F6BFDF5AB}"/>
    <cellStyle name="Comma 10 4 2 3 3 2 2" xfId="15103" xr:uid="{E5AEAF7C-8C64-4638-A06E-36AD7D12A44A}"/>
    <cellStyle name="Comma 10 4 2 3 3 2 2 2" xfId="39685" xr:uid="{A96C64FC-5091-492F-AC5E-58E47093A0DE}"/>
    <cellStyle name="Comma 10 4 2 3 3 2 3" xfId="21897" xr:uid="{2239A720-2A82-4CFE-960E-3920D2F3FA52}"/>
    <cellStyle name="Comma 10 4 2 3 3 2 3 2" xfId="45971" xr:uid="{AF6D5B44-0EB2-4883-BF4D-5AD0FC6DC723}"/>
    <cellStyle name="Comma 10 4 2 3 3 2 4" xfId="31670" xr:uid="{CB84D0EB-A3CD-4F4B-833E-D348058CC8B2}"/>
    <cellStyle name="Comma 10 4 2 3 3 3" xfId="11346" xr:uid="{3FB5B60A-A81C-4429-B5B0-43D8D65BA998}"/>
    <cellStyle name="Comma 10 4 2 3 3 3 2" xfId="36001" xr:uid="{8634B12F-4B80-442F-A7A8-50E325B0B040}"/>
    <cellStyle name="Comma 10 4 2 3 3 4" xfId="19432" xr:uid="{7DAB15D8-10B8-4E99-A8EE-8CB643087CD5}"/>
    <cellStyle name="Comma 10 4 2 3 3 4 2" xfId="43626" xr:uid="{61289292-2D6C-4863-A4E7-243423096D1E}"/>
    <cellStyle name="Comma 10 4 2 3 3 5" xfId="28116" xr:uid="{17860DCE-523D-4482-9C59-34A4AF08D79D}"/>
    <cellStyle name="Comma 10 4 2 3 4" xfId="3724" xr:uid="{79C81C87-4900-4AB0-AE26-CFD0F0A1A85A}"/>
    <cellStyle name="Comma 10 4 2 3 4 2" xfId="7372" xr:uid="{BC9B1185-8E9D-453C-A882-BA7F2CA5664F}"/>
    <cellStyle name="Comma 10 4 2 3 4 2 2" xfId="15631" xr:uid="{F4B822F4-70FC-4ABB-88A4-5EC59E640E1F}"/>
    <cellStyle name="Comma 10 4 2 3 4 2 2 2" xfId="40213" xr:uid="{E079343D-4B31-4D88-9CAF-C0B3B156196A}"/>
    <cellStyle name="Comma 10 4 2 3 4 2 3" xfId="32198" xr:uid="{A971F5E6-0025-44B1-84E3-0CCE9A422D6C}"/>
    <cellStyle name="Comma 10 4 2 3 4 3" xfId="12065" xr:uid="{81D27EB4-929E-4FEB-8C21-D9E8AFD00828}"/>
    <cellStyle name="Comma 10 4 2 3 4 3 2" xfId="36709" xr:uid="{7A714C78-F317-4A5B-BC20-AE6136896856}"/>
    <cellStyle name="Comma 10 4 2 3 4 4" xfId="21302" xr:uid="{8F8BC0AE-96A3-4D2D-8D13-626FDC916D91}"/>
    <cellStyle name="Comma 10 4 2 3 4 4 2" xfId="45421" xr:uid="{39F9C5B9-F448-4B95-A9F8-B6B12072EBB8}"/>
    <cellStyle name="Comma 10 4 2 3 4 5" xfId="28824" xr:uid="{28447B4C-344A-4126-90F5-B4B014D63BC5}"/>
    <cellStyle name="Comma 10 4 2 3 5" xfId="4478" xr:uid="{A23D6F6B-40CD-4ACF-B716-818EC3C45D56}"/>
    <cellStyle name="Comma 10 4 2 3 5 2" xfId="12819" xr:uid="{DB67A285-FD4E-4847-80E0-BE4119721444}"/>
    <cellStyle name="Comma 10 4 2 3 5 2 2" xfId="37404" xr:uid="{6BFCC417-A384-4BFE-B9B8-5288105B6479}"/>
    <cellStyle name="Comma 10 4 2 3 5 3" xfId="29444" xr:uid="{ED05A254-D1C7-4A88-B907-32E7219C5720}"/>
    <cellStyle name="Comma 10 4 2 3 6" xfId="5218" xr:uid="{4BACF0C9-6BF2-441C-9B7A-014176538822}"/>
    <cellStyle name="Comma 10 4 2 3 6 2" xfId="13511" xr:uid="{AB460BEA-E467-47B2-AB59-B37A0B355BD4}"/>
    <cellStyle name="Comma 10 4 2 3 6 2 2" xfId="38095" xr:uid="{08CAD5A8-A0E5-4B4C-811F-99ED8A5AAE91}"/>
    <cellStyle name="Comma 10 4 2 3 6 3" xfId="30077" xr:uid="{75009497-1B7D-4859-9077-393BBAF33F6A}"/>
    <cellStyle name="Comma 10 4 2 3 7" xfId="9031" xr:uid="{D39267F9-E5D0-4CEE-A029-68E4C22E5569}"/>
    <cellStyle name="Comma 10 4 2 3 7 2" xfId="33793" xr:uid="{454CDEC4-8EB3-4B5C-A5F9-21892FFB80F8}"/>
    <cellStyle name="Comma 10 4 2 3 8" xfId="18151" xr:uid="{78087B3F-EAA6-4137-8F62-C2662B5F9A0D}"/>
    <cellStyle name="Comma 10 4 2 3 8 2" xfId="42376" xr:uid="{A694E9C5-03DD-4882-8C6D-AE0C3E0A637B}"/>
    <cellStyle name="Comma 10 4 2 3 9" xfId="18825" xr:uid="{5A69EB63-F490-4CB2-B8C9-73BC4BCDEE16}"/>
    <cellStyle name="Comma 10 4 2 3 9 2" xfId="43021" xr:uid="{0AD8A3EC-5A73-4878-ADB6-211A1242DA44}"/>
    <cellStyle name="Comma 10 4 2 4" xfId="1697" xr:uid="{27434576-76AC-40EE-AAFE-C93F8FA6E14D}"/>
    <cellStyle name="Comma 10 4 2 4 2" xfId="6962" xr:uid="{EDFB5644-AD5E-4AEF-AA75-4CD77479D37D}"/>
    <cellStyle name="Comma 10 4 2 4 2 2" xfId="15221" xr:uid="{84961C68-A0A4-433D-8473-A962BB371D03}"/>
    <cellStyle name="Comma 10 4 2 4 2 2 2" xfId="39803" xr:uid="{91E9BCEC-4B6A-4776-8F37-2A2E35E6C33B}"/>
    <cellStyle name="Comma 10 4 2 4 2 3" xfId="22870" xr:uid="{6E60D700-6827-4966-B782-6EA2CAD3B433}"/>
    <cellStyle name="Comma 10 4 2 4 2 3 2" xfId="46888" xr:uid="{5FA5EC88-0AEF-4C9E-99A3-DA9E20BC5263}"/>
    <cellStyle name="Comma 10 4 2 4 2 4" xfId="31788" xr:uid="{F62C6D2B-C734-468B-8E83-D3A6240DCFC2}"/>
    <cellStyle name="Comma 10 4 2 4 3" xfId="5622" xr:uid="{5E24F959-B559-4CAE-B83E-D51018D6A9F7}"/>
    <cellStyle name="Comma 10 4 2 4 3 2" xfId="13893" xr:uid="{0BD1764B-C03E-4B19-A122-03B7B6263F5A}"/>
    <cellStyle name="Comma 10 4 2 4 3 2 2" xfId="38477" xr:uid="{20798035-C294-4622-8433-D0C1602ACF11}"/>
    <cellStyle name="Comma 10 4 2 4 3 3" xfId="30460" xr:uid="{E10A72BB-5319-4079-A8C9-35276954BC6C}"/>
    <cellStyle name="Comma 10 4 2 4 4" xfId="10046" xr:uid="{320EC685-ED95-411E-A44B-6D60950427A6}"/>
    <cellStyle name="Comma 10 4 2 4 4 2" xfId="34717" xr:uid="{92335203-18EF-4443-8E07-EC48B36FF0F5}"/>
    <cellStyle name="Comma 10 4 2 4 5" xfId="20406" xr:uid="{503A410F-4CA4-4335-93F3-5EE3F4B5A4C4}"/>
    <cellStyle name="Comma 10 4 2 4 5 2" xfId="44570" xr:uid="{2DA66365-7861-4B96-84B5-2E856178815B}"/>
    <cellStyle name="Comma 10 4 2 4 6" xfId="26832" xr:uid="{3397F8F0-F4AC-4D5F-B68E-14F0D22398DC}"/>
    <cellStyle name="Comma 10 4 2 5" xfId="1833" xr:uid="{4CC6EE63-B3D8-4491-8655-0B1FA872835E}"/>
    <cellStyle name="Comma 10 4 2 5 2" xfId="7640" xr:uid="{83AA626B-EECF-48EE-BDE0-FEB29B7C4DC7}"/>
    <cellStyle name="Comma 10 4 2 5 2 2" xfId="15898" xr:uid="{EFFC5F63-B755-4650-98DE-F875006708C6}"/>
    <cellStyle name="Comma 10 4 2 5 2 2 2" xfId="40480" xr:uid="{E237BCC6-06CF-464D-B5F0-0C45E7ADC1AB}"/>
    <cellStyle name="Comma 10 4 2 5 2 3" xfId="22998" xr:uid="{1F063C4B-B807-4257-91E6-4414BAE4C8F1}"/>
    <cellStyle name="Comma 10 4 2 5 2 3 2" xfId="47009" xr:uid="{E75C1FF5-D69F-482A-BC8A-F2182E8F17FF}"/>
    <cellStyle name="Comma 10 4 2 5 2 4" xfId="32465" xr:uid="{39A4B9F4-3C79-4DAD-B322-E4BAF2E05D9A}"/>
    <cellStyle name="Comma 10 4 2 5 3" xfId="5751" xr:uid="{FFBC4465-10E5-411B-98AF-344DF96DF852}"/>
    <cellStyle name="Comma 10 4 2 5 3 2" xfId="14013" xr:uid="{A24CBC25-06A8-4DD2-88CE-1801BCA2030F}"/>
    <cellStyle name="Comma 10 4 2 5 3 2 2" xfId="38595" xr:uid="{D4A2CF83-166B-4F6C-B935-B45C1728A993}"/>
    <cellStyle name="Comma 10 4 2 5 3 3" xfId="30580" xr:uid="{19EBCFEB-F276-48CF-86B5-60F4A7E7A1AB}"/>
    <cellStyle name="Comma 10 4 2 5 4" xfId="10175" xr:uid="{1CF4F779-1FCC-444E-8A71-0C493556CCD6}"/>
    <cellStyle name="Comma 10 4 2 5 4 2" xfId="34835" xr:uid="{2871CF29-C4C8-42BA-97D0-C87207477BCE}"/>
    <cellStyle name="Comma 10 4 2 5 5" xfId="20533" xr:uid="{4E22F0A4-9A8F-4EC4-9287-0E3717629C4E}"/>
    <cellStyle name="Comma 10 4 2 5 5 2" xfId="44693" xr:uid="{93799078-942E-4924-BE07-DE27F65A763B}"/>
    <cellStyle name="Comma 10 4 2 5 6" xfId="26950" xr:uid="{F2977266-EE34-489E-983E-8A1468482543}"/>
    <cellStyle name="Comma 10 4 2 6" xfId="808" xr:uid="{5AEEC2B0-4378-4DBF-BA22-A7FDBBBCA9ED}"/>
    <cellStyle name="Comma 10 4 2 6 2" xfId="7831" xr:uid="{18D7380D-390F-48FE-8795-33AD24C737C6}"/>
    <cellStyle name="Comma 10 4 2 6 2 2" xfId="16089" xr:uid="{2E03763F-B4DF-4A41-A409-06A9C01F9B71}"/>
    <cellStyle name="Comma 10 4 2 6 2 2 2" xfId="40671" xr:uid="{C95D0D19-B750-446A-B988-DC6A67265C2D}"/>
    <cellStyle name="Comma 10 4 2 6 2 3" xfId="22031" xr:uid="{F4A6EEC4-7CC5-4017-84F7-ACF6298E0B1B}"/>
    <cellStyle name="Comma 10 4 2 6 2 3 2" xfId="46096" xr:uid="{2851D306-CF82-4C1B-BD54-AAE22CEB5A14}"/>
    <cellStyle name="Comma 10 4 2 6 2 4" xfId="32656" xr:uid="{D8F39608-F173-4EE6-B079-B9BBEBC81350}"/>
    <cellStyle name="Comma 10 4 2 6 3" xfId="5944" xr:uid="{6F666B69-430E-4B79-838F-3A8F61ABB6A1}"/>
    <cellStyle name="Comma 10 4 2 6 3 2" xfId="14206" xr:uid="{A2AC12F6-9B02-4AB0-853C-623C7BF2DF40}"/>
    <cellStyle name="Comma 10 4 2 6 3 2 2" xfId="38788" xr:uid="{A840FD71-3BC3-47BF-A07D-1AE9A484F956}"/>
    <cellStyle name="Comma 10 4 2 6 3 3" xfId="30773" xr:uid="{BE33825D-7939-4286-AA0A-0D988FB76553}"/>
    <cellStyle name="Comma 10 4 2 6 4" xfId="9193" xr:uid="{412C9E32-ED90-4EA0-BEBB-407A15457374}"/>
    <cellStyle name="Comma 10 4 2 6 4 2" xfId="33931" xr:uid="{36DFBCAF-C548-489B-9907-0272910B492C}"/>
    <cellStyle name="Comma 10 4 2 6 5" xfId="19565" xr:uid="{C5A1BB25-DF48-4B65-8C85-D228991A8D3A}"/>
    <cellStyle name="Comma 10 4 2 6 5 2" xfId="43753" xr:uid="{344EFA47-764A-4AA8-BA27-62B3C1F56ABB}"/>
    <cellStyle name="Comma 10 4 2 6 6" xfId="26053" xr:uid="{439923E5-AD1B-449F-A185-7B3B22F0E354}"/>
    <cellStyle name="Comma 10 4 2 7" xfId="1952" xr:uid="{32846128-3F49-43DC-A718-AA41279D034F}"/>
    <cellStyle name="Comma 10 4 2 7 2" xfId="6464" xr:uid="{BE41049C-48F3-4136-8B50-DA6E3811FB18}"/>
    <cellStyle name="Comma 10 4 2 7 2 2" xfId="14723" xr:uid="{B6639BDA-6839-42E6-97AA-069009922948}"/>
    <cellStyle name="Comma 10 4 2 7 2 2 2" xfId="39305" xr:uid="{8405F46C-4C0E-4BAD-8A9C-D79A8B57BA9E}"/>
    <cellStyle name="Comma 10 4 2 7 2 3" xfId="23116" xr:uid="{06EDFBE8-BB2E-4310-B19E-BF6FB6A4E962}"/>
    <cellStyle name="Comma 10 4 2 7 2 3 2" xfId="47127" xr:uid="{BEC38A93-E83C-4DC5-A020-9D022C639607}"/>
    <cellStyle name="Comma 10 4 2 7 2 4" xfId="31290" xr:uid="{317FFDDE-7545-4C82-82B9-6F011D7AE240}"/>
    <cellStyle name="Comma 10 4 2 7 3" xfId="10294" xr:uid="{4AB1E990-C76D-446E-8B0A-65E971C4617A}"/>
    <cellStyle name="Comma 10 4 2 7 3 2" xfId="34953" xr:uid="{FCF015B1-DBD7-4654-B854-18ADE15FF794}"/>
    <cellStyle name="Comma 10 4 2 7 4" xfId="20651" xr:uid="{8DDBABA6-A2F7-4F8B-930F-DE05888B97F3}"/>
    <cellStyle name="Comma 10 4 2 7 4 2" xfId="44811" xr:uid="{BFDC77B9-28D9-4B04-B44A-535A4C6B1CE6}"/>
    <cellStyle name="Comma 10 4 2 7 5" xfId="27068" xr:uid="{212D0A6C-F07B-42A0-B3A1-57C92A6DD2C5}"/>
    <cellStyle name="Comma 10 4 2 8" xfId="2145" xr:uid="{6FCB6F07-C737-421D-A66C-4BB9C77CFA74}"/>
    <cellStyle name="Comma 10 4 2 8 2" xfId="8318" xr:uid="{9A8D2786-DBED-4D8C-B678-1D7362D65D43}"/>
    <cellStyle name="Comma 10 4 2 8 2 2" xfId="16576" xr:uid="{3D80007E-66DA-4193-B9DC-6376095D8550}"/>
    <cellStyle name="Comma 10 4 2 8 2 2 2" xfId="41158" xr:uid="{B07D29F9-19AF-412F-8192-923BDBCCF61F}"/>
    <cellStyle name="Comma 10 4 2 8 2 3" xfId="21542" xr:uid="{540CB229-7019-43A3-88BA-58C2E6657CEB}"/>
    <cellStyle name="Comma 10 4 2 8 2 3 2" xfId="45640" xr:uid="{CC070A1E-6732-4E07-B9E9-D8DFF1B0B9CC}"/>
    <cellStyle name="Comma 10 4 2 8 2 4" xfId="33143" xr:uid="{4501320E-273B-4CF3-99FB-B476D3179EFF}"/>
    <cellStyle name="Comma 10 4 2 8 3" xfId="10487" xr:uid="{7A10C89E-7EE0-4074-A48E-93CC565BAE94}"/>
    <cellStyle name="Comma 10 4 2 8 3 2" xfId="35145" xr:uid="{8342BA75-BBAA-458C-8C9F-ED8A6EA9FD64}"/>
    <cellStyle name="Comma 10 4 2 8 4" xfId="19072" xr:uid="{4D76A888-4E52-4800-9630-3E2D0E79ADCF}"/>
    <cellStyle name="Comma 10 4 2 8 4 2" xfId="43266" xr:uid="{8418D3E2-981F-4A62-94A9-A0FD3C86DF43}"/>
    <cellStyle name="Comma 10 4 2 8 5" xfId="27260" xr:uid="{83ECDE39-95E7-43E3-B225-25F3014DB0B6}"/>
    <cellStyle name="Comma 10 4 2 9" xfId="2532" xr:uid="{7924A60E-E845-49DF-811A-A8E5D3148A72}"/>
    <cellStyle name="Comma 10 4 2 9 2" xfId="10873" xr:uid="{BE4DBBCB-B751-40E1-B945-72687A43696A}"/>
    <cellStyle name="Comma 10 4 2 9 2 2" xfId="35529" xr:uid="{1B8C1C53-3AEA-4D10-9010-82724C4248EA}"/>
    <cellStyle name="Comma 10 4 2 9 3" xfId="20948" xr:uid="{E44A9FFB-0E42-455E-9D1D-5C9EE15F7C67}"/>
    <cellStyle name="Comma 10 4 2 9 3 2" xfId="45083" xr:uid="{97071A77-6473-45AA-BCE9-5F0BDAA5B0B1}"/>
    <cellStyle name="Comma 10 4 2 9 4" xfId="27644" xr:uid="{A22F9796-AE87-40AE-85E7-4F65FD481D20}"/>
    <cellStyle name="Comma 10 4 20" xfId="4112" xr:uid="{77942289-78C1-47AF-8B0E-540B3FB4CD86}"/>
    <cellStyle name="Comma 10 4 20 2" xfId="12453" xr:uid="{999F7F66-2D98-4BAA-817D-A91BC155D762}"/>
    <cellStyle name="Comma 10 4 20 2 2" xfId="37038" xr:uid="{D7B62397-841D-4B2A-9ED0-ACD602787ED6}"/>
    <cellStyle name="Comma 10 4 20 3" xfId="29147" xr:uid="{D07E2F55-83E2-4076-8FF9-CD73AD3E5603}"/>
    <cellStyle name="Comma 10 4 21" xfId="4718" xr:uid="{B0F55A17-E430-4CEE-9341-E3B324900FFF}"/>
    <cellStyle name="Comma 10 4 21 2" xfId="13055" xr:uid="{F6A2335E-CF4F-423D-89C6-A7157F7A1AB7}"/>
    <cellStyle name="Comma 10 4 21 2 2" xfId="37640" xr:uid="{1BAFF256-6D70-4957-BAC4-10C28A3B2612}"/>
    <cellStyle name="Comma 10 4 21 3" xfId="29619" xr:uid="{1F054C26-5F03-4070-967B-F0ACB3F7BEF8}"/>
    <cellStyle name="Comma 10 4 22" xfId="8514" xr:uid="{4A50CCAD-30B8-41A1-8D39-33DFE06075E1}"/>
    <cellStyle name="Comma 10 4 22 2" xfId="16772" xr:uid="{94CCC746-87AA-4F52-9388-9C90DDB6147F}"/>
    <cellStyle name="Comma 10 4 22 2 2" xfId="41354" xr:uid="{8D773798-728C-4227-86A9-316877F70FBD}"/>
    <cellStyle name="Comma 10 4 22 3" xfId="33325" xr:uid="{4F21FCC2-F716-481D-BA90-078B9876432E}"/>
    <cellStyle name="Comma 10 4 23" xfId="8643" xr:uid="{E36B57FC-2666-4B41-83DC-9C885C74000C}"/>
    <cellStyle name="Comma 10 4 23 2" xfId="33428" xr:uid="{EF4FEB8D-A7C6-45BA-A438-110E563AF33C}"/>
    <cellStyle name="Comma 10 4 24" xfId="17754" xr:uid="{D3FC7A52-A474-4BFE-A16C-895163EF2A4E}"/>
    <cellStyle name="Comma 10 4 24 2" xfId="41979" xr:uid="{1948FC63-1227-4DC6-9B31-642A9D9F5DA3}"/>
    <cellStyle name="Comma 10 4 25" xfId="17828" xr:uid="{D6E10C58-4D25-44BD-AD80-A85972D0DFB1}"/>
    <cellStyle name="Comma 10 4 25 2" xfId="42053" xr:uid="{DF232054-D850-4051-8CF7-2E4CC404072C}"/>
    <cellStyle name="Comma 10 4 26" xfId="18434" xr:uid="{5241C1CA-9C03-4CA1-867F-7F7111842246}"/>
    <cellStyle name="Comma 10 4 26 2" xfId="42644" xr:uid="{41916486-C091-45EF-98F1-B4351C17398F}"/>
    <cellStyle name="Comma 10 4 27" xfId="25566" xr:uid="{C5BAC266-7EF0-46F8-B92E-05E144DC26AC}"/>
    <cellStyle name="Comma 10 4 3" xfId="382" xr:uid="{8B35CFF7-94A3-487A-ABE0-F0014D30EE5B}"/>
    <cellStyle name="Comma 10 4 3 10" xfId="4299" xr:uid="{2480F7EE-FB3E-48F9-B51B-2597B3A5522C}"/>
    <cellStyle name="Comma 10 4 3 10 2" xfId="12640" xr:uid="{AC2FC136-A533-49DE-A152-6B8CC57ADA04}"/>
    <cellStyle name="Comma 10 4 3 10 2 2" xfId="37225" xr:uid="{A657B86B-3B77-45D9-80BB-E22738B456B4}"/>
    <cellStyle name="Comma 10 4 3 10 3" xfId="29265" xr:uid="{8BBE7AE9-2F24-4501-8DE5-03C9529E7176}"/>
    <cellStyle name="Comma 10 4 3 11" xfId="4840" xr:uid="{EE3D42AA-FA18-4E2F-A496-8153110AA517}"/>
    <cellStyle name="Comma 10 4 3 11 2" xfId="13162" xr:uid="{FA41B191-3780-420D-9797-34FAEF988181}"/>
    <cellStyle name="Comma 10 4 3 11 2 2" xfId="37747" xr:uid="{B0C2AA50-C84C-4A14-A500-97238752020E}"/>
    <cellStyle name="Comma 10 4 3 11 3" xfId="29727" xr:uid="{A1ADE944-2904-4A7C-B5EA-D466A1C387A3}"/>
    <cellStyle name="Comma 10 4 3 12" xfId="8782" xr:uid="{211BED90-6115-4A68-9B7B-640691A575A2}"/>
    <cellStyle name="Comma 10 4 3 12 2" xfId="33553" xr:uid="{1A4EB2A4-57A3-4281-9AAA-598D493FE6EC}"/>
    <cellStyle name="Comma 10 4 3 13" xfId="17972" xr:uid="{DB2F72CA-266F-496A-90CD-7A8F5CEAED18}"/>
    <cellStyle name="Comma 10 4 3 13 2" xfId="42197" xr:uid="{12E6EBB9-BD38-42AC-A57B-0E37E368D490}"/>
    <cellStyle name="Comma 10 4 3 14" xfId="18566" xr:uid="{5B97C024-5010-4AD8-BBCB-64ABA8C82A3D}"/>
    <cellStyle name="Comma 10 4 3 14 2" xfId="42762" xr:uid="{7DE4562C-2CEC-47A6-B1C2-E1C6155ECB7D}"/>
    <cellStyle name="Comma 10 4 3 15" xfId="25684" xr:uid="{AB19A701-9D7B-4FE4-87A9-925D9A979DF3}"/>
    <cellStyle name="Comma 10 4 3 2" xfId="1097" xr:uid="{E155AC67-BB92-44AF-ABFC-09B51035AC83}"/>
    <cellStyle name="Comma 10 4 3 2 10" xfId="26293" xr:uid="{9715FFD4-D027-4692-96F2-C97E462E172D}"/>
    <cellStyle name="Comma 10 4 3 2 2" xfId="1529" xr:uid="{9623EE8F-E64A-425E-BD03-E554CE1F8433}"/>
    <cellStyle name="Comma 10 4 3 2 2 2" xfId="7505" xr:uid="{A7AEFA86-A1E8-44E5-91D2-294AC4AE5DCB}"/>
    <cellStyle name="Comma 10 4 3 2 2 2 2" xfId="15764" xr:uid="{56C5C8DB-0AF4-4ADB-9920-E37DE88B669D}"/>
    <cellStyle name="Comma 10 4 3 2 2 2 2 2" xfId="40346" xr:uid="{1F6A269C-B64B-48AA-8522-5EF35762BC87}"/>
    <cellStyle name="Comma 10 4 3 2 2 2 3" xfId="22717" xr:uid="{054A913B-DE87-4DB7-B46B-AD377A00252B}"/>
    <cellStyle name="Comma 10 4 3 2 2 2 3 2" xfId="46744" xr:uid="{B7848171-A1EE-4239-9B39-9523392919C4}"/>
    <cellStyle name="Comma 10 4 3 2 2 2 4" xfId="32331" xr:uid="{BEF9EBDF-B6E2-4147-ABC5-F5C83C603C08}"/>
    <cellStyle name="Comma 10 4 3 2 2 3" xfId="5469" xr:uid="{E84167D4-6596-46B1-86C7-3B4F003DE4A6}"/>
    <cellStyle name="Comma 10 4 3 2 2 3 2" xfId="13752" xr:uid="{2BF8ED7F-9236-49FA-B296-CA568A0A7132}"/>
    <cellStyle name="Comma 10 4 3 2 2 3 2 2" xfId="38336" xr:uid="{00185570-1079-4ACD-8392-70E8E3897720}"/>
    <cellStyle name="Comma 10 4 3 2 2 3 3" xfId="30318" xr:uid="{D9F9B0DD-6062-45E0-AFF3-DD6DD1009B71}"/>
    <cellStyle name="Comma 10 4 3 2 2 4" xfId="9890" xr:uid="{54249FA6-3DCB-48E7-9264-39F1BE0D8F85}"/>
    <cellStyle name="Comma 10 4 3 2 2 4 2" xfId="34576" xr:uid="{3353ABDF-CFB6-4204-890C-9DC20296BE94}"/>
    <cellStyle name="Comma 10 4 3 2 2 5" xfId="20251" xr:uid="{07F6A829-5EC6-4B35-9B3F-0B6A7109029B}"/>
    <cellStyle name="Comma 10 4 3 2 2 5 2" xfId="44425" xr:uid="{E76E3ECD-DE7C-4740-A5D8-9EF13FB8739E}"/>
    <cellStyle name="Comma 10 4 3 2 2 6" xfId="26692" xr:uid="{4068688A-0C2C-4BFD-9476-C859F173F090}"/>
    <cellStyle name="Comma 10 4 3 2 3" xfId="3062" xr:uid="{A03CD1C7-3B0A-4D4E-BAD3-0157A5D0022F}"/>
    <cellStyle name="Comma 10 4 3 2 3 2" xfId="8071" xr:uid="{8AA2BF75-1236-4E9C-B6A6-0828CEA739AD}"/>
    <cellStyle name="Comma 10 4 3 2 3 2 2" xfId="16329" xr:uid="{2B7AA61F-B25C-46EF-A556-6E1D5CC44CB6}"/>
    <cellStyle name="Comma 10 4 3 2 3 2 2 2" xfId="40911" xr:uid="{D22D2FBE-5901-4349-8C4B-02CA40E3135A}"/>
    <cellStyle name="Comma 10 4 3 2 3 2 3" xfId="32896" xr:uid="{CBD28DE3-D9BA-4FAE-9EB2-0652B7E89A5D}"/>
    <cellStyle name="Comma 10 4 3 2 3 3" xfId="6184" xr:uid="{65232A39-7141-4CE9-B0F6-2F4267826E2F}"/>
    <cellStyle name="Comma 10 4 3 2 3 3 2" xfId="14446" xr:uid="{45909788-192B-484A-94C2-1E45931F6E7C}"/>
    <cellStyle name="Comma 10 4 3 2 3 3 2 2" xfId="39028" xr:uid="{24644D9D-3637-43E8-8209-AA80F349ABA5}"/>
    <cellStyle name="Comma 10 4 3 2 3 3 3" xfId="31013" xr:uid="{08F98353-7A2B-4BB5-9023-8E23457B3FCB}"/>
    <cellStyle name="Comma 10 4 3 2 3 4" xfId="11403" xr:uid="{7B6A1554-081A-44AE-94BF-8F54C04D3484}"/>
    <cellStyle name="Comma 10 4 3 2 3 4 2" xfId="36058" xr:uid="{0F120123-1D1D-40E3-AB5C-6D688C62A025}"/>
    <cellStyle name="Comma 10 4 3 2 3 5" xfId="22306" xr:uid="{E220585D-344A-4255-8AE0-D2820121F9B0}"/>
    <cellStyle name="Comma 10 4 3 2 3 5 2" xfId="46340" xr:uid="{6019AC0F-7364-4760-BE21-309AAB838132}"/>
    <cellStyle name="Comma 10 4 3 2 3 6" xfId="28173" xr:uid="{85D0B8E3-2A9F-4739-AD73-55AAEA31BED8}"/>
    <cellStyle name="Comma 10 4 3 2 4" xfId="3781" xr:uid="{32405BAE-7393-4F9F-B4A9-6111C8926F62}"/>
    <cellStyle name="Comma 10 4 3 2 4 2" xfId="6704" xr:uid="{2EBFEB2A-A561-4A5A-A76D-6BBB151E8F58}"/>
    <cellStyle name="Comma 10 4 3 2 4 2 2" xfId="14963" xr:uid="{1F9064A6-6EB1-4D5A-8D50-168D092818AA}"/>
    <cellStyle name="Comma 10 4 3 2 4 2 2 2" xfId="39545" xr:uid="{3BE12B7E-5982-4C3D-8584-6A9E5359CC02}"/>
    <cellStyle name="Comma 10 4 3 2 4 2 3" xfId="31530" xr:uid="{AC12A2C5-641E-4EE4-ACD5-4CBB23244680}"/>
    <cellStyle name="Comma 10 4 3 2 4 3" xfId="12122" xr:uid="{23CC5898-D387-4A28-A792-ABB9183B3AF6}"/>
    <cellStyle name="Comma 10 4 3 2 4 3 2" xfId="36766" xr:uid="{FD52763B-D00B-4F89-9D0A-F178B2F84523}"/>
    <cellStyle name="Comma 10 4 3 2 4 4" xfId="28881" xr:uid="{444899AD-27AA-40B9-98D0-BCD98C65FE75}"/>
    <cellStyle name="Comma 10 4 3 2 5" xfId="4535" xr:uid="{308B23E8-54BC-4EA3-9B1B-22291D6495A9}"/>
    <cellStyle name="Comma 10 4 3 2 5 2" xfId="7216" xr:uid="{4FAA8797-B474-4BEE-89AE-6859F6ED03AD}"/>
    <cellStyle name="Comma 10 4 3 2 5 2 2" xfId="15475" xr:uid="{CDA696E9-11EE-4378-BC70-BD8E836B5A26}"/>
    <cellStyle name="Comma 10 4 3 2 5 2 2 2" xfId="40057" xr:uid="{70352331-0CA4-4366-BA30-621ED4695C30}"/>
    <cellStyle name="Comma 10 4 3 2 5 2 3" xfId="32042" xr:uid="{1F74AFBC-C153-4D01-8607-D6F3C7D431DF}"/>
    <cellStyle name="Comma 10 4 3 2 5 3" xfId="12876" xr:uid="{506E3088-7F11-4770-BA06-F52FAB00BB09}"/>
    <cellStyle name="Comma 10 4 3 2 5 3 2" xfId="37461" xr:uid="{0B42E588-EF91-4F51-93F7-F7EBE4A9083A}"/>
    <cellStyle name="Comma 10 4 3 2 5 4" xfId="29501" xr:uid="{048FA5F9-02CA-44D2-AD02-97C1DFFF96A6}"/>
    <cellStyle name="Comma 10 4 3 2 6" xfId="5057" xr:uid="{41413CC9-1154-4166-AAF3-7038FC3F5C19}"/>
    <cellStyle name="Comma 10 4 3 2 6 2" xfId="13352" xr:uid="{82BEA371-0B38-41D4-BC0C-747238A5F34C}"/>
    <cellStyle name="Comma 10 4 3 2 6 2 2" xfId="37936" xr:uid="{814212F9-FD48-4E5D-987C-76A4101D99FE}"/>
    <cellStyle name="Comma 10 4 3 2 6 3" xfId="29917" xr:uid="{1B71A2E0-ECBB-456D-AE67-B85F8D396303}"/>
    <cellStyle name="Comma 10 4 3 2 7" xfId="9473" xr:uid="{91DA8D73-CF24-4C0C-8CD0-65F3F6A43369}"/>
    <cellStyle name="Comma 10 4 3 2 7 2" xfId="34174" xr:uid="{41DF1B8F-28AE-43D5-AC90-2BDBF871D0BA}"/>
    <cellStyle name="Comma 10 4 3 2 8" xfId="18208" xr:uid="{363CA9C4-38C7-4619-AE0D-072AFD53EB89}"/>
    <cellStyle name="Comma 10 4 3 2 8 2" xfId="42433" xr:uid="{15D0D40F-A26B-4002-AD2D-3B6E64ADC3F5}"/>
    <cellStyle name="Comma 10 4 3 2 9" xfId="19841" xr:uid="{A4C1120A-F06C-4351-B014-69CF16ED6612}"/>
    <cellStyle name="Comma 10 4 3 2 9 2" xfId="44021" xr:uid="{9F969483-8428-4030-B75B-A711EA3CD7DE}"/>
    <cellStyle name="Comma 10 4 3 3" xfId="1331" xr:uid="{30EC3750-F9BA-48EB-9046-BE90A903ADCB}"/>
    <cellStyle name="Comma 10 4 3 3 2" xfId="7019" xr:uid="{B4FA0032-2992-42ED-8FD3-5B462AD913D5}"/>
    <cellStyle name="Comma 10 4 3 3 2 2" xfId="15278" xr:uid="{0746D806-18AE-43BB-AE3A-13EFDCD99B0A}"/>
    <cellStyle name="Comma 10 4 3 3 2 2 2" xfId="39860" xr:uid="{8A2D2FE3-D495-4153-A80A-B444E34E04E8}"/>
    <cellStyle name="Comma 10 4 3 3 2 3" xfId="22522" xr:uid="{6B47C857-9E45-45F5-AA9B-C2E2D9D9CF4A}"/>
    <cellStyle name="Comma 10 4 3 3 2 3 2" xfId="46556" xr:uid="{36429514-C208-409E-AB18-F3D62E6B2549}"/>
    <cellStyle name="Comma 10 4 3 3 2 4" xfId="31845" xr:uid="{E7656E9E-64D1-4ED0-963E-BB8645D89F52}"/>
    <cellStyle name="Comma 10 4 3 3 3" xfId="5271" xr:uid="{B557BE25-7656-41AF-8351-ED22C8471D0E}"/>
    <cellStyle name="Comma 10 4 3 3 3 2" xfId="13564" xr:uid="{FCB5A1FB-1EC1-461A-A668-BF94554EDE25}"/>
    <cellStyle name="Comma 10 4 3 3 3 2 2" xfId="38148" xr:uid="{CD027449-D8B0-4220-B7CE-3FEFEE8A8B33}"/>
    <cellStyle name="Comma 10 4 3 3 3 3" xfId="30130" xr:uid="{1216402E-A0D1-41BF-8523-1281FEE1C2A5}"/>
    <cellStyle name="Comma 10 4 3 3 4" xfId="9693" xr:uid="{1793C6C2-1B05-4B5C-A832-BF35C0253A5B}"/>
    <cellStyle name="Comma 10 4 3 3 4 2" xfId="34388" xr:uid="{203B6E9F-A51A-403F-8C40-C44C5821F4F2}"/>
    <cellStyle name="Comma 10 4 3 3 5" xfId="20055" xr:uid="{C9E2530C-DE54-41ED-899A-B25D583CCB8E}"/>
    <cellStyle name="Comma 10 4 3 3 5 2" xfId="44233" xr:uid="{4E1781F8-C69C-4D4A-B516-91539B8DCFD3}"/>
    <cellStyle name="Comma 10 4 3 3 6" xfId="26505" xr:uid="{2CD8FE92-712F-4937-8B0B-FC251590DA10}"/>
    <cellStyle name="Comma 10 4 3 4" xfId="868" xr:uid="{E537FD2E-FCA1-4C4A-8FAA-494555310B53}"/>
    <cellStyle name="Comma 10 4 3 4 2" xfId="7884" xr:uid="{CBAA30DF-8DCB-4BED-B8A8-A1F8D8BA6C7F}"/>
    <cellStyle name="Comma 10 4 3 4 2 2" xfId="16142" xr:uid="{E2DA8149-B0BF-44A1-AD65-1A630FD370FE}"/>
    <cellStyle name="Comma 10 4 3 4 2 2 2" xfId="40724" xr:uid="{16795FEC-2A99-431F-9E56-D69E3158613B}"/>
    <cellStyle name="Comma 10 4 3 4 2 3" xfId="22090" xr:uid="{B85E150B-A075-4396-9342-EECD79257222}"/>
    <cellStyle name="Comma 10 4 3 4 2 3 2" xfId="46149" xr:uid="{64C17539-9428-4AD4-B4C8-0309C49F1F97}"/>
    <cellStyle name="Comma 10 4 3 4 2 4" xfId="32709" xr:uid="{B9B6F8F7-924A-4ABE-B756-3A9DFDB90001}"/>
    <cellStyle name="Comma 10 4 3 4 3" xfId="5997" xr:uid="{0BCB6F39-DC20-4FC9-978F-E31A4C5205CB}"/>
    <cellStyle name="Comma 10 4 3 4 3 2" xfId="14259" xr:uid="{9A9AB2BB-AE7F-4586-B2DC-CACC89D64EAF}"/>
    <cellStyle name="Comma 10 4 3 4 3 2 2" xfId="38841" xr:uid="{1FD9B5C8-6D46-4B96-AC24-E3BEBCEF9268}"/>
    <cellStyle name="Comma 10 4 3 4 3 3" xfId="30826" xr:uid="{A46898FE-9E84-44BD-ADB3-50C03B92DA0B}"/>
    <cellStyle name="Comma 10 4 3 4 4" xfId="9252" xr:uid="{6E9C3936-FF30-4533-B522-B6E068FDBDAB}"/>
    <cellStyle name="Comma 10 4 3 4 4 2" xfId="33984" xr:uid="{DED8FC79-FE53-43A7-9345-F22BF6DA9C8C}"/>
    <cellStyle name="Comma 10 4 3 4 5" xfId="19624" xr:uid="{9D555ABD-2337-4042-B66B-BAB64DD0172D}"/>
    <cellStyle name="Comma 10 4 3 4 5 2" xfId="43812" xr:uid="{B9E5AB4B-7CC2-4FB6-816B-D861D4BCA988}"/>
    <cellStyle name="Comma 10 4 3 4 6" xfId="26106" xr:uid="{9F360F23-95F3-4C22-AA28-9BEC0131500E}"/>
    <cellStyle name="Comma 10 4 3 5" xfId="2203" xr:uid="{84889EE8-7312-4077-BD9F-E5381276D179}"/>
    <cellStyle name="Comma 10 4 3 5 2" xfId="6517" xr:uid="{53ACCF38-CE7E-4DF2-B43F-FDCAB1C2816C}"/>
    <cellStyle name="Comma 10 4 3 5 2 2" xfId="14776" xr:uid="{18383783-5C7F-4232-81EF-AA9D355EA124}"/>
    <cellStyle name="Comma 10 4 3 5 2 2 2" xfId="39358" xr:uid="{4D334A21-E15C-48DD-ACDF-BDE9B5C0F896}"/>
    <cellStyle name="Comma 10 4 3 5 2 3" xfId="21641" xr:uid="{C1EA7B41-32D6-4805-A3C6-E01B080F3565}"/>
    <cellStyle name="Comma 10 4 3 5 2 3 2" xfId="45723" xr:uid="{C60AD9D7-1FB3-47EA-A2FC-051762AB699D}"/>
    <cellStyle name="Comma 10 4 3 5 2 4" xfId="31343" xr:uid="{258BDC6E-3932-497C-B9C4-4224055D52F0}"/>
    <cellStyle name="Comma 10 4 3 5 3" xfId="10544" xr:uid="{06FE6646-0332-44F4-A5AE-152791CDC984}"/>
    <cellStyle name="Comma 10 4 3 5 3 2" xfId="35202" xr:uid="{5080D1B8-44A2-4E58-9730-B198F369D322}"/>
    <cellStyle name="Comma 10 4 3 5 4" xfId="19173" xr:uid="{47B3AD46-7060-4180-8054-D0692CDBBCD1}"/>
    <cellStyle name="Comma 10 4 3 5 4 2" xfId="43367" xr:uid="{F79BDDA7-4F69-400B-9C08-BC7CB1C56D20}"/>
    <cellStyle name="Comma 10 4 3 5 5" xfId="27317" xr:uid="{58E26B7B-8F55-40D3-80B5-2981EFF73371}"/>
    <cellStyle name="Comma 10 4 3 6" xfId="2589" xr:uid="{ACFF39DB-543B-42C8-9D7D-55615FFAD304}"/>
    <cellStyle name="Comma 10 4 3 6 2" xfId="8375" xr:uid="{EA512E75-091E-4ACA-A076-4DE7B32323C6}"/>
    <cellStyle name="Comma 10 4 3 6 2 2" xfId="16633" xr:uid="{12F868F2-209F-4617-A6CF-A3B2D63639B9}"/>
    <cellStyle name="Comma 10 4 3 6 2 2 2" xfId="41215" xr:uid="{CEE95A27-8141-4E80-B0F7-B3651C49B5B7}"/>
    <cellStyle name="Comma 10 4 3 6 2 3" xfId="33200" xr:uid="{6C5A345D-F5DB-4F70-A065-EDC36236ADFD}"/>
    <cellStyle name="Comma 10 4 3 6 3" xfId="10930" xr:uid="{DCE1B9EB-8024-42F5-90C1-8B8BEB6D536D}"/>
    <cellStyle name="Comma 10 4 3 6 3 2" xfId="35586" xr:uid="{811F2369-8FF0-4C6A-A134-019182C5AFF9}"/>
    <cellStyle name="Comma 10 4 3 6 4" xfId="21045" xr:uid="{662C671A-7433-414B-AE5C-302FBC6AD1CB}"/>
    <cellStyle name="Comma 10 4 3 6 4 2" xfId="45170" xr:uid="{A4EA9582-29DE-4CB1-A6FD-B85A1885DF5F}"/>
    <cellStyle name="Comma 10 4 3 6 5" xfId="27701" xr:uid="{2EE5BA58-1B8D-46A6-B3C8-A8677091B87B}"/>
    <cellStyle name="Comma 10 4 3 7" xfId="2826" xr:uid="{E031E8B6-AD09-488B-9F4C-619C91B8BB0F}"/>
    <cellStyle name="Comma 10 4 3 7 2" xfId="11167" xr:uid="{C3CBEC0E-18CE-4128-BCEF-63F9D32710F7}"/>
    <cellStyle name="Comma 10 4 3 7 2 2" xfId="35822" xr:uid="{8ED897C1-D8B4-4193-B979-78718B64070E}"/>
    <cellStyle name="Comma 10 4 3 7 3" xfId="27937" xr:uid="{5E9C62AF-F377-4A76-AD74-FD1D48021814}"/>
    <cellStyle name="Comma 10 4 3 8" xfId="3299" xr:uid="{A7FCD656-71FE-4D17-8F97-13EB7DA95217}"/>
    <cellStyle name="Comma 10 4 3 8 2" xfId="11640" xr:uid="{5D7DE0AA-77EC-46C2-A495-EA675D48003C}"/>
    <cellStyle name="Comma 10 4 3 8 2 2" xfId="36294" xr:uid="{1FA0E0C5-7FB8-4EF6-B7AA-79BC8D825642}"/>
    <cellStyle name="Comma 10 4 3 8 3" xfId="28409" xr:uid="{C40BE4B1-35FB-4537-B4F1-107F5A00A45F}"/>
    <cellStyle name="Comma 10 4 3 9" xfId="3545" xr:uid="{D9B997A8-43B1-4A3B-9E71-35B5F30A08FF}"/>
    <cellStyle name="Comma 10 4 3 9 2" xfId="11886" xr:uid="{7BCAC77B-CC33-46FB-9EFB-DB1E423B44CC}"/>
    <cellStyle name="Comma 10 4 3 9 2 2" xfId="36530" xr:uid="{CF8AE71C-4E0B-42EF-BBB7-ED587DF33E49}"/>
    <cellStyle name="Comma 10 4 3 9 3" xfId="28645" xr:uid="{0E668A74-3071-448C-82FF-D09580D685B6}"/>
    <cellStyle name="Comma 10 4 4" xfId="525" xr:uid="{B7EC7BC0-8332-4624-A481-462BB4349415}"/>
    <cellStyle name="Comma 10 4 4 10" xfId="18707" xr:uid="{B749B477-5AEC-43B1-9D3C-A81F41391E46}"/>
    <cellStyle name="Comma 10 4 4 10 2" xfId="42903" xr:uid="{83CAC73C-6CBD-4BB8-ADB4-19CB3E58FA63}"/>
    <cellStyle name="Comma 10 4 4 11" xfId="25806" xr:uid="{A94F9B80-4D12-40A1-B9E0-55DB66C87BD7}"/>
    <cellStyle name="Comma 10 4 4 2" xfId="1421" xr:uid="{18D8C9E6-8703-4FD1-9E89-B795C147AC4C}"/>
    <cellStyle name="Comma 10 4 4 2 2" xfId="7453" xr:uid="{C06E4B8D-4574-4C15-AC22-3A279481D155}"/>
    <cellStyle name="Comma 10 4 4 2 2 2" xfId="15712" xr:uid="{D10C5FD7-4673-4849-AA8C-18FA0C659B15}"/>
    <cellStyle name="Comma 10 4 4 2 2 2 2" xfId="40294" xr:uid="{0D5C894B-3658-4D15-B5AE-238B6124B174}"/>
    <cellStyle name="Comma 10 4 4 2 2 3" xfId="22610" xr:uid="{CA79657C-EB17-464D-AAD1-728706F165CA}"/>
    <cellStyle name="Comma 10 4 4 2 2 3 2" xfId="46637" xr:uid="{FDC88F32-0BAB-4FFE-AE10-41DA3238891B}"/>
    <cellStyle name="Comma 10 4 4 2 2 4" xfId="32279" xr:uid="{07181D4B-7D50-4755-926D-D0CB06337AB1}"/>
    <cellStyle name="Comma 10 4 4 2 3" xfId="5361" xr:uid="{3AA108DF-6304-4C09-99F4-4B3B0B795518}"/>
    <cellStyle name="Comma 10 4 4 2 3 2" xfId="13645" xr:uid="{CE182417-D506-42AD-87F3-13BE826B7871}"/>
    <cellStyle name="Comma 10 4 4 2 3 2 2" xfId="38229" xr:uid="{68C148A2-936E-44F2-A0D4-54FAA3726F83}"/>
    <cellStyle name="Comma 10 4 4 2 3 3" xfId="30211" xr:uid="{05F66F28-EC92-4F23-9B5E-738CB41CD33D}"/>
    <cellStyle name="Comma 10 4 4 2 4" xfId="9783" xr:uid="{745B1C54-9749-4468-9C23-5E09348D82A5}"/>
    <cellStyle name="Comma 10 4 4 2 4 2" xfId="34469" xr:uid="{BDA4E291-35BC-4253-A2E0-40CA8CBE64A4}"/>
    <cellStyle name="Comma 10 4 4 2 5" xfId="20144" xr:uid="{9BA8CF44-AE66-442C-90F1-D7D00AD67710}"/>
    <cellStyle name="Comma 10 4 4 2 5 2" xfId="44318" xr:uid="{13051B41-3E60-4FF5-AF51-B5468B25B6C4}"/>
    <cellStyle name="Comma 10 4 4 2 6" xfId="26585" xr:uid="{26E26C23-72BD-416F-9CF2-ABB9C80748F5}"/>
    <cellStyle name="Comma 10 4 4 3" xfId="974" xr:uid="{8530A3C4-2E4E-404C-BEB4-E7B8402718B3}"/>
    <cellStyle name="Comma 10 4 4 3 2" xfId="7964" xr:uid="{5DE80B86-A98F-4FF4-8544-A9559D9FFEAC}"/>
    <cellStyle name="Comma 10 4 4 3 2 2" xfId="16222" xr:uid="{12D3759D-13E0-485E-9030-281869BC6A70}"/>
    <cellStyle name="Comma 10 4 4 3 2 2 2" xfId="40804" xr:uid="{1B8B67E9-D4E7-4BE7-8DBA-FD150CBC8195}"/>
    <cellStyle name="Comma 10 4 4 3 2 3" xfId="22185" xr:uid="{39C10CA0-AE03-4DFC-9883-E816C48CAE4C}"/>
    <cellStyle name="Comma 10 4 4 3 2 3 2" xfId="46232" xr:uid="{FEB9CB3A-CA3E-4816-A464-10403B4250EF}"/>
    <cellStyle name="Comma 10 4 4 3 2 4" xfId="32789" xr:uid="{2F2AD7AD-456D-467B-9042-0B240208BD9A}"/>
    <cellStyle name="Comma 10 4 4 3 3" xfId="6077" xr:uid="{ECDD7D5B-AE64-4B25-B097-3DE241C7E491}"/>
    <cellStyle name="Comma 10 4 4 3 3 2" xfId="14339" xr:uid="{73883EEC-1653-462D-9882-DE452DF66C09}"/>
    <cellStyle name="Comma 10 4 4 3 3 2 2" xfId="38921" xr:uid="{5620209B-3FD1-43C8-8E51-ECACE55156BA}"/>
    <cellStyle name="Comma 10 4 4 3 3 3" xfId="30906" xr:uid="{DEAFF598-E162-4E7A-9FB5-7C67573E2D75}"/>
    <cellStyle name="Comma 10 4 4 3 4" xfId="9350" xr:uid="{6A985764-59C5-451C-A7C2-41D4ACD9CAB7}"/>
    <cellStyle name="Comma 10 4 4 3 4 2" xfId="34067" xr:uid="{806044DD-BC5C-4F7B-80E7-57D34AAFE544}"/>
    <cellStyle name="Comma 10 4 4 3 5" xfId="19719" xr:uid="{96FD3F76-C7EB-403A-88F9-64B35E0F14B4}"/>
    <cellStyle name="Comma 10 4 4 3 5 2" xfId="43901" xr:uid="{11858F91-EF9D-41EE-BCF8-A9F003A96D27}"/>
    <cellStyle name="Comma 10 4 4 3 6" xfId="26186" xr:uid="{E74B7428-2734-48EE-8517-872F9D21707E}"/>
    <cellStyle name="Comma 10 4 4 4" xfId="2944" xr:uid="{88E994DE-41EC-40A9-9BFC-BBF2C5D2E10B}"/>
    <cellStyle name="Comma 10 4 4 4 2" xfId="6597" xr:uid="{EBEFA8A6-E83D-4036-BE6B-86AC36EBFCEC}"/>
    <cellStyle name="Comma 10 4 4 4 2 2" xfId="14856" xr:uid="{D915C9E4-F8DE-4A4B-BBCD-3C22FE251A89}"/>
    <cellStyle name="Comma 10 4 4 4 2 2 2" xfId="39438" xr:uid="{BE63BA28-AC52-4B42-8356-C91D190ECC6F}"/>
    <cellStyle name="Comma 10 4 4 4 2 3" xfId="21779" xr:uid="{E529536E-CE8D-453C-9B82-0925A9EE0D81}"/>
    <cellStyle name="Comma 10 4 4 4 2 3 2" xfId="45853" xr:uid="{228776F6-E821-4923-9E64-D57BB256B44D}"/>
    <cellStyle name="Comma 10 4 4 4 2 4" xfId="31423" xr:uid="{276A75D6-09FB-4CF1-ADCD-A05F2A43FD04}"/>
    <cellStyle name="Comma 10 4 4 4 3" xfId="11285" xr:uid="{995CFBE3-D695-4208-ABA5-01BE5F83E27B}"/>
    <cellStyle name="Comma 10 4 4 4 3 2" xfId="35940" xr:uid="{3CB455DC-C5A8-4E43-ABE8-553A6A80129D}"/>
    <cellStyle name="Comma 10 4 4 4 4" xfId="19314" xr:uid="{1018B0F7-6B78-49A8-9B57-766297421E89}"/>
    <cellStyle name="Comma 10 4 4 4 4 2" xfId="43508" xr:uid="{3ABF1EB8-1DA0-4AA5-B73E-56DCD7E9D015}"/>
    <cellStyle name="Comma 10 4 4 4 5" xfId="28055" xr:uid="{85C354D6-AE56-41FF-9B8A-26DBDD9D8E35}"/>
    <cellStyle name="Comma 10 4 4 5" xfId="3663" xr:uid="{5F500AA6-1A61-496E-B687-D8648299B0A3}"/>
    <cellStyle name="Comma 10 4 4 5 2" xfId="7130" xr:uid="{B1BE541E-B612-40B8-B80C-118050E4399B}"/>
    <cellStyle name="Comma 10 4 4 5 2 2" xfId="15389" xr:uid="{7357C974-90A8-41A7-B722-386C1DC3198E}"/>
    <cellStyle name="Comma 10 4 4 5 2 2 2" xfId="39971" xr:uid="{0B3C0C0C-BCCE-4B22-B66D-CDD3AB8BF821}"/>
    <cellStyle name="Comma 10 4 4 5 2 3" xfId="31956" xr:uid="{CF240CDC-1AC9-4112-B0B5-1F53F8C39117}"/>
    <cellStyle name="Comma 10 4 4 5 3" xfId="12004" xr:uid="{81D8BEF6-5C66-43B1-96C4-30F0387E7A91}"/>
    <cellStyle name="Comma 10 4 4 5 3 2" xfId="36648" xr:uid="{5B1E4F57-29A5-4505-8BEC-4248292A43EE}"/>
    <cellStyle name="Comma 10 4 4 5 4" xfId="21183" xr:uid="{2374DFA1-9CDE-44DA-ADFF-E9AA28B4E3BD}"/>
    <cellStyle name="Comma 10 4 4 5 4 2" xfId="45303" xr:uid="{5144259E-5621-41C3-9AAC-461D3670D3F1}"/>
    <cellStyle name="Comma 10 4 4 5 5" xfId="28763" xr:uid="{4BBC2632-EC87-4E7D-B9A4-237A89825F34}"/>
    <cellStyle name="Comma 10 4 4 6" xfId="4417" xr:uid="{B5E48EAC-64DA-4A65-8FDB-98FC2B252CA6}"/>
    <cellStyle name="Comma 10 4 4 6 2" xfId="12758" xr:uid="{BD60FCDD-4E51-478A-B192-F7981DF0ECFB}"/>
    <cellStyle name="Comma 10 4 4 6 2 2" xfId="37343" xr:uid="{96DEF71D-B983-46FD-BD1E-B5E0B1C216AF}"/>
    <cellStyle name="Comma 10 4 4 6 3" xfId="29383" xr:uid="{7C8B02C8-2663-4489-B36B-240A999E7B5B}"/>
    <cellStyle name="Comma 10 4 4 7" xfId="4934" xr:uid="{5780813D-2C47-41BD-84E0-FAE704FD717A}"/>
    <cellStyle name="Comma 10 4 4 7 2" xfId="13243" xr:uid="{7172DE28-9EDC-46B2-8489-FB9C86A0F1E3}"/>
    <cellStyle name="Comma 10 4 4 7 2 2" xfId="37827" xr:uid="{62302E69-88AB-40F8-8BE6-2DE033AE776E}"/>
    <cellStyle name="Comma 10 4 4 7 3" xfId="29809" xr:uid="{17673FAA-4023-4DCD-81DD-1DE678EF9FD0}"/>
    <cellStyle name="Comma 10 4 4 8" xfId="8912" xr:uid="{F597ADDE-E53F-4064-B0EE-C6774B57426C}"/>
    <cellStyle name="Comma 10 4 4 8 2" xfId="33675" xr:uid="{034CBC8D-2549-4D27-BB19-6FEC7CC28833}"/>
    <cellStyle name="Comma 10 4 4 9" xfId="18090" xr:uid="{1A1B8E89-D4FF-4772-8F76-AF0436839C2E}"/>
    <cellStyle name="Comma 10 4 4 9 2" xfId="42315" xr:uid="{50E07A11-69E0-40D4-BC9E-A95688A018E4}"/>
    <cellStyle name="Comma 10 4 5" xfId="583" xr:uid="{9B1757E2-9201-4EDC-9F62-A486130FB82B}"/>
    <cellStyle name="Comma 10 4 5 2" xfId="1218" xr:uid="{697DEA3C-1F2B-43EF-9934-393C9283467B}"/>
    <cellStyle name="Comma 10 4 5 2 2" xfId="8150" xr:uid="{EA37CA92-C701-453F-900A-6A4B2F63F66C}"/>
    <cellStyle name="Comma 10 4 5 2 2 2" xfId="16408" xr:uid="{FC14F695-D3B2-40CA-9B6C-24112576677B}"/>
    <cellStyle name="Comma 10 4 5 2 2 2 2" xfId="40990" xr:uid="{A527C9D5-D4AD-4DCA-9261-2F5C8947B881}"/>
    <cellStyle name="Comma 10 4 5 2 2 3" xfId="22415" xr:uid="{544809ED-55C3-4C28-A576-981BB0709021}"/>
    <cellStyle name="Comma 10 4 5 2 2 3 2" xfId="46449" xr:uid="{CB7AD73F-E394-432A-992D-E29C6AACB0E6}"/>
    <cellStyle name="Comma 10 4 5 2 2 4" xfId="32975" xr:uid="{9D7DF35C-93DA-4C34-A3F8-DBCF4D794B9E}"/>
    <cellStyle name="Comma 10 4 5 2 3" xfId="6263" xr:uid="{C2843716-37ED-417A-BEC9-6486A92D6795}"/>
    <cellStyle name="Comma 10 4 5 2 3 2" xfId="14525" xr:uid="{784ED2D5-0E45-448A-A4D2-86DB3CD459B8}"/>
    <cellStyle name="Comma 10 4 5 2 3 2 2" xfId="39107" xr:uid="{BC76D5AE-F5AC-4944-95CA-E382F222462F}"/>
    <cellStyle name="Comma 10 4 5 2 3 3" xfId="31092" xr:uid="{696A814A-0EA3-4E50-8EE9-3F98A081BDE7}"/>
    <cellStyle name="Comma 10 4 5 2 4" xfId="9586" xr:uid="{5D67CD8C-A5C2-4FA4-A090-C82CBD009BF7}"/>
    <cellStyle name="Comma 10 4 5 2 4 2" xfId="34281" xr:uid="{EEDA40ED-293B-4DF9-BB03-1CDFC3E88AD4}"/>
    <cellStyle name="Comma 10 4 5 2 5" xfId="19948" xr:uid="{41E75548-057C-496C-98A2-BC8CA354229A}"/>
    <cellStyle name="Comma 10 4 5 2 5 2" xfId="44126" xr:uid="{D4314066-D14D-4CCC-AF14-E00D9ED6033A}"/>
    <cellStyle name="Comma 10 4 5 2 6" xfId="26398" xr:uid="{1CC0665E-1110-43B5-892A-830FBE38FBBE}"/>
    <cellStyle name="Comma 10 4 5 3" xfId="6783" xr:uid="{34405326-DA9F-4D31-AA42-CDAA62348494}"/>
    <cellStyle name="Comma 10 4 5 3 2" xfId="15042" xr:uid="{1024D432-B49F-4A0D-9559-F1F183F716C0}"/>
    <cellStyle name="Comma 10 4 5 3 2 2" xfId="21836" xr:uid="{8C50E9EB-5524-4D76-9EFD-3E882C9CED82}"/>
    <cellStyle name="Comma 10 4 5 3 2 2 2" xfId="45910" xr:uid="{06B67977-8E79-4CF2-A18E-26AD99365D8D}"/>
    <cellStyle name="Comma 10 4 5 3 2 3" xfId="39624" xr:uid="{B688B9DF-2E02-4F73-97C9-103A5282AC88}"/>
    <cellStyle name="Comma 10 4 5 3 3" xfId="19371" xr:uid="{6AA6051B-4DF1-4F20-BAAD-70D163F7FD99}"/>
    <cellStyle name="Comma 10 4 5 3 3 2" xfId="43565" xr:uid="{C1FAC6AD-3562-4FCA-8110-7D48D911BE9B}"/>
    <cellStyle name="Comma 10 4 5 3 4" xfId="31609" xr:uid="{018526EA-1435-44E2-9129-AE1A1A9A9CD9}"/>
    <cellStyle name="Comma 10 4 5 4" xfId="7320" xr:uid="{6CF5B862-F36B-4C31-9B32-C8AEF2A8CD07}"/>
    <cellStyle name="Comma 10 4 5 4 2" xfId="15579" xr:uid="{3E30C552-28B1-498B-9C4B-32A9729BB3C0}"/>
    <cellStyle name="Comma 10 4 5 4 2 2" xfId="40161" xr:uid="{F8375027-7159-4913-B23E-2A54050FDB39}"/>
    <cellStyle name="Comma 10 4 5 4 3" xfId="21241" xr:uid="{35803889-9B21-4537-91E2-F28357578135}"/>
    <cellStyle name="Comma 10 4 5 4 3 2" xfId="45360" xr:uid="{BD70BC10-9839-499A-8D13-466CAA3527E6}"/>
    <cellStyle name="Comma 10 4 5 4 4" xfId="32146" xr:uid="{A04D5DD9-DE9E-47BA-9AB5-4D8C3CFC4303}"/>
    <cellStyle name="Comma 10 4 5 5" xfId="5163" xr:uid="{5B84DAE6-6B68-45E4-9A4A-8F11F6B59F04}"/>
    <cellStyle name="Comma 10 4 5 5 2" xfId="13457" xr:uid="{EA47068C-AF3C-4022-8BB9-4A143EDE25E6}"/>
    <cellStyle name="Comma 10 4 5 5 2 2" xfId="38041" xr:uid="{3F35D6B1-3B70-4041-B83D-AF82C6F2AAE1}"/>
    <cellStyle name="Comma 10 4 5 5 3" xfId="30023" xr:uid="{2EFE9C8A-5360-47E3-A6E0-E11765AB0D81}"/>
    <cellStyle name="Comma 10 4 5 6" xfId="8970" xr:uid="{82119147-5D36-4331-B35E-5F1DA6BA8D49}"/>
    <cellStyle name="Comma 10 4 5 6 2" xfId="33732" xr:uid="{42C5DD41-56E9-4632-8DA8-126976DA1A0C}"/>
    <cellStyle name="Comma 10 4 5 7" xfId="18764" xr:uid="{5578F149-AC33-47B4-97CF-C5D89B812566}"/>
    <cellStyle name="Comma 10 4 5 7 2" xfId="42960" xr:uid="{830866F4-C5AE-462F-8406-0487CC044AD0}"/>
    <cellStyle name="Comma 10 4 5 8" xfId="25863" xr:uid="{154E64F4-23A0-423A-8079-6EF4966730BE}"/>
    <cellStyle name="Comma 10 4 6" xfId="1615" xr:uid="{395E7650-5048-4A82-BFFA-4AB45D768A8D}"/>
    <cellStyle name="Comma 10 4 6 2" xfId="6901" xr:uid="{399A3B06-D290-4DD3-9E0E-F7B4A213F67C}"/>
    <cellStyle name="Comma 10 4 6 2 2" xfId="15160" xr:uid="{771E7B37-5079-47B8-A706-6F9E94E496A5}"/>
    <cellStyle name="Comma 10 4 6 2 2 2" xfId="39742" xr:uid="{35B012CC-46F9-42B3-A391-9AD39CD6B802}"/>
    <cellStyle name="Comma 10 4 6 2 3" xfId="22798" xr:uid="{591FAC84-3D1F-4E92-A359-67DC5C60FAE3}"/>
    <cellStyle name="Comma 10 4 6 2 3 2" xfId="46824" xr:uid="{7DB1F241-8A98-4053-AF12-DA154CF709BB}"/>
    <cellStyle name="Comma 10 4 6 2 4" xfId="31727" xr:uid="{CE7DCF08-9A90-47FA-8310-B4262C207784}"/>
    <cellStyle name="Comma 10 4 6 3" xfId="5548" xr:uid="{34FAD3F7-32F4-4967-BE40-88A79486C2B5}"/>
    <cellStyle name="Comma 10 4 6 3 2" xfId="13831" xr:uid="{A9C8CA7D-2303-48C9-A4B6-76AB72F5F103}"/>
    <cellStyle name="Comma 10 4 6 3 2 2" xfId="38415" xr:uid="{9B3E4C1C-5367-4202-9D68-C63A465250D0}"/>
    <cellStyle name="Comma 10 4 6 3 3" xfId="30397" xr:uid="{C8C489B9-0341-4456-B9E3-4843E82C7A57}"/>
    <cellStyle name="Comma 10 4 6 4" xfId="9969" xr:uid="{8E15576F-B030-4573-BB05-23469F990E6D}"/>
    <cellStyle name="Comma 10 4 6 4 2" xfId="34655" xr:uid="{DA7784D3-9DC6-45B4-AB72-4C139544B451}"/>
    <cellStyle name="Comma 10 4 6 5" xfId="20332" xr:uid="{0AED7D62-93D6-400C-99D3-319E0F5F2BD9}"/>
    <cellStyle name="Comma 10 4 6 5 2" xfId="44504" xr:uid="{C4B3E339-19C6-4E58-A9A3-21B2C2BB6D1E}"/>
    <cellStyle name="Comma 10 4 6 6" xfId="26771" xr:uid="{86672E09-5483-4DAD-9E4C-D779E7FDBE2D}"/>
    <cellStyle name="Comma 10 4 7" xfId="1772" xr:uid="{3886ED7E-1BA4-45B4-9150-4FF80B25FFA4}"/>
    <cellStyle name="Comma 10 4 7 2" xfId="7586" xr:uid="{242D302A-17B4-4F55-8DDE-D6D566737F57}"/>
    <cellStyle name="Comma 10 4 7 2 2" xfId="15844" xr:uid="{1E47FD16-ACE1-4AC6-80BE-0A13E46B178F}"/>
    <cellStyle name="Comma 10 4 7 2 2 2" xfId="40426" xr:uid="{2A203447-D2AD-45B0-BBF9-564EB71B14F2}"/>
    <cellStyle name="Comma 10 4 7 2 3" xfId="22937" xr:uid="{C0254B4D-EC79-45DC-9CBB-3C2B977A4CF5}"/>
    <cellStyle name="Comma 10 4 7 2 3 2" xfId="46948" xr:uid="{F979B103-253B-4CDA-B88F-E250FFD76BCB}"/>
    <cellStyle name="Comma 10 4 7 2 4" xfId="32411" xr:uid="{587A7777-7E48-41F6-90B3-6716633189E9}"/>
    <cellStyle name="Comma 10 4 7 3" xfId="5690" xr:uid="{5DD08788-9727-46AD-9EBB-BD568F412917}"/>
    <cellStyle name="Comma 10 4 7 3 2" xfId="13952" xr:uid="{7A0A6E82-C3E6-48BB-A160-5900248A951C}"/>
    <cellStyle name="Comma 10 4 7 3 2 2" xfId="38534" xr:uid="{EFABBBC8-923A-4B4E-BCB0-7748251AB8BF}"/>
    <cellStyle name="Comma 10 4 7 3 3" xfId="30519" xr:uid="{F8CC05B1-79D2-437F-8CD9-0A24472321EE}"/>
    <cellStyle name="Comma 10 4 7 4" xfId="10114" xr:uid="{05403152-2702-416A-BEE7-F0EF3E3D014C}"/>
    <cellStyle name="Comma 10 4 7 4 2" xfId="34774" xr:uid="{1141B5F0-C149-4BAD-BBEB-A2D0820EC2CB}"/>
    <cellStyle name="Comma 10 4 7 5" xfId="20472" xr:uid="{A378BE0B-7E9D-43D9-8715-EF22741DB947}"/>
    <cellStyle name="Comma 10 4 7 5 2" xfId="44632" xr:uid="{B5F7F7E8-AE6A-4ECD-8BA8-40BAD98CB053}"/>
    <cellStyle name="Comma 10 4 7 6" xfId="26889" xr:uid="{2A2D8490-C277-4A55-86B2-FA53F33517F8}"/>
    <cellStyle name="Comma 10 4 8" xfId="730" xr:uid="{F7BD622B-1457-4B4C-98B8-EE3D0857836F}"/>
    <cellStyle name="Comma 10 4 8 2" xfId="7699" xr:uid="{755FB4D8-04BB-44B7-B8F0-1B5840B05208}"/>
    <cellStyle name="Comma 10 4 8 2 2" xfId="15957" xr:uid="{16348ACE-E9E9-44D8-ADC4-B0DACE29872A}"/>
    <cellStyle name="Comma 10 4 8 2 2 2" xfId="40539" xr:uid="{965DB5FD-25B7-4E55-9E10-7C4AB1B717C4}"/>
    <cellStyle name="Comma 10 4 8 2 3" xfId="21966" xr:uid="{E785BAD5-DDD6-4F1E-8C3E-BA2763407D4F}"/>
    <cellStyle name="Comma 10 4 8 2 3 2" xfId="46038" xr:uid="{E2A3D92C-B5E8-4F99-9DBF-DA7DC7E328B2}"/>
    <cellStyle name="Comma 10 4 8 2 4" xfId="32524" xr:uid="{3F4183DD-AE2B-423F-B44E-6C6ED847A65A}"/>
    <cellStyle name="Comma 10 4 8 3" xfId="5812" xr:uid="{7375665A-D8EE-419B-B297-2050035D9597}"/>
    <cellStyle name="Comma 10 4 8 3 2" xfId="14074" xr:uid="{43FAEAEA-4B4E-4906-81F2-6C29F51ECDC8}"/>
    <cellStyle name="Comma 10 4 8 3 2 2" xfId="38656" xr:uid="{48C6BE55-4C0B-46BC-A96E-75AB1ABAFD22}"/>
    <cellStyle name="Comma 10 4 8 3 3" xfId="30641" xr:uid="{A973D890-4BEF-41B2-83B1-21089CCB50B6}"/>
    <cellStyle name="Comma 10 4 8 4" xfId="9125" xr:uid="{B5976343-2B5C-4533-9470-F2CA791D3523}"/>
    <cellStyle name="Comma 10 4 8 4 2" xfId="33874" xr:uid="{6B2B401F-5EE0-43D2-91E4-45023D48329A}"/>
    <cellStyle name="Comma 10 4 8 5" xfId="19501" xr:uid="{2642CA40-34B2-4225-B163-944B4913B626}"/>
    <cellStyle name="Comma 10 4 8 5 2" xfId="43693" xr:uid="{D9DA46CD-B203-444A-AE54-077403D89F95}"/>
    <cellStyle name="Comma 10 4 8 6" xfId="25999" xr:uid="{0F5E61FE-66E0-4BA5-A431-5BDD18B62E72}"/>
    <cellStyle name="Comma 10 4 9" xfId="1891" xr:uid="{4CC9F164-5D10-4B39-B099-4EC46EA9674C}"/>
    <cellStyle name="Comma 10 4 9 2" xfId="7777" xr:uid="{E4CEA091-FE83-4424-A779-062AD6A6E36F}"/>
    <cellStyle name="Comma 10 4 9 2 2" xfId="16035" xr:uid="{7A6B019F-91FA-467B-A0EB-D29340166200}"/>
    <cellStyle name="Comma 10 4 9 2 2 2" xfId="40617" xr:uid="{3434C268-AD79-40C4-A80C-8C464B2B0492}"/>
    <cellStyle name="Comma 10 4 9 2 3" xfId="23055" xr:uid="{0E5A4AD9-7760-4800-92CE-CCF86CE9E3E9}"/>
    <cellStyle name="Comma 10 4 9 2 3 2" xfId="47066" xr:uid="{742A4198-4BA8-4355-BE40-C25B5B9608E7}"/>
    <cellStyle name="Comma 10 4 9 2 4" xfId="32602" xr:uid="{0A0C3FC6-6E99-4659-AF5F-3E093B3BA466}"/>
    <cellStyle name="Comma 10 4 9 3" xfId="5890" xr:uid="{86462279-FAC8-493C-A08F-0CA8D0FBFE82}"/>
    <cellStyle name="Comma 10 4 9 3 2" xfId="14152" xr:uid="{7BC8E562-FD81-49B0-AC78-EF879D871BEE}"/>
    <cellStyle name="Comma 10 4 9 3 2 2" xfId="38734" xr:uid="{9C4C4CC0-C1D4-4CEB-AF94-175D580BFC3E}"/>
    <cellStyle name="Comma 10 4 9 3 3" xfId="30719" xr:uid="{BF26BB18-3D73-4C12-9F93-406146EFBD64}"/>
    <cellStyle name="Comma 10 4 9 4" xfId="10233" xr:uid="{9E909C9E-7612-4229-8C21-EAC41F44C3BC}"/>
    <cellStyle name="Comma 10 4 9 4 2" xfId="34892" xr:uid="{5BF2575D-2A75-4E77-A24C-798E34DDC703}"/>
    <cellStyle name="Comma 10 4 9 5" xfId="20590" xr:uid="{17E42DFC-2CB7-4BA6-AD73-8F9B980467A7}"/>
    <cellStyle name="Comma 10 4 9 5 2" xfId="44750" xr:uid="{C000724F-54F6-41AA-AA59-5675ABF4713E}"/>
    <cellStyle name="Comma 10 4 9 6" xfId="27007" xr:uid="{77EE166D-2AAE-4273-9B8E-FE927C605A79}"/>
    <cellStyle name="Comma 10 5" xfId="234" xr:uid="{17127721-4DB5-4997-B642-51B43D6DF926}"/>
    <cellStyle name="Comma 10 5 10" xfId="2743" xr:uid="{9186F5B6-C674-4D3B-AAFE-D9C90C9F682D}"/>
    <cellStyle name="Comma 10 5 10 2" xfId="11084" xr:uid="{B3EBBBC5-B796-4FE9-96A2-EA0EF9EE34F0}"/>
    <cellStyle name="Comma 10 5 10 2 2" xfId="35739" xr:uid="{D5FB9679-0006-447F-AF6F-C1B7C54FBBF1}"/>
    <cellStyle name="Comma 10 5 10 3" xfId="27854" xr:uid="{D48F8329-BA34-4F15-92C0-7797041A17B0}"/>
    <cellStyle name="Comma 10 5 11" xfId="3216" xr:uid="{0F95A45E-B06E-4F1E-8044-61252CF76C3F}"/>
    <cellStyle name="Comma 10 5 11 2" xfId="11557" xr:uid="{6C1B6B79-1E95-47C2-B21E-B24C90BF8CB1}"/>
    <cellStyle name="Comma 10 5 11 2 2" xfId="36211" xr:uid="{0E4A9082-021E-40F5-B90C-63B6BFA573B1}"/>
    <cellStyle name="Comma 10 5 11 3" xfId="28326" xr:uid="{541EF646-0EA7-4C8E-8416-C0F9B1AC04B9}"/>
    <cellStyle name="Comma 10 5 12" xfId="3460" xr:uid="{A96472A3-0886-4E9E-880B-974EF01FC934}"/>
    <cellStyle name="Comma 10 5 12 2" xfId="11801" xr:uid="{DD574196-110B-493D-AC0F-0FFEA4A7E576}"/>
    <cellStyle name="Comma 10 5 12 2 2" xfId="36447" xr:uid="{3B603008-8143-459D-A5A2-8FE85EA3FDCA}"/>
    <cellStyle name="Comma 10 5 12 3" xfId="28562" xr:uid="{5B0E3FA6-6D2B-4A92-80FC-7715F0C78DDD}"/>
    <cellStyle name="Comma 10 5 13" xfId="4170" xr:uid="{165B437F-A606-4201-85E9-3FA5363903F6}"/>
    <cellStyle name="Comma 10 5 13 2" xfId="12511" xr:uid="{4BBE677C-A45C-4F4D-BECC-72F8CD2A598C}"/>
    <cellStyle name="Comma 10 5 13 2 2" xfId="37096" xr:uid="{D42262D2-22A0-43C9-98C6-035417CB1CFC}"/>
    <cellStyle name="Comma 10 5 13 3" xfId="29182" xr:uid="{701E5302-583C-49A9-A6A9-1BFEED1EDD23}"/>
    <cellStyle name="Comma 10 5 14" xfId="4754" xr:uid="{ECE5B80B-5271-4A45-8E7D-E7D0E352896E}"/>
    <cellStyle name="Comma 10 5 14 2" xfId="13083" xr:uid="{315CB54F-BCE1-4D91-B008-E131C78B2364}"/>
    <cellStyle name="Comma 10 5 14 2 2" xfId="37668" xr:uid="{95117849-E649-4071-A909-E88242D97BC5}"/>
    <cellStyle name="Comma 10 5 14 3" xfId="29648" xr:uid="{282F6184-2F57-4902-B9ED-F85031ECE4DF}"/>
    <cellStyle name="Comma 10 5 15" xfId="8687" xr:uid="{3F9F4306-CE17-4855-B95F-4B8DF11F252E}"/>
    <cellStyle name="Comma 10 5 15 2" xfId="33467" xr:uid="{10862ABD-3A8A-4D7C-98D7-827059E383DD}"/>
    <cellStyle name="Comma 10 5 16" xfId="17873" xr:uid="{50B291EF-257F-46BE-9F0D-2E9ADC702A4C}"/>
    <cellStyle name="Comma 10 5 16 2" xfId="42098" xr:uid="{6B190382-46B3-49E3-BC83-E389BC7BE8D0}"/>
    <cellStyle name="Comma 10 5 17" xfId="18476" xr:uid="{11D9044D-C795-412D-96A6-0FB1C4436AAC}"/>
    <cellStyle name="Comma 10 5 17 2" xfId="42679" xr:uid="{85F8C089-1502-48F7-AD7E-AE56F7A50F86}"/>
    <cellStyle name="Comma 10 5 18" xfId="25601" xr:uid="{D0652E69-9D05-40DD-A104-ADE0E77CA073}"/>
    <cellStyle name="Comma 10 5 2" xfId="430" xr:uid="{80C19EB1-4979-44D7-87FA-20B6AD444BA7}"/>
    <cellStyle name="Comma 10 5 2 10" xfId="4971" xr:uid="{E9B656F7-4F36-47B4-AF08-33600A8473A4}"/>
    <cellStyle name="Comma 10 5 2 10 2" xfId="13272" xr:uid="{27356543-CB0F-473C-8B15-B071D92D8B45}"/>
    <cellStyle name="Comma 10 5 2 10 2 2" xfId="37856" xr:uid="{6327C276-CCFB-407A-9C6A-6E3E485FF6EB}"/>
    <cellStyle name="Comma 10 5 2 10 3" xfId="29838" xr:uid="{B1DABFA0-183B-43CC-8C11-AF938843CDA4}"/>
    <cellStyle name="Comma 10 5 2 11" xfId="8822" xr:uid="{75268885-2275-48C9-805C-542E962ACE12}"/>
    <cellStyle name="Comma 10 5 2 11 2" xfId="33588" xr:uid="{618BBAFE-D3BE-4E89-9879-F3F91D0F3825}"/>
    <cellStyle name="Comma 10 5 2 12" xfId="18007" xr:uid="{FD5D6712-243E-4D55-9488-D6CEF9FF7679}"/>
    <cellStyle name="Comma 10 5 2 12 2" xfId="42232" xr:uid="{C477D259-094E-4196-AD9A-85441E9F023C}"/>
    <cellStyle name="Comma 10 5 2 13" xfId="18613" xr:uid="{82A96F42-7DBF-465C-AB55-1F6859DC58FB}"/>
    <cellStyle name="Comma 10 5 2 13 2" xfId="42809" xr:uid="{342BBA5B-684D-4757-BFF8-250BAC3C68AC}"/>
    <cellStyle name="Comma 10 5 2 14" xfId="25719" xr:uid="{0F349C8F-238B-4A83-8461-39250D51D98A}"/>
    <cellStyle name="Comma 10 5 2 2" xfId="1450" xr:uid="{13C7F922-5CA3-461A-9C0C-A6FA3B339E92}"/>
    <cellStyle name="Comma 10 5 2 2 2" xfId="3097" xr:uid="{08448BE6-BAFD-4387-A5EE-F1227EF169A6}"/>
    <cellStyle name="Comma 10 5 2 2 2 2" xfId="7054" xr:uid="{A884F945-6E87-4599-90E9-74D7037F3A75}"/>
    <cellStyle name="Comma 10 5 2 2 2 2 2" xfId="15313" xr:uid="{2614993F-E2CC-4086-B3D4-97E4DAE3D7F2}"/>
    <cellStyle name="Comma 10 5 2 2 2 2 2 2" xfId="39895" xr:uid="{8A5D4F61-6B39-4A3F-A187-F08E3301A97C}"/>
    <cellStyle name="Comma 10 5 2 2 2 2 3" xfId="31880" xr:uid="{D77EAD66-940C-4322-9942-CC675220E43C}"/>
    <cellStyle name="Comma 10 5 2 2 2 3" xfId="11438" xr:uid="{8A2E0028-9599-44C2-A556-CCCA0EFC5814}"/>
    <cellStyle name="Comma 10 5 2 2 2 3 2" xfId="36093" xr:uid="{61554B6E-C058-4561-A20A-DED75FA97408}"/>
    <cellStyle name="Comma 10 5 2 2 2 4" xfId="22638" xr:uid="{B3CEFDC1-8909-4063-BC14-A4248309E95D}"/>
    <cellStyle name="Comma 10 5 2 2 2 4 2" xfId="46665" xr:uid="{A5EF2C56-3F93-4EC0-8693-5B025BE9D053}"/>
    <cellStyle name="Comma 10 5 2 2 2 5" xfId="28208" xr:uid="{6B801AB9-6BBC-48CD-ACA4-4EEC23906EFD}"/>
    <cellStyle name="Comma 10 5 2 2 3" xfId="3816" xr:uid="{2F1478C8-5849-44AC-AF86-151DD3A50849}"/>
    <cellStyle name="Comma 10 5 2 2 3 2" xfId="12157" xr:uid="{66026E2E-A072-4213-B90A-F0E88047DBF7}"/>
    <cellStyle name="Comma 10 5 2 2 3 2 2" xfId="36801" xr:uid="{5A308AA1-EE7B-4337-86A9-451E1C8AF0B8}"/>
    <cellStyle name="Comma 10 5 2 2 3 3" xfId="28916" xr:uid="{53968407-D499-408F-86D5-9833FC3E1492}"/>
    <cellStyle name="Comma 10 5 2 2 4" xfId="4570" xr:uid="{FBC5E9E7-2718-408B-882F-BF8C80EF8350}"/>
    <cellStyle name="Comma 10 5 2 2 4 2" xfId="12911" xr:uid="{199B165E-EEE1-49C5-BE27-022FD376A835}"/>
    <cellStyle name="Comma 10 5 2 2 4 2 2" xfId="37496" xr:uid="{279E83C2-48B5-4A3B-AA3E-7A00DFAEE8C2}"/>
    <cellStyle name="Comma 10 5 2 2 4 3" xfId="29536" xr:uid="{6CF31556-F068-4F3C-8376-C24ADE81544B}"/>
    <cellStyle name="Comma 10 5 2 2 5" xfId="5390" xr:uid="{CE4B863A-FF01-496E-85B4-11FE81CF5139}"/>
    <cellStyle name="Comma 10 5 2 2 5 2" xfId="13673" xr:uid="{DF1DFBA7-E316-4492-97A4-8703ECD7F9C5}"/>
    <cellStyle name="Comma 10 5 2 2 5 2 2" xfId="38257" xr:uid="{1F35C538-E570-4B15-ABA2-022CFD5FCB4A}"/>
    <cellStyle name="Comma 10 5 2 2 5 3" xfId="30239" xr:uid="{AEDD5D33-DDA0-4AC1-A3BA-2275FEAE66F2}"/>
    <cellStyle name="Comma 10 5 2 2 6" xfId="9811" xr:uid="{19406870-51B1-4C71-9F65-94C90FB2FE0F}"/>
    <cellStyle name="Comma 10 5 2 2 6 2" xfId="34497" xr:uid="{0C52C343-F67F-4350-8C94-D88CBA1F0564}"/>
    <cellStyle name="Comma 10 5 2 2 7" xfId="18243" xr:uid="{929E2259-F24F-40ED-9AF4-BBF2A5D7273E}"/>
    <cellStyle name="Comma 10 5 2 2 7 2" xfId="42468" xr:uid="{B396CBD7-9667-4EFC-B19B-C97A61E1CF9A}"/>
    <cellStyle name="Comma 10 5 2 2 8" xfId="20172" xr:uid="{23572DA9-92FF-4DC5-BCDA-87EF8F500CEB}"/>
    <cellStyle name="Comma 10 5 2 2 8 2" xfId="44346" xr:uid="{B657A09D-D847-461C-B046-423E978F237D}"/>
    <cellStyle name="Comma 10 5 2 2 9" xfId="26613" xr:uid="{491D0F21-B08A-4216-BD9D-16D5F154CCEA}"/>
    <cellStyle name="Comma 10 5 2 3" xfId="1011" xr:uid="{D676F0AC-219C-4F24-9997-E5CB6F58A2F3}"/>
    <cellStyle name="Comma 10 5 2 3 2" xfId="7992" xr:uid="{6237988E-A7DF-40D6-94E6-28ABE2D563DE}"/>
    <cellStyle name="Comma 10 5 2 3 2 2" xfId="16250" xr:uid="{7EA54C25-B23C-415E-9C53-3ED3AE84FACD}"/>
    <cellStyle name="Comma 10 5 2 3 2 2 2" xfId="40832" xr:uid="{D250A62E-E1E8-4C9A-B28D-6CAF5470C1E6}"/>
    <cellStyle name="Comma 10 5 2 3 2 3" xfId="22220" xr:uid="{F02FF27B-A51C-4571-8B1F-EF21C1026D13}"/>
    <cellStyle name="Comma 10 5 2 3 2 3 2" xfId="46261" xr:uid="{A65FB9BD-07A0-48A5-86F0-9125FD15BA3E}"/>
    <cellStyle name="Comma 10 5 2 3 2 4" xfId="32817" xr:uid="{998C4925-75C4-4920-8BFB-A4E3B5740E01}"/>
    <cellStyle name="Comma 10 5 2 3 3" xfId="6105" xr:uid="{E3873EB7-C2BF-457C-AB3A-FB3F288D3F48}"/>
    <cellStyle name="Comma 10 5 2 3 3 2" xfId="14367" xr:uid="{95BB9094-8A4F-46F0-A98B-E54CEB5BDA9E}"/>
    <cellStyle name="Comma 10 5 2 3 3 2 2" xfId="38949" xr:uid="{B8126B28-EA45-4893-B195-3269D8B4BB8C}"/>
    <cellStyle name="Comma 10 5 2 3 3 3" xfId="30934" xr:uid="{42732AC1-9F1B-4C37-85CC-4A5B1C6517AB}"/>
    <cellStyle name="Comma 10 5 2 3 4" xfId="9387" xr:uid="{667E8203-9EF0-4068-B4B0-988EE78E8F8C}"/>
    <cellStyle name="Comma 10 5 2 3 4 2" xfId="34095" xr:uid="{2EB95CFF-EB60-4959-94D5-64F4F1A30BF1}"/>
    <cellStyle name="Comma 10 5 2 3 5" xfId="19755" xr:uid="{975D760B-F201-4848-BDFA-9A763FD87B69}"/>
    <cellStyle name="Comma 10 5 2 3 5 2" xfId="43935" xr:uid="{1C0C48C7-289E-4C38-B547-E1584DFB6B0A}"/>
    <cellStyle name="Comma 10 5 2 3 6" xfId="26214" xr:uid="{8177C5F5-E45A-48D7-A2DB-46733852904B}"/>
    <cellStyle name="Comma 10 5 2 4" xfId="2238" xr:uid="{2BFFF013-C904-43EA-B151-4C32F882A0DB}"/>
    <cellStyle name="Comma 10 5 2 4 2" xfId="6625" xr:uid="{39DA97A7-2A7B-4C5D-870B-86F9C408AC64}"/>
    <cellStyle name="Comma 10 5 2 4 2 2" xfId="14884" xr:uid="{9D9B0D5C-6C0F-4A2F-B8FA-4B008942DC48}"/>
    <cellStyle name="Comma 10 5 2 4 2 2 2" xfId="39466" xr:uid="{FE3AB6E8-5B2E-49BC-BE82-0E19D96EB614}"/>
    <cellStyle name="Comma 10 5 2 4 2 3" xfId="21685" xr:uid="{F1A4E0FB-9361-4457-AF45-A220228E8363}"/>
    <cellStyle name="Comma 10 5 2 4 2 3 2" xfId="45762" xr:uid="{7101C7D2-C0B8-49D5-BB0E-9D28EA28DED9}"/>
    <cellStyle name="Comma 10 5 2 4 2 4" xfId="31451" xr:uid="{0CB5AAA6-D542-4C0E-BE12-01F438A93F52}"/>
    <cellStyle name="Comma 10 5 2 4 3" xfId="10579" xr:uid="{D9767192-8017-47FB-BEFB-73F2546CCDA1}"/>
    <cellStyle name="Comma 10 5 2 4 3 2" xfId="35237" xr:uid="{4731690B-66E7-4432-B1F4-E329752173A3}"/>
    <cellStyle name="Comma 10 5 2 4 4" xfId="19220" xr:uid="{272D9873-2AA1-448F-8387-695F98B56697}"/>
    <cellStyle name="Comma 10 5 2 4 4 2" xfId="43414" xr:uid="{51728C8A-6360-443A-8C0B-517C80E25A2E}"/>
    <cellStyle name="Comma 10 5 2 4 5" xfId="27352" xr:uid="{B35B9454-D1D4-4711-83AB-A05B64D8CFCC}"/>
    <cellStyle name="Comma 10 5 2 5" xfId="2624" xr:uid="{763903F6-5AA6-460D-982D-BDFE0234FAD6}"/>
    <cellStyle name="Comma 10 5 2 5 2" xfId="8410" xr:uid="{DC203C3D-FEB5-40B8-B9CE-EFC5BBCFF9E2}"/>
    <cellStyle name="Comma 10 5 2 5 2 2" xfId="16668" xr:uid="{E018B164-5AE6-466F-A81A-C8EF769BB2C5}"/>
    <cellStyle name="Comma 10 5 2 5 2 2 2" xfId="41250" xr:uid="{077B785D-5A61-4F3D-BDB9-10D76CED2A31}"/>
    <cellStyle name="Comma 10 5 2 5 2 3" xfId="33235" xr:uid="{4769A2D5-D2FC-4212-9DB3-7084B69947EE}"/>
    <cellStyle name="Comma 10 5 2 5 3" xfId="10965" xr:uid="{9CB65062-72C4-44C9-B3EB-8B869BB84F32}"/>
    <cellStyle name="Comma 10 5 2 5 3 2" xfId="35621" xr:uid="{5B7CFFB6-6ACA-4CB7-BEBD-B9A3EC1CFA03}"/>
    <cellStyle name="Comma 10 5 2 5 4" xfId="21089" xr:uid="{A7F5C7DA-D1F9-4349-8D02-EDF527B92BC8}"/>
    <cellStyle name="Comma 10 5 2 5 4 2" xfId="45210" xr:uid="{5050AEF1-7D6A-4EE2-826A-DA8A6D403816}"/>
    <cellStyle name="Comma 10 5 2 5 5" xfId="27736" xr:uid="{6A72C826-7254-492F-89B3-4C97F0372EE8}"/>
    <cellStyle name="Comma 10 5 2 6" xfId="2861" xr:uid="{180F9FCB-87FD-4B81-9D79-7F278961265A}"/>
    <cellStyle name="Comma 10 5 2 6 2" xfId="11202" xr:uid="{55E87D37-4816-4989-9F9B-DBECCBA791DA}"/>
    <cellStyle name="Comma 10 5 2 6 2 2" xfId="35857" xr:uid="{82BF6FB4-0A10-491B-A2CD-561214902A62}"/>
    <cellStyle name="Comma 10 5 2 6 3" xfId="27972" xr:uid="{8AD20202-98BF-4DED-94F0-3165753E28DD}"/>
    <cellStyle name="Comma 10 5 2 7" xfId="3334" xr:uid="{93E4B18E-DD1C-41B0-9396-BB33FB44549F}"/>
    <cellStyle name="Comma 10 5 2 7 2" xfId="11675" xr:uid="{6D1195C7-7369-4282-B3B7-283290F3E297}"/>
    <cellStyle name="Comma 10 5 2 7 2 2" xfId="36329" xr:uid="{1C744292-98EE-4DA9-A84F-823DF7A299CB}"/>
    <cellStyle name="Comma 10 5 2 7 3" xfId="28444" xr:uid="{F565A1C5-0271-474D-BFD8-D15F03C2402F}"/>
    <cellStyle name="Comma 10 5 2 8" xfId="3580" xr:uid="{5C050ADC-B988-4FEA-86F2-7B32FA93AF6F}"/>
    <cellStyle name="Comma 10 5 2 8 2" xfId="11921" xr:uid="{5FA20BAC-96B2-46D4-AACE-01488D7176F3}"/>
    <cellStyle name="Comma 10 5 2 8 2 2" xfId="36565" xr:uid="{64F6F74A-951E-4291-B643-BC09EA40161B}"/>
    <cellStyle name="Comma 10 5 2 8 3" xfId="28680" xr:uid="{EFDCB8B6-6DBC-4049-AC78-A34EAAB82CDE}"/>
    <cellStyle name="Comma 10 5 2 9" xfId="4334" xr:uid="{82490392-33B8-4A90-9339-5CCC401E236C}"/>
    <cellStyle name="Comma 10 5 2 9 2" xfId="12675" xr:uid="{14F3388C-0499-4074-B279-DF8A021F269E}"/>
    <cellStyle name="Comma 10 5 2 9 2 2" xfId="37260" xr:uid="{842D5BD4-3119-418A-ABB6-4EBE55D59A2D}"/>
    <cellStyle name="Comma 10 5 2 9 3" xfId="29300" xr:uid="{E51325DB-D4D7-4F32-A0C7-67FC31CB043F}"/>
    <cellStyle name="Comma 10 5 3" xfId="618" xr:uid="{636EDA41-5957-4750-A0D0-79196B98407B}"/>
    <cellStyle name="Comma 10 5 3 10" xfId="25898" xr:uid="{462CFF22-839C-4DD7-BABD-9EDFC052996E}"/>
    <cellStyle name="Comma 10 5 3 2" xfId="1251" xr:uid="{4BB48327-7A9D-4B4D-B8D1-BA1DDE51E152}"/>
    <cellStyle name="Comma 10 5 3 2 2" xfId="8178" xr:uid="{C774BF4F-7443-481B-A686-CF6CA00A4307}"/>
    <cellStyle name="Comma 10 5 3 2 2 2" xfId="16436" xr:uid="{566DBDE2-6149-435F-A03E-B89701A53933}"/>
    <cellStyle name="Comma 10 5 3 2 2 2 2" xfId="41018" xr:uid="{BC6199F5-0608-46B7-9B53-71339DD0DED3}"/>
    <cellStyle name="Comma 10 5 3 2 2 3" xfId="22443" xr:uid="{BC57395D-0DB3-4F40-8E03-58973DF87B6A}"/>
    <cellStyle name="Comma 10 5 3 2 2 3 2" xfId="46477" xr:uid="{1001F018-206F-4676-B698-E63D7E079AD9}"/>
    <cellStyle name="Comma 10 5 3 2 2 4" xfId="33003" xr:uid="{3477C8F5-6757-426B-86DA-83F3FA919974}"/>
    <cellStyle name="Comma 10 5 3 2 3" xfId="6299" xr:uid="{6E010DD9-E56B-439D-9992-9F768FDEDC39}"/>
    <cellStyle name="Comma 10 5 3 2 3 2" xfId="14560" xr:uid="{0F11C002-AEAF-4719-9497-DA6021D9C788}"/>
    <cellStyle name="Comma 10 5 3 2 3 2 2" xfId="39142" xr:uid="{0D8FC827-95D2-44CA-8C6C-9428991D989E}"/>
    <cellStyle name="Comma 10 5 3 2 3 3" xfId="31127" xr:uid="{82A8F260-8E9D-45D4-BCD6-31EF32CDCF5C}"/>
    <cellStyle name="Comma 10 5 3 2 4" xfId="9614" xr:uid="{1B119779-C826-4285-B0AD-F8679AD7BF00}"/>
    <cellStyle name="Comma 10 5 3 2 4 2" xfId="34309" xr:uid="{1D1D1192-EE93-4502-BF4A-E004A4735080}"/>
    <cellStyle name="Comma 10 5 3 2 5" xfId="19976" xr:uid="{2683AD6C-9D63-4C0C-9843-D7BE5E867923}"/>
    <cellStyle name="Comma 10 5 3 2 5 2" xfId="44154" xr:uid="{D336EBC8-26C2-4168-BBDE-FE6664D1C3DC}"/>
    <cellStyle name="Comma 10 5 3 2 6" xfId="26426" xr:uid="{42CD677B-F3BE-4953-8DB0-177E24D17BE0}"/>
    <cellStyle name="Comma 10 5 3 3" xfId="2979" xr:uid="{90056457-F707-4022-813C-5EA0FC4F247F}"/>
    <cellStyle name="Comma 10 5 3 3 2" xfId="6818" xr:uid="{7B3E7187-B692-489C-B79E-BD8EC349079D}"/>
    <cellStyle name="Comma 10 5 3 3 2 2" xfId="15077" xr:uid="{3F854D67-BC71-47A0-A7F5-9AE5EE3A26F6}"/>
    <cellStyle name="Comma 10 5 3 3 2 2 2" xfId="39659" xr:uid="{956A1510-AC47-4240-8835-3BA6A91C4B3C}"/>
    <cellStyle name="Comma 10 5 3 3 2 3" xfId="21871" xr:uid="{2978309E-F227-491F-ABAE-554109DFD6CA}"/>
    <cellStyle name="Comma 10 5 3 3 2 3 2" xfId="45945" xr:uid="{FF61C058-BF24-4D83-93A3-A6BEBABF6917}"/>
    <cellStyle name="Comma 10 5 3 3 2 4" xfId="31644" xr:uid="{E9F5236F-7A13-40D6-B2EB-EB6ACA974306}"/>
    <cellStyle name="Comma 10 5 3 3 3" xfId="11320" xr:uid="{9D299D90-9DF8-47CA-9CCD-63A68B47B38A}"/>
    <cellStyle name="Comma 10 5 3 3 3 2" xfId="35975" xr:uid="{784996CF-874B-4FFF-8B22-8202BD7CCE54}"/>
    <cellStyle name="Comma 10 5 3 3 4" xfId="19406" xr:uid="{F621C6B1-6326-419E-B97E-38197736A92E}"/>
    <cellStyle name="Comma 10 5 3 3 4 2" xfId="43600" xr:uid="{DB2A8B14-34B2-4D39-B72D-B1B6CECBA7C8}"/>
    <cellStyle name="Comma 10 5 3 3 5" xfId="28090" xr:uid="{65EAC0DA-CB65-4959-9DFB-0A396800B900}"/>
    <cellStyle name="Comma 10 5 3 4" xfId="3698" xr:uid="{D42CB788-7B48-4AF5-B019-B7C1EC0ACFEB}"/>
    <cellStyle name="Comma 10 5 3 4 2" xfId="7348" xr:uid="{FA8EA968-2238-4506-B1FB-DFE208B45FE1}"/>
    <cellStyle name="Comma 10 5 3 4 2 2" xfId="15607" xr:uid="{35EB0A77-5A54-4971-852B-61525E1C0D1C}"/>
    <cellStyle name="Comma 10 5 3 4 2 2 2" xfId="40189" xr:uid="{AD7D457E-CB1A-42E3-8849-3FA3B1D73AFA}"/>
    <cellStyle name="Comma 10 5 3 4 2 3" xfId="32174" xr:uid="{13F90DBD-B1B4-43F1-A6B3-E23858D6FB30}"/>
    <cellStyle name="Comma 10 5 3 4 3" xfId="12039" xr:uid="{7C3E2582-AC84-4EB3-A86A-FAE70EAF98D3}"/>
    <cellStyle name="Comma 10 5 3 4 3 2" xfId="36683" xr:uid="{7D1FAD73-3BD1-4288-90BD-38EE8DD92BF5}"/>
    <cellStyle name="Comma 10 5 3 4 4" xfId="21276" xr:uid="{7D0D8DA8-FFA4-4E73-B8E4-F4EFA69BFB77}"/>
    <cellStyle name="Comma 10 5 3 4 4 2" xfId="45395" xr:uid="{EFD4B2DE-8457-46BD-B647-55A09B131FC7}"/>
    <cellStyle name="Comma 10 5 3 4 5" xfId="28798" xr:uid="{A5DDC903-5753-4521-8208-6C7C6A41542F}"/>
    <cellStyle name="Comma 10 5 3 5" xfId="4452" xr:uid="{E864AB82-C847-4794-9978-449E07BA50E5}"/>
    <cellStyle name="Comma 10 5 3 5 2" xfId="12793" xr:uid="{6C12167E-2188-4E39-A227-181C8E276630}"/>
    <cellStyle name="Comma 10 5 3 5 2 2" xfId="37378" xr:uid="{B8C27187-4A0E-4E3B-9F52-2FD1AE57ED83}"/>
    <cellStyle name="Comma 10 5 3 5 3" xfId="29418" xr:uid="{E8476C38-D008-4305-9FA7-E61CFF471CF3}"/>
    <cellStyle name="Comma 10 5 3 6" xfId="5192" xr:uid="{9E4FED4D-D4D2-4408-92B1-5A563FFAF28A}"/>
    <cellStyle name="Comma 10 5 3 6 2" xfId="13485" xr:uid="{9EE754B6-A872-4FE6-94D1-E81BE2828F9C}"/>
    <cellStyle name="Comma 10 5 3 6 2 2" xfId="38069" xr:uid="{5D9729A8-296B-47E4-95A6-01EDECDB43FB}"/>
    <cellStyle name="Comma 10 5 3 6 3" xfId="30051" xr:uid="{D98B7AF0-A0C3-4F56-B17D-AA41E175BC80}"/>
    <cellStyle name="Comma 10 5 3 7" xfId="9005" xr:uid="{0FF8B9A6-69F0-451A-B740-D45AF3B13FD4}"/>
    <cellStyle name="Comma 10 5 3 7 2" xfId="33767" xr:uid="{3E938B14-3F9D-4A4F-BE1D-21ACE240748A}"/>
    <cellStyle name="Comma 10 5 3 8" xfId="18125" xr:uid="{AFFB4B91-7E16-4BAE-A589-C9D8CC2F11C7}"/>
    <cellStyle name="Comma 10 5 3 8 2" xfId="42350" xr:uid="{14EB15DD-4198-4D8B-AE18-4DE1CE286274}"/>
    <cellStyle name="Comma 10 5 3 9" xfId="18799" xr:uid="{0C4FF0BC-43CE-4BF8-96A1-AB206030A50B}"/>
    <cellStyle name="Comma 10 5 3 9 2" xfId="42995" xr:uid="{6A13A101-397F-4041-8F02-30491AB25584}"/>
    <cellStyle name="Comma 10 5 4" xfId="1671" xr:uid="{19CC8E60-6A84-46B6-A83F-2F6379B1E23A}"/>
    <cellStyle name="Comma 10 5 4 2" xfId="6936" xr:uid="{EEC3C2C7-6B30-49FD-BEE3-E6252FA97D55}"/>
    <cellStyle name="Comma 10 5 4 2 2" xfId="15195" xr:uid="{9794BA1A-7970-4931-87CE-424563C241D5}"/>
    <cellStyle name="Comma 10 5 4 2 2 2" xfId="39777" xr:uid="{2A489637-67A8-4D39-A7B6-59F186428833}"/>
    <cellStyle name="Comma 10 5 4 2 3" xfId="22844" xr:uid="{51008FE1-9A39-4141-B64C-2A76072EB3DF}"/>
    <cellStyle name="Comma 10 5 4 2 3 2" xfId="46862" xr:uid="{F4D7FFB4-3932-4533-A5E7-A4DA71DF028B}"/>
    <cellStyle name="Comma 10 5 4 2 4" xfId="31762" xr:uid="{56E87E95-437A-42E9-BEE7-4FECBF5DCB9A}"/>
    <cellStyle name="Comma 10 5 4 3" xfId="5596" xr:uid="{FBF581FC-6E4E-43A2-8A46-124DE43F17A9}"/>
    <cellStyle name="Comma 10 5 4 3 2" xfId="13867" xr:uid="{435824C0-1808-45E5-95D1-3A95A9C32FC0}"/>
    <cellStyle name="Comma 10 5 4 3 2 2" xfId="38451" xr:uid="{F5808E78-0D76-4052-8AB5-A71402AC8F43}"/>
    <cellStyle name="Comma 10 5 4 3 3" xfId="30434" xr:uid="{A9E9A825-04A3-4BC4-B5F3-FAF946EC15E4}"/>
    <cellStyle name="Comma 10 5 4 4" xfId="10020" xr:uid="{8E9680D3-241F-4484-B02B-FA8952C2D2EB}"/>
    <cellStyle name="Comma 10 5 4 4 2" xfId="34691" xr:uid="{86385559-E0EB-4527-9C5D-73912E6A4CDE}"/>
    <cellStyle name="Comma 10 5 4 5" xfId="20380" xr:uid="{5F17182E-AD37-455F-BE14-A93589630099}"/>
    <cellStyle name="Comma 10 5 4 5 2" xfId="44544" xr:uid="{A4010CE7-6A0C-4A33-A9B3-F5D557BEA1F7}"/>
    <cellStyle name="Comma 10 5 4 6" xfId="26806" xr:uid="{ED5B7720-4740-482B-8F68-1FF00E818937}"/>
    <cellStyle name="Comma 10 5 5" xfId="1807" xr:uid="{A18323E4-2051-4841-935C-505813C575A8}"/>
    <cellStyle name="Comma 10 5 5 2" xfId="7614" xr:uid="{E9E12AF6-83DA-4BC0-A015-13F669D6FD27}"/>
    <cellStyle name="Comma 10 5 5 2 2" xfId="15872" xr:uid="{4693965F-D1F4-49EA-9038-BBCA23E40033}"/>
    <cellStyle name="Comma 10 5 5 2 2 2" xfId="40454" xr:uid="{80994386-46E4-4318-9CC5-0F112BC6FEB5}"/>
    <cellStyle name="Comma 10 5 5 2 3" xfId="22972" xr:uid="{D4933B49-B002-414F-B553-74B7C5CAD35F}"/>
    <cellStyle name="Comma 10 5 5 2 3 2" xfId="46983" xr:uid="{B36574E8-577C-41A4-9758-3208928DFE18}"/>
    <cellStyle name="Comma 10 5 5 2 4" xfId="32439" xr:uid="{831E8C49-8E59-47EC-8F3F-3E2AD9AB8394}"/>
    <cellStyle name="Comma 10 5 5 3" xfId="5725" xr:uid="{31D6F6C2-654B-41FE-BD71-79CA2886ABAF}"/>
    <cellStyle name="Comma 10 5 5 3 2" xfId="13987" xr:uid="{DE0B52BA-50F9-42E0-8A42-5D6A13295D39}"/>
    <cellStyle name="Comma 10 5 5 3 2 2" xfId="38569" xr:uid="{466D58B3-B2E1-430F-B947-575C8EBCAD63}"/>
    <cellStyle name="Comma 10 5 5 3 3" xfId="30554" xr:uid="{73B19E00-FC55-4748-9D7F-CBC7AB44FC5F}"/>
    <cellStyle name="Comma 10 5 5 4" xfId="10149" xr:uid="{F3C745AC-A3C8-46A3-963D-ACD06C1A7386}"/>
    <cellStyle name="Comma 10 5 5 4 2" xfId="34809" xr:uid="{ED3A4FDC-0A8C-436D-AE86-EC6A8FD9A501}"/>
    <cellStyle name="Comma 10 5 5 5" xfId="20507" xr:uid="{8F9B0B61-0CDF-4727-AC5A-722B39319C97}"/>
    <cellStyle name="Comma 10 5 5 5 2" xfId="44667" xr:uid="{4F76E8B1-6BEB-4F23-9F47-6ABF22BCC008}"/>
    <cellStyle name="Comma 10 5 5 6" xfId="26924" xr:uid="{28939496-E391-4A44-AEC3-E1335569FEB2}"/>
    <cellStyle name="Comma 10 5 6" xfId="781" xr:uid="{39FC5AFE-AE92-4016-A2BB-FD13214A4F2F}"/>
    <cellStyle name="Comma 10 5 6 2" xfId="7805" xr:uid="{A55E3795-BA46-4F4F-AAC9-A030CBBA31C0}"/>
    <cellStyle name="Comma 10 5 6 2 2" xfId="16063" xr:uid="{15B13D4B-A6E3-4780-80CB-EDE0B248D96F}"/>
    <cellStyle name="Comma 10 5 6 2 2 2" xfId="40645" xr:uid="{5AFE937E-5FDF-49E1-9B6A-1FE1D2A84036}"/>
    <cellStyle name="Comma 10 5 6 2 3" xfId="22004" xr:uid="{D9325233-B0D5-41F7-BE7A-078C5A8D87A1}"/>
    <cellStyle name="Comma 10 5 6 2 3 2" xfId="46070" xr:uid="{A3CE8A48-47CC-4053-8143-B8992469950E}"/>
    <cellStyle name="Comma 10 5 6 2 4" xfId="32630" xr:uid="{6036D123-8F5D-4263-A7E8-5F3638E9FAE6}"/>
    <cellStyle name="Comma 10 5 6 3" xfId="5918" xr:uid="{3679D3D5-1D6C-4661-9ED0-A402E53DED8C}"/>
    <cellStyle name="Comma 10 5 6 3 2" xfId="14180" xr:uid="{B6BD982E-4714-4337-A524-2BCAB39789C2}"/>
    <cellStyle name="Comma 10 5 6 3 2 2" xfId="38762" xr:uid="{02B64BE9-5DB8-458E-8ACC-C1A18EC9EE59}"/>
    <cellStyle name="Comma 10 5 6 3 3" xfId="30747" xr:uid="{FA9CC64C-5654-4007-AB63-48A15C8B92A8}"/>
    <cellStyle name="Comma 10 5 6 4" xfId="9166" xr:uid="{514FD44D-20F2-48B3-A42A-64C86B35BB34}"/>
    <cellStyle name="Comma 10 5 6 4 2" xfId="33905" xr:uid="{90C6F261-BFD2-4B90-90D7-8C4A2646EF2A}"/>
    <cellStyle name="Comma 10 5 6 5" xfId="19538" xr:uid="{F2D725F6-25C2-4CE8-ADE7-EAFE5F1EF52D}"/>
    <cellStyle name="Comma 10 5 6 5 2" xfId="43726" xr:uid="{65655FC5-8440-488A-8842-29E3DA877348}"/>
    <cellStyle name="Comma 10 5 6 6" xfId="26027" xr:uid="{18CD149E-2905-485A-832F-A535BB36EDB1}"/>
    <cellStyle name="Comma 10 5 7" xfId="1926" xr:uid="{E090B4F5-831F-4B71-B86E-FAFB878E3C4D}"/>
    <cellStyle name="Comma 10 5 7 2" xfId="6438" xr:uid="{B79A9CED-CB7B-49C3-9477-3D039A68B330}"/>
    <cellStyle name="Comma 10 5 7 2 2" xfId="14697" xr:uid="{C8CF2AD2-8DBB-4A9F-9EF9-7A3C9C01018B}"/>
    <cellStyle name="Comma 10 5 7 2 2 2" xfId="39279" xr:uid="{661D43BB-F348-41C4-BCB6-7DB29CBCD49C}"/>
    <cellStyle name="Comma 10 5 7 2 3" xfId="23090" xr:uid="{DFB9F111-8628-473C-AAC5-EFFDD0AB9C81}"/>
    <cellStyle name="Comma 10 5 7 2 3 2" xfId="47101" xr:uid="{C3EF75FB-F71D-4A59-973F-474E0E2D4DFB}"/>
    <cellStyle name="Comma 10 5 7 2 4" xfId="31264" xr:uid="{930D7953-C898-4777-AEC0-9C40F63F87E5}"/>
    <cellStyle name="Comma 10 5 7 3" xfId="10268" xr:uid="{361D737C-9373-45B3-AADC-A62484FFAFBA}"/>
    <cellStyle name="Comma 10 5 7 3 2" xfId="34927" xr:uid="{AE82CE30-DC6E-423E-892F-A343EC32783C}"/>
    <cellStyle name="Comma 10 5 7 4" xfId="20625" xr:uid="{45BA0BC3-FE75-4644-A3FA-DA77C205ABF9}"/>
    <cellStyle name="Comma 10 5 7 4 2" xfId="44785" xr:uid="{C3AEE755-999F-4FE6-949A-733FD45B59ED}"/>
    <cellStyle name="Comma 10 5 7 5" xfId="27042" xr:uid="{A0CF1C73-D3AC-46EC-B9B6-10CB4149F6E5}"/>
    <cellStyle name="Comma 10 5 8" xfId="2119" xr:uid="{994A550B-4709-401D-AB6C-A745AF72D248}"/>
    <cellStyle name="Comma 10 5 8 2" xfId="8292" xr:uid="{4245E5DC-6C44-4B46-A016-FAC6577DBC42}"/>
    <cellStyle name="Comma 10 5 8 2 2" xfId="16550" xr:uid="{0CDC6F26-5DFF-4E06-8FA8-47349243FA2E}"/>
    <cellStyle name="Comma 10 5 8 2 2 2" xfId="41132" xr:uid="{7F0B4F0E-6F32-4052-8C6E-AEC98288D3D7}"/>
    <cellStyle name="Comma 10 5 8 2 3" xfId="21514" xr:uid="{4A65A1C2-4238-4F12-8D7D-CA9DC5720CF4}"/>
    <cellStyle name="Comma 10 5 8 2 3 2" xfId="45612" xr:uid="{E86D6B51-6309-4D82-B3F1-808B3E579586}"/>
    <cellStyle name="Comma 10 5 8 2 4" xfId="33117" xr:uid="{67BA8CFD-E349-4AF8-968A-BDEA40836299}"/>
    <cellStyle name="Comma 10 5 8 3" xfId="10461" xr:uid="{69545FC2-3783-4B9A-8150-90A18FDC2AF0}"/>
    <cellStyle name="Comma 10 5 8 3 2" xfId="35119" xr:uid="{46FA1BFE-D2AA-463D-8E32-3093B9223A7A}"/>
    <cellStyle name="Comma 10 5 8 4" xfId="19044" xr:uid="{9803540A-211B-4AE0-8D25-1CA47778B273}"/>
    <cellStyle name="Comma 10 5 8 4 2" xfId="43238" xr:uid="{82E2DC9E-77D0-46F6-916C-2A82E9BD8012}"/>
    <cellStyle name="Comma 10 5 8 5" xfId="27234" xr:uid="{4BAE2F6F-39AD-4DEE-8BFC-BA4852FE5F24}"/>
    <cellStyle name="Comma 10 5 9" xfId="2506" xr:uid="{005EBE79-479C-464C-B3B7-6EAF2726048E}"/>
    <cellStyle name="Comma 10 5 9 2" xfId="10847" xr:uid="{A26BF45B-C384-4EE1-B17E-66C80C8AD8A2}"/>
    <cellStyle name="Comma 10 5 9 2 2" xfId="35503" xr:uid="{C08BD103-1D2F-4FC6-A561-AFECF0B48161}"/>
    <cellStyle name="Comma 10 5 9 3" xfId="20920" xr:uid="{478F0488-B506-4B5C-8012-5E0FED67E621}"/>
    <cellStyle name="Comma 10 5 9 3 2" xfId="45055" xr:uid="{5DCD6927-35C7-4DB7-8A47-1944E539FE95}"/>
    <cellStyle name="Comma 10 5 9 4" xfId="27618" xr:uid="{A8EA5515-4879-4A83-800B-06290EA9B4AC}"/>
    <cellStyle name="Comma 10 6" xfId="356" xr:uid="{FCAA38C6-7099-412D-A14B-5FF0B678EEF8}"/>
    <cellStyle name="Comma 10 6 10" xfId="4273" xr:uid="{7FA9BCDC-5352-4301-A9E3-E501E9DFC0F7}"/>
    <cellStyle name="Comma 10 6 10 2" xfId="12614" xr:uid="{851928B8-22BC-4234-9860-221F5C65BEAC}"/>
    <cellStyle name="Comma 10 6 10 2 2" xfId="37199" xr:uid="{F19D718B-B7A7-4DD7-A117-33882415AEE9}"/>
    <cellStyle name="Comma 10 6 10 3" xfId="29239" xr:uid="{8FF9ECD2-D506-420A-9BBC-8A0FF2FB6CC3}"/>
    <cellStyle name="Comma 10 6 11" xfId="4812" xr:uid="{12F6F004-A771-4065-953F-7291E7C3EF5D}"/>
    <cellStyle name="Comma 10 6 11 2" xfId="13136" xr:uid="{F76C0E16-EC21-43EC-B6BD-21B291295B0B}"/>
    <cellStyle name="Comma 10 6 11 2 2" xfId="37721" xr:uid="{AEBCBB7B-A45A-472D-BA1F-EDC471D29463}"/>
    <cellStyle name="Comma 10 6 11 3" xfId="29701" xr:uid="{C97F8743-8F89-4901-9C6D-9CB57168287B}"/>
    <cellStyle name="Comma 10 6 12" xfId="8756" xr:uid="{063F5638-A64E-40E6-A566-29FAF98B1DA1}"/>
    <cellStyle name="Comma 10 6 12 2" xfId="33527" xr:uid="{DF8044D6-A011-4DCA-99D8-28402CD0F51D}"/>
    <cellStyle name="Comma 10 6 13" xfId="17946" xr:uid="{C457905A-06BA-4646-9A5F-438BA855BE46}"/>
    <cellStyle name="Comma 10 6 13 2" xfId="42171" xr:uid="{C61073C2-140D-4391-BC0B-F60071E592F4}"/>
    <cellStyle name="Comma 10 6 14" xfId="18540" xr:uid="{4346377B-1069-4C0F-BBC4-137BA138A5CF}"/>
    <cellStyle name="Comma 10 6 14 2" xfId="42736" xr:uid="{22B01367-07C8-40F8-B2EF-7C1C1B5FFE9D}"/>
    <cellStyle name="Comma 10 6 15" xfId="25658" xr:uid="{6D58C2BF-64AF-466B-AF2C-5C5C810D961A}"/>
    <cellStyle name="Comma 10 6 2" xfId="1069" xr:uid="{268EB786-7A90-4B1F-83B3-A9668E01D37F}"/>
    <cellStyle name="Comma 10 6 2 10" xfId="26267" xr:uid="{69844343-F3B1-428A-868F-30C1088E6F3F}"/>
    <cellStyle name="Comma 10 6 2 2" xfId="1503" xr:uid="{CE9456CD-F1DB-4A8A-B7DC-EDD42E43D012}"/>
    <cellStyle name="Comma 10 6 2 2 2" xfId="7482" xr:uid="{F8BA329F-C6A7-46BA-8EFB-ACD915A842BB}"/>
    <cellStyle name="Comma 10 6 2 2 2 2" xfId="15741" xr:uid="{88C74E7A-7D05-46B2-9C39-9A22432904F5}"/>
    <cellStyle name="Comma 10 6 2 2 2 2 2" xfId="40323" xr:uid="{DB4934B4-6012-4AE5-835A-6A301B0416A4}"/>
    <cellStyle name="Comma 10 6 2 2 2 3" xfId="22691" xr:uid="{7120AA74-9C5C-42ED-9D1F-0B0F8B4FDB3E}"/>
    <cellStyle name="Comma 10 6 2 2 2 3 2" xfId="46718" xr:uid="{1A633D1A-37B7-4871-99B7-B64A110E9936}"/>
    <cellStyle name="Comma 10 6 2 2 2 4" xfId="32308" xr:uid="{2BFC01F1-AD02-41EC-A4EA-555706B26FCD}"/>
    <cellStyle name="Comma 10 6 2 2 3" xfId="5443" xr:uid="{EDD13A3B-0C00-4DE6-8631-E96A23C99DBA}"/>
    <cellStyle name="Comma 10 6 2 2 3 2" xfId="13726" xr:uid="{F9D4E1F8-22CE-4118-9C61-C003AE0C3B70}"/>
    <cellStyle name="Comma 10 6 2 2 3 2 2" xfId="38310" xr:uid="{0752CA70-C5C9-4D06-B225-E120918E6252}"/>
    <cellStyle name="Comma 10 6 2 2 3 3" xfId="30292" xr:uid="{DCE09111-DC32-4086-9847-1266EA8B284D}"/>
    <cellStyle name="Comma 10 6 2 2 4" xfId="9864" xr:uid="{0A6EF54C-4DF4-4BDD-8D12-E6E4C99BA84A}"/>
    <cellStyle name="Comma 10 6 2 2 4 2" xfId="34550" xr:uid="{B1411F47-A276-4C9F-92BD-ACF8ABF13571}"/>
    <cellStyle name="Comma 10 6 2 2 5" xfId="20225" xr:uid="{C0838316-E801-4D60-8C00-9C9063E7D5A3}"/>
    <cellStyle name="Comma 10 6 2 2 5 2" xfId="44399" xr:uid="{FB6CBABC-A036-4CDA-BB27-9EBD6A2C00DF}"/>
    <cellStyle name="Comma 10 6 2 2 6" xfId="26666" xr:uid="{98D7B601-B778-420E-BA40-2DE2371A4D54}"/>
    <cellStyle name="Comma 10 6 2 3" xfId="3036" xr:uid="{09A93D27-8E95-4862-A345-C3FE391AA17A}"/>
    <cellStyle name="Comma 10 6 2 3 2" xfId="8045" xr:uid="{0860D84A-88D3-46CA-8F04-F72A9496B2DC}"/>
    <cellStyle name="Comma 10 6 2 3 2 2" xfId="16303" xr:uid="{878FDE38-5DD7-4488-B868-E6474DFDACD2}"/>
    <cellStyle name="Comma 10 6 2 3 2 2 2" xfId="40885" xr:uid="{E0CFFC9E-2071-4173-90D7-054E4ECC77DD}"/>
    <cellStyle name="Comma 10 6 2 3 2 3" xfId="32870" xr:uid="{6AFFE77C-6AB6-498E-A19A-26EE516F5353}"/>
    <cellStyle name="Comma 10 6 2 3 3" xfId="6158" xr:uid="{C29B068F-AB45-4A53-BECB-6C20F10C47F5}"/>
    <cellStyle name="Comma 10 6 2 3 3 2" xfId="14420" xr:uid="{71EAB64C-8C81-4843-9BAE-8ADA1DED55EB}"/>
    <cellStyle name="Comma 10 6 2 3 3 2 2" xfId="39002" xr:uid="{AC446ECD-67EE-4678-8377-55197BC93F66}"/>
    <cellStyle name="Comma 10 6 2 3 3 3" xfId="30987" xr:uid="{63534A5E-3509-40D3-954F-701F9D71B129}"/>
    <cellStyle name="Comma 10 6 2 3 4" xfId="11377" xr:uid="{A1B8A0CC-3214-442E-A6ED-ECCF54B96396}"/>
    <cellStyle name="Comma 10 6 2 3 4 2" xfId="36032" xr:uid="{68A50C46-4238-4B57-8FDD-9D506C13AA29}"/>
    <cellStyle name="Comma 10 6 2 3 5" xfId="22278" xr:uid="{7860180B-44AC-4EC0-948C-BE67F75D7E69}"/>
    <cellStyle name="Comma 10 6 2 3 5 2" xfId="46314" xr:uid="{6F21AC5B-84AE-4860-817C-0808F3E27F73}"/>
    <cellStyle name="Comma 10 6 2 3 6" xfId="28147" xr:uid="{94ED5D29-FFBB-4B24-9437-C4533BB3209F}"/>
    <cellStyle name="Comma 10 6 2 4" xfId="3755" xr:uid="{64C75DCA-71EA-4456-9148-7D647CE1DB80}"/>
    <cellStyle name="Comma 10 6 2 4 2" xfId="6678" xr:uid="{2763235C-E3ED-4FCB-A4F8-8183732D6F97}"/>
    <cellStyle name="Comma 10 6 2 4 2 2" xfId="14937" xr:uid="{FE40EED2-E006-4B46-B06E-39A0019F8D27}"/>
    <cellStyle name="Comma 10 6 2 4 2 2 2" xfId="39519" xr:uid="{A4AD6F28-4DB4-4311-AC87-7E0C8AE03E25}"/>
    <cellStyle name="Comma 10 6 2 4 2 3" xfId="31504" xr:uid="{B5D11BBB-5CB5-41DA-9D91-80A0FD3CBE3D}"/>
    <cellStyle name="Comma 10 6 2 4 3" xfId="12096" xr:uid="{F2200D9C-A968-48BA-AF61-80F5B0024E99}"/>
    <cellStyle name="Comma 10 6 2 4 3 2" xfId="36740" xr:uid="{35E60C22-3E91-43F4-9A0E-AFA1BF2B9891}"/>
    <cellStyle name="Comma 10 6 2 4 4" xfId="28855" xr:uid="{73115EFE-8D43-4F77-8646-65518FE4401F}"/>
    <cellStyle name="Comma 10 6 2 5" xfId="4509" xr:uid="{DE7E51FF-EFAF-4A9B-BFA5-5A66E3FE32BE}"/>
    <cellStyle name="Comma 10 6 2 5 2" xfId="7193" xr:uid="{6F7835D9-2C88-4E9A-B939-71AD5487C7B7}"/>
    <cellStyle name="Comma 10 6 2 5 2 2" xfId="15452" xr:uid="{60E7C279-AABF-48D9-AA61-5F51BA91C96C}"/>
    <cellStyle name="Comma 10 6 2 5 2 2 2" xfId="40034" xr:uid="{B6334760-FBDC-4735-A091-ADCFE3573651}"/>
    <cellStyle name="Comma 10 6 2 5 2 3" xfId="32019" xr:uid="{C86DD20B-9762-49FE-9650-144BC3ACA51F}"/>
    <cellStyle name="Comma 10 6 2 5 3" xfId="12850" xr:uid="{B4DF7727-A879-4763-BB9A-8FBE573AF1D0}"/>
    <cellStyle name="Comma 10 6 2 5 3 2" xfId="37435" xr:uid="{C715A8CD-3F82-4CA0-BE80-A684525471E5}"/>
    <cellStyle name="Comma 10 6 2 5 4" xfId="29475" xr:uid="{E1728736-B414-4727-B00D-626CC7F29507}"/>
    <cellStyle name="Comma 10 6 2 6" xfId="5029" xr:uid="{8BEABE77-D9BB-444E-A703-71C6B8C67799}"/>
    <cellStyle name="Comma 10 6 2 6 2" xfId="13326" xr:uid="{46D75D59-1709-4336-9423-4E4E10DF4424}"/>
    <cellStyle name="Comma 10 6 2 6 2 2" xfId="37910" xr:uid="{67AA9B93-9068-41F6-AFCC-F2269C1B39C0}"/>
    <cellStyle name="Comma 10 6 2 6 3" xfId="29891" xr:uid="{0FF85249-F36C-45A6-A3A6-C1E0DFFEBF78}"/>
    <cellStyle name="Comma 10 6 2 7" xfId="9445" xr:uid="{B1A730EB-5FD4-4A77-BEEB-5B3DCC18C5B6}"/>
    <cellStyle name="Comma 10 6 2 7 2" xfId="34148" xr:uid="{09F53BFB-5A86-472A-BF89-76B919ADA1D4}"/>
    <cellStyle name="Comma 10 6 2 8" xfId="18182" xr:uid="{5CC21B46-60F5-4D3D-81EB-0628F3F39532}"/>
    <cellStyle name="Comma 10 6 2 8 2" xfId="42407" xr:uid="{C300760D-51D8-4926-ADF4-5B74F93A1939}"/>
    <cellStyle name="Comma 10 6 2 9" xfId="19813" xr:uid="{298C7035-1B78-44DF-85F8-419D86E2AE9B}"/>
    <cellStyle name="Comma 10 6 2 9 2" xfId="43993" xr:uid="{D3818816-5124-44A0-A47B-8E118AAC27FA}"/>
    <cellStyle name="Comma 10 6 3" xfId="1305" xr:uid="{48E5807F-DA67-494D-ACEB-E8D465883E43}"/>
    <cellStyle name="Comma 10 6 3 2" xfId="6993" xr:uid="{4A504626-6A25-4E09-A8D0-A470668117F3}"/>
    <cellStyle name="Comma 10 6 3 2 2" xfId="15252" xr:uid="{D7C0ADDF-BE21-42D1-B48A-43101E54F7BB}"/>
    <cellStyle name="Comma 10 6 3 2 2 2" xfId="39834" xr:uid="{01E3F855-7B45-434C-87D3-F0A3BDEEA88E}"/>
    <cellStyle name="Comma 10 6 3 2 3" xfId="22496" xr:uid="{5F5799AE-1524-4B14-8F6C-6F873876742D}"/>
    <cellStyle name="Comma 10 6 3 2 3 2" xfId="46530" xr:uid="{75832369-E7B7-4A59-BB62-9141221091A9}"/>
    <cellStyle name="Comma 10 6 3 2 4" xfId="31819" xr:uid="{0F72A5D8-6028-4E17-ACA6-94D6CA82F068}"/>
    <cellStyle name="Comma 10 6 3 3" xfId="5245" xr:uid="{6D021FE1-BA7F-4436-8E76-2CD34A65B6DD}"/>
    <cellStyle name="Comma 10 6 3 3 2" xfId="13538" xr:uid="{30B7E581-621D-4E21-8866-65AAEEFECC77}"/>
    <cellStyle name="Comma 10 6 3 3 2 2" xfId="38122" xr:uid="{E178A84A-33E2-4648-8C02-6CF2194FA3F5}"/>
    <cellStyle name="Comma 10 6 3 3 3" xfId="30104" xr:uid="{957C2AFA-2234-4E3E-8727-740070FF5F1A}"/>
    <cellStyle name="Comma 10 6 3 4" xfId="9667" xr:uid="{8908D3F8-43B0-47B9-A226-5B42DAA7725A}"/>
    <cellStyle name="Comma 10 6 3 4 2" xfId="34362" xr:uid="{D12960FB-D551-4048-B974-EC4F0CCA4B31}"/>
    <cellStyle name="Comma 10 6 3 5" xfId="20029" xr:uid="{2CAD9FE5-8E96-4F23-B7F6-D034361B8F99}"/>
    <cellStyle name="Comma 10 6 3 5 2" xfId="44207" xr:uid="{4CCA18F9-5231-4D00-B75C-8E9BA1E255FB}"/>
    <cellStyle name="Comma 10 6 3 6" xfId="26479" xr:uid="{43E208B0-3002-4BDD-883F-A3F194C6DA36}"/>
    <cellStyle name="Comma 10 6 4" xfId="840" xr:uid="{A31FE4C6-A3BF-4C3E-8B9C-F40DECDB3EFF}"/>
    <cellStyle name="Comma 10 6 4 2" xfId="7858" xr:uid="{C8C8D6B3-8EF6-45C7-A905-CF3CB44D8883}"/>
    <cellStyle name="Comma 10 6 4 2 2" xfId="16116" xr:uid="{A71A5E67-5025-4B2D-B8B9-418DA0E6C740}"/>
    <cellStyle name="Comma 10 6 4 2 2 2" xfId="40698" xr:uid="{0E0BEC2D-3B05-4D86-89B4-1CABF0814CF7}"/>
    <cellStyle name="Comma 10 6 4 2 3" xfId="22062" xr:uid="{E39EAD67-7498-42E7-9559-BAF66DC15C13}"/>
    <cellStyle name="Comma 10 6 4 2 3 2" xfId="46123" xr:uid="{DF92B928-06FA-4738-AE3C-E44A80255641}"/>
    <cellStyle name="Comma 10 6 4 2 4" xfId="32683" xr:uid="{EE50C8A0-C0F8-42E6-A21A-99A69B140FCD}"/>
    <cellStyle name="Comma 10 6 4 3" xfId="5971" xr:uid="{3DBBDDF3-8227-4B5C-B534-1896A2B2D865}"/>
    <cellStyle name="Comma 10 6 4 3 2" xfId="14233" xr:uid="{C14B04F9-86EF-42F3-9E59-7EB35446291C}"/>
    <cellStyle name="Comma 10 6 4 3 2 2" xfId="38815" xr:uid="{95E5CAB2-6407-4B39-B73F-D47221B67348}"/>
    <cellStyle name="Comma 10 6 4 3 3" xfId="30800" xr:uid="{A0934961-2D74-4219-924C-4603F5422B34}"/>
    <cellStyle name="Comma 10 6 4 4" xfId="9224" xr:uid="{5AE1F90B-F1F9-4516-B16C-B551F00C531E}"/>
    <cellStyle name="Comma 10 6 4 4 2" xfId="33958" xr:uid="{65BB04FA-3477-46F5-A782-4F5C51F7D0B3}"/>
    <cellStyle name="Comma 10 6 4 5" xfId="19596" xr:uid="{F4992E44-F2CF-4EA0-8680-A0DF26EC70D8}"/>
    <cellStyle name="Comma 10 6 4 5 2" xfId="43784" xr:uid="{2BC56B90-F9BE-4BED-BC93-A91A994C2D81}"/>
    <cellStyle name="Comma 10 6 4 6" xfId="26080" xr:uid="{A59CD3BE-C224-46A4-988E-1D1CF740795F}"/>
    <cellStyle name="Comma 10 6 5" xfId="2177" xr:uid="{E2497621-5B99-427B-BD32-237D851D15F1}"/>
    <cellStyle name="Comma 10 6 5 2" xfId="6491" xr:uid="{7CAD756F-3805-49B7-9D58-D2BA1C06E25C}"/>
    <cellStyle name="Comma 10 6 5 2 2" xfId="14750" xr:uid="{8FB2424D-4002-45BB-A991-D88F7FD0ED02}"/>
    <cellStyle name="Comma 10 6 5 2 2 2" xfId="39332" xr:uid="{97DDB76E-8E74-44D1-BF42-E614DF38B53D}"/>
    <cellStyle name="Comma 10 6 5 2 3" xfId="21615" xr:uid="{CC069350-55F8-47B3-B116-1B7947968624}"/>
    <cellStyle name="Comma 10 6 5 2 3 2" xfId="45697" xr:uid="{F2085C55-FE85-4C06-9137-38615C900857}"/>
    <cellStyle name="Comma 10 6 5 2 4" xfId="31317" xr:uid="{F0185CC9-E2A3-4966-A5D6-C7CC7E608220}"/>
    <cellStyle name="Comma 10 6 5 3" xfId="10518" xr:uid="{5FC0326C-2F77-4C6A-B64C-8408F1344DB6}"/>
    <cellStyle name="Comma 10 6 5 3 2" xfId="35176" xr:uid="{09905518-9E30-440D-94B9-E2B78D8B7DBC}"/>
    <cellStyle name="Comma 10 6 5 4" xfId="19147" xr:uid="{6248BE91-D470-4BE4-B6BB-709C46D35985}"/>
    <cellStyle name="Comma 10 6 5 4 2" xfId="43341" xr:uid="{BE28CC55-84D0-4B29-BBC1-21E63EB3005F}"/>
    <cellStyle name="Comma 10 6 5 5" xfId="27291" xr:uid="{06A77B45-11CF-4CD2-8A2D-47F6220A338D}"/>
    <cellStyle name="Comma 10 6 6" xfId="2563" xr:uid="{B8898EE0-13ED-4716-86CB-243245569D44}"/>
    <cellStyle name="Comma 10 6 6 2" xfId="8349" xr:uid="{784A7669-5307-465A-95CD-8EF0DBA314D2}"/>
    <cellStyle name="Comma 10 6 6 2 2" xfId="16607" xr:uid="{A8703419-96A5-43B0-8CF6-034AECCFC7E1}"/>
    <cellStyle name="Comma 10 6 6 2 2 2" xfId="41189" xr:uid="{7696E1E6-384F-4061-A079-74D4DFC07A99}"/>
    <cellStyle name="Comma 10 6 6 2 3" xfId="33174" xr:uid="{CC3736D2-D931-4B48-AB08-9EF3A0DFAD4B}"/>
    <cellStyle name="Comma 10 6 6 3" xfId="10904" xr:uid="{06177093-D5C3-41F1-BFE6-26AAB9EBEE1E}"/>
    <cellStyle name="Comma 10 6 6 3 2" xfId="35560" xr:uid="{17F2FA09-C09D-4EB5-A9B8-FE1CC6C55CF2}"/>
    <cellStyle name="Comma 10 6 6 4" xfId="21019" xr:uid="{92B83404-1476-4562-9F68-947BC2531F1C}"/>
    <cellStyle name="Comma 10 6 6 4 2" xfId="45144" xr:uid="{8F3338F3-8044-463C-BB64-694B9096B485}"/>
    <cellStyle name="Comma 10 6 6 5" xfId="27675" xr:uid="{FEDC3ABE-94C0-4369-9244-70A5AC8A173E}"/>
    <cellStyle name="Comma 10 6 7" xfId="2800" xr:uid="{445DA0CC-4D15-48B3-A166-0548CD1F548B}"/>
    <cellStyle name="Comma 10 6 7 2" xfId="11141" xr:uid="{084DD66E-D1B3-416C-A654-5B119583DC29}"/>
    <cellStyle name="Comma 10 6 7 2 2" xfId="35796" xr:uid="{65E2063C-EDAE-4E4B-8B9C-3623F53D0CA0}"/>
    <cellStyle name="Comma 10 6 7 3" xfId="27911" xr:uid="{CF913FDB-4E9B-4CD1-BC69-7994A3C318BA}"/>
    <cellStyle name="Comma 10 6 8" xfId="3273" xr:uid="{5B8592A2-3BC3-4A65-8A14-BDDDBBB50E5F}"/>
    <cellStyle name="Comma 10 6 8 2" xfId="11614" xr:uid="{DFF28BF2-9453-4335-B2E8-A599CC22615C}"/>
    <cellStyle name="Comma 10 6 8 2 2" xfId="36268" xr:uid="{8377FBDD-2038-4163-B07E-FCCDC9A488C0}"/>
    <cellStyle name="Comma 10 6 8 3" xfId="28383" xr:uid="{209BD877-FA84-4792-91ED-02C7A77EB0EF}"/>
    <cellStyle name="Comma 10 6 9" xfId="3519" xr:uid="{9D312EC6-58BA-4A6B-BB59-95D6340B946F}"/>
    <cellStyle name="Comma 10 6 9 2" xfId="11860" xr:uid="{C481BAA4-432F-4E13-8566-2D2891AD16F8}"/>
    <cellStyle name="Comma 10 6 9 2 2" xfId="36504" xr:uid="{0B47F9BB-C02D-410E-84FA-025190F0C9F8}"/>
    <cellStyle name="Comma 10 6 9 3" xfId="28619" xr:uid="{B4733E34-44D7-4385-98AB-7CD2EEBF32FB}"/>
    <cellStyle name="Comma 10 7" xfId="499" xr:uid="{FAE8848A-DF7A-4D74-AC04-8F0BE8A0E39B}"/>
    <cellStyle name="Comma 10 7 10" xfId="18681" xr:uid="{C0832B9C-AD54-4C02-8383-3FC3B4C65FA9}"/>
    <cellStyle name="Comma 10 7 10 2" xfId="42877" xr:uid="{25CEFCB2-15FA-4680-8159-BB0584D9E7E7}"/>
    <cellStyle name="Comma 10 7 11" xfId="25780" xr:uid="{9268F74E-7A46-4701-A413-7E52D3A56511}"/>
    <cellStyle name="Comma 10 7 2" xfId="1368" xr:uid="{1DD53DF1-8B77-48C4-97C8-BB63B55AFE22}"/>
    <cellStyle name="Comma 10 7 2 2" xfId="7403" xr:uid="{BECE93C0-5DD9-49DA-8E78-D4E2F4FB1FC2}"/>
    <cellStyle name="Comma 10 7 2 2 2" xfId="15662" xr:uid="{F00FBEE5-E7E0-4F99-955A-A7F06A1DA88B}"/>
    <cellStyle name="Comma 10 7 2 2 2 2" xfId="40244" xr:uid="{705D51A9-5055-4508-8DC5-95A521583912}"/>
    <cellStyle name="Comma 10 7 2 2 3" xfId="22557" xr:uid="{492EF731-6CF2-4C84-AD38-152BCB7B4E55}"/>
    <cellStyle name="Comma 10 7 2 2 3 2" xfId="46584" xr:uid="{4CEE8677-D996-4091-9D11-14630613A55C}"/>
    <cellStyle name="Comma 10 7 2 2 4" xfId="32229" xr:uid="{6ACDDF9A-0A8D-444C-912D-7E72B7011B9C}"/>
    <cellStyle name="Comma 10 7 2 3" xfId="5308" xr:uid="{FA88AE0E-949B-4515-971D-3F197507E439}"/>
    <cellStyle name="Comma 10 7 2 3 2" xfId="13592" xr:uid="{2ECE1470-B26B-452C-AE4F-93D523DAEEA7}"/>
    <cellStyle name="Comma 10 7 2 3 2 2" xfId="38176" xr:uid="{9B7B5517-1C55-42E5-B388-B18031C0A431}"/>
    <cellStyle name="Comma 10 7 2 3 3" xfId="30158" xr:uid="{EDCB89EA-5D78-444B-B18B-76E6C9C1D225}"/>
    <cellStyle name="Comma 10 7 2 4" xfId="9730" xr:uid="{38F1BACE-BA68-4CB5-9DE8-E4DE08FF9D50}"/>
    <cellStyle name="Comma 10 7 2 4 2" xfId="34416" xr:uid="{423967BF-AE49-4069-88AB-AC3CC6C4BCE2}"/>
    <cellStyle name="Comma 10 7 2 5" xfId="20091" xr:uid="{6A71790C-C2B6-439A-A38B-C54E775979C5}"/>
    <cellStyle name="Comma 10 7 2 5 2" xfId="44265" xr:uid="{CDB775BD-93A6-4B9A-9E46-C0F32E128F02}"/>
    <cellStyle name="Comma 10 7 2 6" xfId="26532" xr:uid="{D43078BE-9793-4A9F-9932-5B0558A53516}"/>
    <cellStyle name="Comma 10 7 3" xfId="913" xr:uid="{8EAB039D-7DE9-4061-A57F-886EAF9B8E52}"/>
    <cellStyle name="Comma 10 7 3 2" xfId="7911" xr:uid="{779ECC6B-07D2-42BB-B3DE-49CB8443EEB0}"/>
    <cellStyle name="Comma 10 7 3 2 2" xfId="16169" xr:uid="{C84EC3C3-499E-402D-ADC9-E856FAC3C0AA}"/>
    <cellStyle name="Comma 10 7 3 2 2 2" xfId="40751" xr:uid="{1989BDCA-F2F8-4272-891C-D3B419009884}"/>
    <cellStyle name="Comma 10 7 3 2 3" xfId="22127" xr:uid="{4FB73229-1D2B-4EF2-AD2E-6F6159E98D22}"/>
    <cellStyle name="Comma 10 7 3 2 3 2" xfId="46179" xr:uid="{5E8C1170-B0F4-47AF-8F39-5008B858152A}"/>
    <cellStyle name="Comma 10 7 3 2 4" xfId="32736" xr:uid="{0375D0ED-CEAE-4A90-8A6D-4022033A69AA}"/>
    <cellStyle name="Comma 10 7 3 3" xfId="6024" xr:uid="{A7FCA24D-44F1-40F1-85F8-388D6D2E46C8}"/>
    <cellStyle name="Comma 10 7 3 3 2" xfId="14286" xr:uid="{A7096D24-12F1-4FFA-8E9F-F344B4C81E53}"/>
    <cellStyle name="Comma 10 7 3 3 2 2" xfId="38868" xr:uid="{2A275320-4CEF-4491-94EF-12C0ADBBCD43}"/>
    <cellStyle name="Comma 10 7 3 3 3" xfId="30853" xr:uid="{E46E8355-6DF1-4F0A-B67B-764971BDF004}"/>
    <cellStyle name="Comma 10 7 3 4" xfId="9291" xr:uid="{3C6BF978-BC9A-415C-899E-EE6C9876732F}"/>
    <cellStyle name="Comma 10 7 3 4 2" xfId="34012" xr:uid="{10B110D0-5CF4-40EB-A605-B37DED9F6D4F}"/>
    <cellStyle name="Comma 10 7 3 5" xfId="19662" xr:uid="{34E8DC51-6FDF-4D6F-AA2B-6AC549E066F8}"/>
    <cellStyle name="Comma 10 7 3 5 2" xfId="43844" xr:uid="{2E8FB25C-4CC6-42C7-B779-9F7B560DEA9C}"/>
    <cellStyle name="Comma 10 7 3 6" xfId="26133" xr:uid="{69D1B11C-49AD-4728-8E85-45EFAAC16EF4}"/>
    <cellStyle name="Comma 10 7 4" xfId="2918" xr:uid="{D23596F9-B8D2-4673-91AD-0A3E3EB3CE54}"/>
    <cellStyle name="Comma 10 7 4 2" xfId="6544" xr:uid="{B88312AE-E8A1-4695-96AA-D44A9EC8C236}"/>
    <cellStyle name="Comma 10 7 4 2 2" xfId="14803" xr:uid="{FD7647CD-7B95-45A8-8A6A-C7A123E20E54}"/>
    <cellStyle name="Comma 10 7 4 2 2 2" xfId="39385" xr:uid="{5E698657-88CA-41D2-B8C6-4BD8A2ABA715}"/>
    <cellStyle name="Comma 10 7 4 2 3" xfId="21753" xr:uid="{803BBAE4-3633-4F50-AE10-762D5519F692}"/>
    <cellStyle name="Comma 10 7 4 2 3 2" xfId="45827" xr:uid="{6D20F70B-5136-4BA4-9E20-5BEEF1DE72BB}"/>
    <cellStyle name="Comma 10 7 4 2 4" xfId="31370" xr:uid="{FB83A820-27D7-496D-8726-3887D24F6D9A}"/>
    <cellStyle name="Comma 10 7 4 3" xfId="11259" xr:uid="{6F594F5A-8B44-4167-B7B8-4D285098E995}"/>
    <cellStyle name="Comma 10 7 4 3 2" xfId="35914" xr:uid="{57D568DF-98E6-442F-9186-A01676DF4409}"/>
    <cellStyle name="Comma 10 7 4 4" xfId="19288" xr:uid="{307CA687-6D97-4793-AC34-6C47FC04A1A7}"/>
    <cellStyle name="Comma 10 7 4 4 2" xfId="43482" xr:uid="{5600FF8A-4079-4A75-B56D-6FDFC5BEACEE}"/>
    <cellStyle name="Comma 10 7 4 5" xfId="28029" xr:uid="{9EF3B773-4388-461E-BFE1-4E0B7D631EF3}"/>
    <cellStyle name="Comma 10 7 5" xfId="3637" xr:uid="{D8BA4119-B4CB-445A-A995-F2AEE34C779E}"/>
    <cellStyle name="Comma 10 7 5 2" xfId="7129" xr:uid="{53BB3CB9-29D8-4302-ACC9-3EEA1CFC5D41}"/>
    <cellStyle name="Comma 10 7 5 2 2" xfId="15388" xr:uid="{B4650A96-B1C2-4CAC-9476-A954D6ADFDA1}"/>
    <cellStyle name="Comma 10 7 5 2 2 2" xfId="39970" xr:uid="{87272FD8-51BD-4B37-A36A-D8F50BBB7983}"/>
    <cellStyle name="Comma 10 7 5 2 3" xfId="31955" xr:uid="{9774311B-A4EC-47EA-A994-3100CE85F6FC}"/>
    <cellStyle name="Comma 10 7 5 3" xfId="11978" xr:uid="{29436D23-FE34-4E92-8BC9-417849EF4D27}"/>
    <cellStyle name="Comma 10 7 5 3 2" xfId="36622" xr:uid="{BD55249B-4C57-4347-A53E-71FE4746C4E9}"/>
    <cellStyle name="Comma 10 7 5 4" xfId="21157" xr:uid="{C948222E-B849-4C2F-B4DA-67692E3519C6}"/>
    <cellStyle name="Comma 10 7 5 4 2" xfId="45277" xr:uid="{E99657DD-3495-4120-B3BE-3A36372F15EC}"/>
    <cellStyle name="Comma 10 7 5 5" xfId="28737" xr:uid="{57FCAF94-BF5D-487D-BE6D-A06522353887}"/>
    <cellStyle name="Comma 10 7 6" xfId="4391" xr:uid="{0C9DD66B-E3C3-4F8C-8006-3F7F672CD64C}"/>
    <cellStyle name="Comma 10 7 6 2" xfId="12732" xr:uid="{F8740712-6A73-4E8F-A80E-EFE71DA3FC10}"/>
    <cellStyle name="Comma 10 7 6 2 2" xfId="37317" xr:uid="{3A28EB8A-7DA9-4E14-8429-A9265DB4F81C}"/>
    <cellStyle name="Comma 10 7 6 3" xfId="29357" xr:uid="{5B042233-5BA1-4EE0-BC51-D2A9C7D078C0}"/>
    <cellStyle name="Comma 10 7 7" xfId="4877" xr:uid="{5D156B75-7362-4E1F-9F9A-D2D24B3181CF}"/>
    <cellStyle name="Comma 10 7 7 2" xfId="13190" xr:uid="{96C953C1-E073-4D10-B7CA-9380EAE7D96E}"/>
    <cellStyle name="Comma 10 7 7 2 2" xfId="37774" xr:uid="{2D552313-B9B6-4670-A4D5-59DEE9815BCC}"/>
    <cellStyle name="Comma 10 7 7 3" xfId="29756" xr:uid="{7B875CBB-F226-4A6A-8683-FD5B42CAD7F6}"/>
    <cellStyle name="Comma 10 7 8" xfId="8886" xr:uid="{E37E5EA2-22E0-4839-B033-83E0A6B2B0EA}"/>
    <cellStyle name="Comma 10 7 8 2" xfId="33649" xr:uid="{DA83B32F-CFE9-40D9-9D1A-0C79855ADEFB}"/>
    <cellStyle name="Comma 10 7 9" xfId="18064" xr:uid="{5510ADBA-AC41-4BF8-81B8-6B6A3A2598E0}"/>
    <cellStyle name="Comma 10 7 9 2" xfId="42289" xr:uid="{F02B6759-028B-44F1-B380-D6077D3F69E5}"/>
    <cellStyle name="Comma 10 8" xfId="557" xr:uid="{7D5FFE60-ABCA-4D33-B526-9DF88FDB3191}"/>
    <cellStyle name="Comma 10 8 2" xfId="1395" xr:uid="{099F01DB-2356-4D71-AAD1-05A1D62EDFD0}"/>
    <cellStyle name="Comma 10 8 2 2" xfId="7427" xr:uid="{C41102BA-B212-4026-AD90-11E9CD1264EC}"/>
    <cellStyle name="Comma 10 8 2 2 2" xfId="15686" xr:uid="{C12B6031-967A-4439-A2BE-AA56F5FBC83F}"/>
    <cellStyle name="Comma 10 8 2 2 2 2" xfId="40268" xr:uid="{A77F4D31-FC29-40BE-A82C-BDD28EF68B49}"/>
    <cellStyle name="Comma 10 8 2 2 3" xfId="22584" xr:uid="{3B8C0317-1F6A-449E-BBFE-FE35FED9B311}"/>
    <cellStyle name="Comma 10 8 2 2 3 2" xfId="46611" xr:uid="{D594FE3D-6C89-46FC-9BB0-C677182A2553}"/>
    <cellStyle name="Comma 10 8 2 2 4" xfId="32253" xr:uid="{F7117B6F-C0E3-4BE6-8F6C-E71E48A4A201}"/>
    <cellStyle name="Comma 10 8 2 3" xfId="5335" xr:uid="{577AA256-77D3-453B-948B-6D4991AF8C13}"/>
    <cellStyle name="Comma 10 8 2 3 2" xfId="13619" xr:uid="{802C5C25-96CF-4967-99E5-3AAFBD74159A}"/>
    <cellStyle name="Comma 10 8 2 3 2 2" xfId="38203" xr:uid="{2A38C160-1BF5-4D30-87D3-623025CF4614}"/>
    <cellStyle name="Comma 10 8 2 3 3" xfId="30185" xr:uid="{DC0D6DED-F454-4E71-A0DE-8821714BBD3B}"/>
    <cellStyle name="Comma 10 8 2 4" xfId="9757" xr:uid="{81A36F19-A190-441D-BAA4-6956561FD736}"/>
    <cellStyle name="Comma 10 8 2 4 2" xfId="34443" xr:uid="{04ED58F2-A6E1-451B-BC83-51A67EA119D0}"/>
    <cellStyle name="Comma 10 8 2 5" xfId="20118" xr:uid="{21656488-2AEC-47CA-906C-AD24DA7693B8}"/>
    <cellStyle name="Comma 10 8 2 5 2" xfId="44292" xr:uid="{31F85847-9FF8-4C3B-9003-A416ED553DDD}"/>
    <cellStyle name="Comma 10 8 2 6" xfId="26559" xr:uid="{0903372A-E667-4CFD-BB2D-574F53926B6D}"/>
    <cellStyle name="Comma 10 8 3" xfId="946" xr:uid="{E49DDDFD-FFC3-4C16-A623-FC57606D1485}"/>
    <cellStyle name="Comma 10 8 3 2" xfId="7938" xr:uid="{EB1689EE-8860-4709-B993-6C85D393E699}"/>
    <cellStyle name="Comma 10 8 3 2 2" xfId="16196" xr:uid="{0A1B9738-7FDD-47D4-AD50-5250343283AD}"/>
    <cellStyle name="Comma 10 8 3 2 2 2" xfId="40778" xr:uid="{40CD424A-81E8-4756-AFA2-D8968D1C6577}"/>
    <cellStyle name="Comma 10 8 3 2 3" xfId="22157" xr:uid="{3DBCDF77-E3C1-4452-A47D-10FEA608FD3E}"/>
    <cellStyle name="Comma 10 8 3 2 3 2" xfId="46206" xr:uid="{E5F827E4-08F5-45DA-A23F-D8F65310177F}"/>
    <cellStyle name="Comma 10 8 3 2 4" xfId="32763" xr:uid="{80938E8F-4349-498A-B306-E265F8F4A0A5}"/>
    <cellStyle name="Comma 10 8 3 3" xfId="6051" xr:uid="{0F5F2E75-A727-49E8-BB8F-82048082537E}"/>
    <cellStyle name="Comma 10 8 3 3 2" xfId="14313" xr:uid="{D7A72B33-54ED-4BAD-9EA4-310C351340A0}"/>
    <cellStyle name="Comma 10 8 3 3 2 2" xfId="38895" xr:uid="{F57CAE36-E043-402A-94E0-2D75CFEB7E63}"/>
    <cellStyle name="Comma 10 8 3 3 3" xfId="30880" xr:uid="{B7F0E9CD-F71A-4190-873D-3E9465611C8D}"/>
    <cellStyle name="Comma 10 8 3 4" xfId="9322" xr:uid="{099B0D7B-299B-4C1E-8048-511F6CC4C0DF}"/>
    <cellStyle name="Comma 10 8 3 4 2" xfId="34041" xr:uid="{62D25469-23D2-4D49-9F26-889CDE604686}"/>
    <cellStyle name="Comma 10 8 3 5" xfId="19691" xr:uid="{931880DD-6E7B-4E0A-BFCA-3167971622A9}"/>
    <cellStyle name="Comma 10 8 3 5 2" xfId="43873" xr:uid="{476FB657-B18F-4B13-99FC-20BC630EB0E9}"/>
    <cellStyle name="Comma 10 8 3 6" xfId="26160" xr:uid="{1C343C86-0655-4218-BD5C-E7BB3CCA702D}"/>
    <cellStyle name="Comma 10 8 4" xfId="6571" xr:uid="{08D7869A-99B0-460C-A72E-F9D9A1E9DF8A}"/>
    <cellStyle name="Comma 10 8 4 2" xfId="14830" xr:uid="{A23EAB70-B062-4B2F-988D-F87F1D413253}"/>
    <cellStyle name="Comma 10 8 4 2 2" xfId="21810" xr:uid="{45EF24D7-DDE9-42D3-87DB-90BE997BBE90}"/>
    <cellStyle name="Comma 10 8 4 2 2 2" xfId="45884" xr:uid="{DC8801E9-D952-41E2-9071-A08C182DB789}"/>
    <cellStyle name="Comma 10 8 4 2 3" xfId="39412" xr:uid="{06636FA0-E475-4753-97F1-49055067754A}"/>
    <cellStyle name="Comma 10 8 4 3" xfId="19345" xr:uid="{5597A224-F572-44C4-99C7-1B61D37E8F8F}"/>
    <cellStyle name="Comma 10 8 4 3 2" xfId="43539" xr:uid="{040079EA-0207-4261-B928-8B5D53F75486}"/>
    <cellStyle name="Comma 10 8 4 4" xfId="31397" xr:uid="{BA8EA1B5-F138-4ECA-B57B-DFB1EE3E3252}"/>
    <cellStyle name="Comma 10 8 5" xfId="7118" xr:uid="{CDF922F5-CAB2-4C7D-BA32-C48EF57FAC8A}"/>
    <cellStyle name="Comma 10 8 5 2" xfId="15377" xr:uid="{AA775ECE-1091-484B-974F-CDDDB4540162}"/>
    <cellStyle name="Comma 10 8 5 2 2" xfId="39959" xr:uid="{465A5C93-DEA1-480E-9F06-9C018E90C432}"/>
    <cellStyle name="Comma 10 8 5 3" xfId="21215" xr:uid="{602F887A-97CC-489F-B084-97CA62F7E58A}"/>
    <cellStyle name="Comma 10 8 5 3 2" xfId="45334" xr:uid="{4ECEC7D3-5187-48BB-BAFA-B8E9A9D2DDAA}"/>
    <cellStyle name="Comma 10 8 5 4" xfId="31944" xr:uid="{A56E408E-0733-4803-A147-1BBC8D1E00C5}"/>
    <cellStyle name="Comma 10 8 6" xfId="4906" xr:uid="{35207719-0635-4E72-9A29-145A7AA042F6}"/>
    <cellStyle name="Comma 10 8 6 2" xfId="13217" xr:uid="{57D8F6FB-6BA7-47ED-88C0-768EC69A2835}"/>
    <cellStyle name="Comma 10 8 6 2 2" xfId="37801" xr:uid="{5AED8715-A7B7-4C46-A6D2-65BADAF10A1D}"/>
    <cellStyle name="Comma 10 8 6 3" xfId="29783" xr:uid="{27CA7163-C040-4177-B752-1F4AF509AC75}"/>
    <cellStyle name="Comma 10 8 7" xfId="8944" xr:uid="{D7CEDC0D-AA6F-4803-8F01-FB55CB912E44}"/>
    <cellStyle name="Comma 10 8 7 2" xfId="33706" xr:uid="{1FD6E20F-FD3E-40B6-87B7-E7DA84044F9A}"/>
    <cellStyle name="Comma 10 8 8" xfId="18738" xr:uid="{DCC649F2-E432-4FCE-BC8A-134BC62470CC}"/>
    <cellStyle name="Comma 10 8 8 2" xfId="42934" xr:uid="{2C1D6264-56A2-4E77-9844-6E364180A6DA}"/>
    <cellStyle name="Comma 10 8 9" xfId="25837" xr:uid="{59B3576A-FBC7-4691-B541-CD6EB9F50EB7}"/>
    <cellStyle name="Comma 10 9" xfId="1125" xr:uid="{66148F4A-2426-4532-8CE9-EF15A3670BCB}"/>
    <cellStyle name="Comma 10 9 2" xfId="1557" xr:uid="{AC9D3CE3-DB2F-44B8-8130-06C2FE24C587}"/>
    <cellStyle name="Comma 10 9 2 2" xfId="7532" xr:uid="{7117B8BC-C906-4193-BEB3-65263246A288}"/>
    <cellStyle name="Comma 10 9 2 2 2" xfId="15790" xr:uid="{4324F2F1-1D13-48CF-B821-A63D80C314B1}"/>
    <cellStyle name="Comma 10 9 2 2 2 2" xfId="40372" xr:uid="{46FDE994-30FE-460B-B3B4-48ADFF836C88}"/>
    <cellStyle name="Comma 10 9 2 2 3" xfId="22744" xr:uid="{59B95D6C-5354-4587-9BA2-E7BC568D0EC3}"/>
    <cellStyle name="Comma 10 9 2 2 3 2" xfId="46771" xr:uid="{FD17D37D-8107-4649-81BE-9996D152109F}"/>
    <cellStyle name="Comma 10 9 2 2 4" xfId="32357" xr:uid="{8E972A2B-819A-4DCE-B07C-B2C8D4112AA2}"/>
    <cellStyle name="Comma 10 9 2 3" xfId="5496" xr:uid="{3B5CEA1D-3EA0-4311-88AC-F1080FF5AA20}"/>
    <cellStyle name="Comma 10 9 2 3 2" xfId="13779" xr:uid="{829CE0E1-2E1D-45CE-908C-3DB52F31A52F}"/>
    <cellStyle name="Comma 10 9 2 3 2 2" xfId="38363" xr:uid="{452D1B22-57EC-48BE-BA40-51B1E7A95655}"/>
    <cellStyle name="Comma 10 9 2 3 3" xfId="30345" xr:uid="{4048BEB0-B42C-4E6E-81F5-8F1AB3A77889}"/>
    <cellStyle name="Comma 10 9 2 4" xfId="9917" xr:uid="{644FB966-6669-47E0-A6CD-88E13B6ACC96}"/>
    <cellStyle name="Comma 10 9 2 4 2" xfId="34603" xr:uid="{488FFD86-135E-4E89-BA9F-63B269446879}"/>
    <cellStyle name="Comma 10 9 2 5" xfId="20278" xr:uid="{A5558344-E5E8-424D-9C80-998758906FFF}"/>
    <cellStyle name="Comma 10 9 2 5 2" xfId="44452" xr:uid="{15B10DD7-861F-4A43-A368-A7252D0F09D0}"/>
    <cellStyle name="Comma 10 9 2 6" xfId="26719" xr:uid="{19FB5119-61B9-48ED-8E00-AD8DE67413B6}"/>
    <cellStyle name="Comma 10 9 3" xfId="6211" xr:uid="{B7672909-AA2E-4BD5-8278-42D59618388B}"/>
    <cellStyle name="Comma 10 9 3 2" xfId="8098" xr:uid="{819278F5-F18B-43F0-BE71-C61D32A52545}"/>
    <cellStyle name="Comma 10 9 3 2 2" xfId="16356" xr:uid="{7FE49353-46FD-45AF-9ADF-EBDD6DF3495A}"/>
    <cellStyle name="Comma 10 9 3 2 2 2" xfId="40938" xr:uid="{BB1A0696-8BFE-4C22-910E-1957999BB6A1}"/>
    <cellStyle name="Comma 10 9 3 2 3" xfId="22334" xr:uid="{98D2EB18-2DE8-4BA9-B646-9FA347D5B668}"/>
    <cellStyle name="Comma 10 9 3 2 3 2" xfId="46368" xr:uid="{8CF03F10-86DF-4817-B90A-88C9BA365E35}"/>
    <cellStyle name="Comma 10 9 3 2 4" xfId="32923" xr:uid="{84E27959-ECB4-44A2-A1FF-48CC0A2552BC}"/>
    <cellStyle name="Comma 10 9 3 3" xfId="14473" xr:uid="{4C1D818F-6364-4D93-941A-3CFE195BFFA5}"/>
    <cellStyle name="Comma 10 9 3 3 2" xfId="39055" xr:uid="{45791F67-EB53-4904-ABA2-6E400D4FE441}"/>
    <cellStyle name="Comma 10 9 3 4" xfId="19868" xr:uid="{6E9706F4-2E6A-45FE-8F1A-295D569A34EC}"/>
    <cellStyle name="Comma 10 9 3 4 2" xfId="44048" xr:uid="{29C7D823-6421-4B6F-A797-D50CB3FF1297}"/>
    <cellStyle name="Comma 10 9 3 5" xfId="31040" xr:uid="{B65EE823-A32D-4EA4-9CCB-031BE91050AB}"/>
    <cellStyle name="Comma 10 9 4" xfId="6731" xr:uid="{AECFDB1B-E319-4EEE-9426-F9FC9EA53AA2}"/>
    <cellStyle name="Comma 10 9 4 2" xfId="14990" xr:uid="{4ABC5F05-453B-43E8-9A53-7BC6D2C10429}"/>
    <cellStyle name="Comma 10 9 4 2 2" xfId="39572" xr:uid="{5111099F-6F88-400A-ABF9-2EF9EF8744A1}"/>
    <cellStyle name="Comma 10 9 4 3" xfId="20836" xr:uid="{B38103D8-EC1D-4D6C-9A01-040F00B1F5A0}"/>
    <cellStyle name="Comma 10 9 4 3 2" xfId="44975" xr:uid="{2C341EEF-DB4D-4122-9BF0-C4C224461E36}"/>
    <cellStyle name="Comma 10 9 4 4" xfId="31557" xr:uid="{429ECA72-6E4B-419A-9488-5A65B0E79B4D}"/>
    <cellStyle name="Comma 10 9 5" xfId="7242" xr:uid="{5F82B37C-42CE-4F05-9B58-BB4F42D08A04}"/>
    <cellStyle name="Comma 10 9 5 2" xfId="15501" xr:uid="{5089D230-BC6C-442D-AF03-9A906555A8EA}"/>
    <cellStyle name="Comma 10 9 5 2 2" xfId="40083" xr:uid="{536451D1-5E73-486D-94E7-37B04A736B3D}"/>
    <cellStyle name="Comma 10 9 5 3" xfId="32068" xr:uid="{57F371BB-98DB-4415-AEB8-34DB36DD7C8F}"/>
    <cellStyle name="Comma 10 9 6" xfId="5084" xr:uid="{5E31F14D-13C3-4DBD-9C47-5D066622F7F9}"/>
    <cellStyle name="Comma 10 9 6 2" xfId="13379" xr:uid="{BE98D894-5041-41B2-91F4-9BCEC7809DB3}"/>
    <cellStyle name="Comma 10 9 6 2 2" xfId="37963" xr:uid="{F8C0EFC0-3913-4A59-B94E-0736E4BACCDA}"/>
    <cellStyle name="Comma 10 9 6 3" xfId="29944" xr:uid="{07B91C40-8530-4D14-AB0F-10803096DB51}"/>
    <cellStyle name="Comma 10 9 7" xfId="9501" xr:uid="{63FFF6D6-A67D-4220-8DD3-5A245218D3B2}"/>
    <cellStyle name="Comma 10 9 7 2" xfId="34201" xr:uid="{87F7FC99-A3CA-4318-AF9B-65868CC03A4C}"/>
    <cellStyle name="Comma 10 9 8" xfId="18408" xr:uid="{DF4D5BF5-DC96-4E74-94E0-A4B83423CAC6}"/>
    <cellStyle name="Comma 10 9 8 2" xfId="42618" xr:uid="{D6EE304C-36D9-4D51-B438-71C19A64B0D7}"/>
    <cellStyle name="Comma 10 9 9" xfId="26320" xr:uid="{C82B6035-1C6E-4620-9E90-7992D670B507}"/>
    <cellStyle name="Comma 11" xfId="132" xr:uid="{56672118-DE78-4DDF-A06F-41366AC6235B}"/>
    <cellStyle name="Comma 11 10" xfId="1159" xr:uid="{9CC7B15B-F544-43A9-8D42-D10FBADBB581}"/>
    <cellStyle name="Comma 11 10 2" xfId="6245" xr:uid="{4E3E2A17-6CC8-42A1-844B-24DA8F05D91A}"/>
    <cellStyle name="Comma 11 10 2 2" xfId="8132" xr:uid="{32146838-1C01-443F-8334-C199A4F0EC18}"/>
    <cellStyle name="Comma 11 10 2 2 2" xfId="16390" xr:uid="{203F5047-0FD8-43FF-BC2A-5C03E093CBB3}"/>
    <cellStyle name="Comma 11 10 2 2 2 2" xfId="40972" xr:uid="{F50C9669-E647-4F93-956A-4C732470B990}"/>
    <cellStyle name="Comma 11 10 2 2 3" xfId="32957" xr:uid="{A335656D-FD0D-4053-B761-C763FB0A7FD1}"/>
    <cellStyle name="Comma 11 10 2 3" xfId="14507" xr:uid="{E882CC09-67DA-480E-80DC-A70745C9B9A2}"/>
    <cellStyle name="Comma 11 10 2 3 2" xfId="39089" xr:uid="{2F5F2C7A-8098-4149-9B52-2D8B5924DB61}"/>
    <cellStyle name="Comma 11 10 2 4" xfId="22368" xr:uid="{33FA9BE3-977B-4B58-B7DD-8153C16AED35}"/>
    <cellStyle name="Comma 11 10 2 4 2" xfId="46402" xr:uid="{C6FA4155-1BEF-45D7-8698-D6469C89CB95}"/>
    <cellStyle name="Comma 11 10 2 5" xfId="31074" xr:uid="{627817B7-BC99-40A6-BC5F-828E2DCEEB5A}"/>
    <cellStyle name="Comma 11 10 3" xfId="6765" xr:uid="{BEEDDA53-6C16-4127-974C-53EAF1386815}"/>
    <cellStyle name="Comma 11 10 3 2" xfId="15024" xr:uid="{E4F638C8-38A4-43A8-AF96-364AAD97C375}"/>
    <cellStyle name="Comma 11 10 3 2 2" xfId="39606" xr:uid="{5A027A95-9514-43F9-8BCB-2398E0BAE277}"/>
    <cellStyle name="Comma 11 10 3 3" xfId="31591" xr:uid="{B698A4A8-2227-444D-87CF-31E056BF1FCE}"/>
    <cellStyle name="Comma 11 10 4" xfId="7276" xr:uid="{09728CE5-1604-4C19-A806-F159A68409C1}"/>
    <cellStyle name="Comma 11 10 4 2" xfId="15535" xr:uid="{84D54C70-6015-4D7E-BD43-9FED656C69F5}"/>
    <cellStyle name="Comma 11 10 4 2 2" xfId="40117" xr:uid="{FD0369F0-1B19-4A06-8D38-0706C413CE15}"/>
    <cellStyle name="Comma 11 10 4 3" xfId="32102" xr:uid="{87D8373B-2867-419C-B777-3A28EBD00F56}"/>
    <cellStyle name="Comma 11 10 5" xfId="5118" xr:uid="{CA5622F1-5236-4CDE-ACC9-6E7671445AAA}"/>
    <cellStyle name="Comma 11 10 5 2" xfId="13413" xr:uid="{7407E23A-B4A4-41ED-8B7C-A84BD178061E}"/>
    <cellStyle name="Comma 11 10 5 2 2" xfId="37997" xr:uid="{6320EFFA-A917-46CA-97D9-D4CDAB90EAEA}"/>
    <cellStyle name="Comma 11 10 5 3" xfId="29978" xr:uid="{5DF4FEEF-8E3A-4E03-BFB5-43D5913D52DC}"/>
    <cellStyle name="Comma 11 10 6" xfId="9535" xr:uid="{32533268-968E-4522-8F49-746ABDDA7292}"/>
    <cellStyle name="Comma 11 10 6 2" xfId="34235" xr:uid="{51099A2D-F6FA-442D-8A7E-B23577B458C3}"/>
    <cellStyle name="Comma 11 10 7" xfId="19902" xr:uid="{927D79D3-D60F-4BEC-B4B7-E46DDCF57E17}"/>
    <cellStyle name="Comma 11 10 7 2" xfId="44082" xr:uid="{9685AB64-FAF0-4A24-8CEE-0F02E82AD469}"/>
    <cellStyle name="Comma 11 10 8" xfId="26354" xr:uid="{C6B28A71-3138-48F3-800D-559972727A04}"/>
    <cellStyle name="Comma 11 11" xfId="1597" xr:uid="{2FB3902F-2282-47AB-B835-23A34016CFB7}"/>
    <cellStyle name="Comma 11 11 2" xfId="6883" xr:uid="{B6DA42E3-14BC-4B61-9C92-2E701822239A}"/>
    <cellStyle name="Comma 11 11 2 2" xfId="15142" xr:uid="{4813F8D4-F658-47A3-8962-2F6E6980FD6F}"/>
    <cellStyle name="Comma 11 11 2 2 2" xfId="39724" xr:uid="{A6E0F57F-60BF-4BF9-8F65-CE99DBE1C517}"/>
    <cellStyle name="Comma 11 11 2 3" xfId="22780" xr:uid="{B373587E-D38A-402C-AFDF-FD2C7D487AF7}"/>
    <cellStyle name="Comma 11 11 2 3 2" xfId="46806" xr:uid="{F514E50E-DD22-4D42-A397-1C21230C21E5}"/>
    <cellStyle name="Comma 11 11 2 4" xfId="31709" xr:uid="{DA34136B-F5B2-418C-AD70-496685FBE8FA}"/>
    <cellStyle name="Comma 11 11 3" xfId="5530" xr:uid="{2AE6ABDD-0DF2-4953-B09F-AA0B2995E8F8}"/>
    <cellStyle name="Comma 11 11 3 2" xfId="13813" xr:uid="{BF18166C-6B29-4395-BDFA-A1BE03FAAEA8}"/>
    <cellStyle name="Comma 11 11 3 2 2" xfId="38397" xr:uid="{6DAB369D-CDF9-44EF-AC31-F6A2482A8140}"/>
    <cellStyle name="Comma 11 11 3 3" xfId="30379" xr:uid="{696A1B3F-6C48-4DA3-8E64-F57C6B1EC529}"/>
    <cellStyle name="Comma 11 11 4" xfId="9951" xr:uid="{4CC46988-0467-4826-9201-5FBE14177CD5}"/>
    <cellStyle name="Comma 11 11 4 2" xfId="34637" xr:uid="{E3343E82-0A57-44A0-8779-5ADB9AAE8BE0}"/>
    <cellStyle name="Comma 11 11 5" xfId="20314" xr:uid="{79B77BB1-8DFC-4BBC-9F7A-F3510D76B36B}"/>
    <cellStyle name="Comma 11 11 5 2" xfId="44486" xr:uid="{5BFE0935-EF77-4268-BDF3-F5443D331B28}"/>
    <cellStyle name="Comma 11 11 6" xfId="26753" xr:uid="{CE8CE92C-2FD3-4C63-8003-40FAA3B8A41D}"/>
    <cellStyle name="Comma 11 12" xfId="1754" xr:uid="{CED5CB54-6C1C-49CC-A0D5-8FC1E782988B}"/>
    <cellStyle name="Comma 11 12 2" xfId="7568" xr:uid="{E3321F6E-9E0F-459B-B0C3-8B7B97D5BC15}"/>
    <cellStyle name="Comma 11 12 2 2" xfId="15826" xr:uid="{B3E30465-FA98-447D-AFDB-75ED95C7F74D}"/>
    <cellStyle name="Comma 11 12 2 2 2" xfId="40408" xr:uid="{DA4904A5-F0A7-4C2C-8245-B45D43C63BD9}"/>
    <cellStyle name="Comma 11 12 2 3" xfId="22919" xr:uid="{77A05285-55D7-4D1A-8978-939CCA697EC7}"/>
    <cellStyle name="Comma 11 12 2 3 2" xfId="46930" xr:uid="{60D04865-81AF-48BD-A791-D1C15598C09B}"/>
    <cellStyle name="Comma 11 12 2 4" xfId="32393" xr:uid="{9B6B6C3B-872E-40F5-9F16-AC0A1757A629}"/>
    <cellStyle name="Comma 11 12 3" xfId="5672" xr:uid="{6C2F23E8-0829-4652-8B5C-F0F28964AE55}"/>
    <cellStyle name="Comma 11 12 3 2" xfId="13934" xr:uid="{34FFA1AA-C95E-4D88-890B-AEF9F864137A}"/>
    <cellStyle name="Comma 11 12 3 2 2" xfId="38516" xr:uid="{7F949B57-68A5-4B14-B2AE-C23DB667FE88}"/>
    <cellStyle name="Comma 11 12 3 3" xfId="30501" xr:uid="{73BADA3F-65D1-4F0C-8985-ED4F00DADFAF}"/>
    <cellStyle name="Comma 11 12 4" xfId="10096" xr:uid="{98A2C2A2-9D8C-42A2-9CD8-B13F49B5304F}"/>
    <cellStyle name="Comma 11 12 4 2" xfId="34756" xr:uid="{70FE1807-AFAD-4D64-9818-B4EF2AA1D92B}"/>
    <cellStyle name="Comma 11 12 5" xfId="20454" xr:uid="{2BA052CC-EFBB-4002-8731-CADE41E74FDC}"/>
    <cellStyle name="Comma 11 12 5 2" xfId="44614" xr:uid="{B9BE34FD-0BA4-427E-ACFE-FA2A16DA0BD9}"/>
    <cellStyle name="Comma 11 12 6" xfId="26871" xr:uid="{F15810CA-3979-4A87-8A0E-1890505C50F1}"/>
    <cellStyle name="Comma 11 13" xfId="710" xr:uid="{C77B4D19-5FDE-4ADD-A105-3C83114562EA}"/>
    <cellStyle name="Comma 11 13 2" xfId="7681" xr:uid="{E3C74C93-88BA-4F61-A0E6-222B37BA745E}"/>
    <cellStyle name="Comma 11 13 2 2" xfId="15939" xr:uid="{D00AA58D-FDE4-43E6-A085-763323E39B01}"/>
    <cellStyle name="Comma 11 13 2 2 2" xfId="40521" xr:uid="{46E98004-7778-4C2D-BB3A-AD042DEB8224}"/>
    <cellStyle name="Comma 11 13 2 3" xfId="21946" xr:uid="{CF202BE1-A043-4FEC-B3EE-350F7C3C8627}"/>
    <cellStyle name="Comma 11 13 2 3 2" xfId="46018" xr:uid="{6BEDE35C-8827-49D8-A8F7-5A5966B97CF9}"/>
    <cellStyle name="Comma 11 13 2 4" xfId="32506" xr:uid="{4BDEEFB2-8F28-42AA-B80C-A1E227FB4B15}"/>
    <cellStyle name="Comma 11 13 3" xfId="5794" xr:uid="{F2837CA9-6164-45EC-98CF-FB104D8204DD}"/>
    <cellStyle name="Comma 11 13 3 2" xfId="14056" xr:uid="{411356EC-0B43-4AF8-91FE-E35D2075AB92}"/>
    <cellStyle name="Comma 11 13 3 2 2" xfId="38638" xr:uid="{ECFD148A-5CE4-4646-AD6D-CC9C3568DF77}"/>
    <cellStyle name="Comma 11 13 3 3" xfId="30623" xr:uid="{3784CDBE-2FAC-43FE-909B-4A35C14D1EDC}"/>
    <cellStyle name="Comma 11 13 4" xfId="9105" xr:uid="{D397719E-4F56-4581-8ED4-58F419EEE5AE}"/>
    <cellStyle name="Comma 11 13 4 2" xfId="33856" xr:uid="{69CAF0E1-EF69-428C-A521-AE7363F997B9}"/>
    <cellStyle name="Comma 11 13 5" xfId="19481" xr:uid="{08051056-8D98-4E8F-BDE6-9CBE5CBC59F8}"/>
    <cellStyle name="Comma 11 13 5 2" xfId="43673" xr:uid="{95CD160A-3871-4B79-AE9C-D7DB6814A1C9}"/>
    <cellStyle name="Comma 11 13 6" xfId="25981" xr:uid="{54FA1A36-CFAB-4FE6-82B3-1EC8D6D79C5B}"/>
    <cellStyle name="Comma 11 14" xfId="1873" xr:uid="{FC5E88BF-DBF9-4BD6-A15F-62CA38572790}"/>
    <cellStyle name="Comma 11 14 2" xfId="7733" xr:uid="{167BD514-EEAA-4D0A-AC23-3D1751427243}"/>
    <cellStyle name="Comma 11 14 2 2" xfId="15991" xr:uid="{ECDB40DE-432C-4DC0-9C84-8CFFD17DE0E1}"/>
    <cellStyle name="Comma 11 14 2 2 2" xfId="40573" xr:uid="{B139DF9B-AEB3-499E-B358-31435D098625}"/>
    <cellStyle name="Comma 11 14 2 3" xfId="23037" xr:uid="{F2BE7AEB-4F02-474C-A57D-FD8C4D592E08}"/>
    <cellStyle name="Comma 11 14 2 3 2" xfId="47048" xr:uid="{570113A5-CED1-4231-927B-949D24CD1E3B}"/>
    <cellStyle name="Comma 11 14 2 4" xfId="32558" xr:uid="{5B239083-151F-4073-8133-C7111F34BE4F}"/>
    <cellStyle name="Comma 11 14 3" xfId="5846" xr:uid="{60FE740C-ABC4-4FA0-B8B0-778ADE2D28E6}"/>
    <cellStyle name="Comma 11 14 3 2" xfId="14108" xr:uid="{A547FBD2-36EC-4CDA-BD8E-44A1CB625BA0}"/>
    <cellStyle name="Comma 11 14 3 2 2" xfId="38690" xr:uid="{37F35D4E-44BC-4FB6-B6DA-AE920BD1B759}"/>
    <cellStyle name="Comma 11 14 3 3" xfId="30675" xr:uid="{EAE4D143-CC0D-4389-B4A1-D547DD49C2FE}"/>
    <cellStyle name="Comma 11 14 4" xfId="10215" xr:uid="{FE215F3C-D839-4082-B2CC-C5E38AEA59EB}"/>
    <cellStyle name="Comma 11 14 4 2" xfId="34874" xr:uid="{D189522D-61E8-402E-8ED1-195B80E833AE}"/>
    <cellStyle name="Comma 11 14 5" xfId="20572" xr:uid="{BC6AD2B5-05BA-4BCE-AF23-D7A1BF048E01}"/>
    <cellStyle name="Comma 11 14 5 2" xfId="44732" xr:uid="{3A0615C2-2563-45E9-9607-2128C7DAE298}"/>
    <cellStyle name="Comma 11 14 6" xfId="26989" xr:uid="{D0A205E2-B34A-4A46-B378-40888E938D05}"/>
    <cellStyle name="Comma 11 15" xfId="1995" xr:uid="{687599BF-119F-485F-9DE9-39747230D71C}"/>
    <cellStyle name="Comma 11 15 2" xfId="6366" xr:uid="{B6386563-68AC-4029-A6DC-8CA8A6978760}"/>
    <cellStyle name="Comma 11 15 2 2" xfId="14625" xr:uid="{627D4F68-7ECA-487B-907E-57804DC177FE}"/>
    <cellStyle name="Comma 11 15 2 2 2" xfId="39207" xr:uid="{5BBD6DE1-BBA4-48DC-B456-40D473EEBC48}"/>
    <cellStyle name="Comma 11 15 2 3" xfId="23159" xr:uid="{DA794063-2202-40C3-8A73-F036DA324001}"/>
    <cellStyle name="Comma 11 15 2 3 2" xfId="47170" xr:uid="{470A1500-2D68-468E-886B-E33A789A5C92}"/>
    <cellStyle name="Comma 11 15 2 4" xfId="31192" xr:uid="{116DFAF6-1385-4470-9BAC-F4D65495A64A}"/>
    <cellStyle name="Comma 11 15 3" xfId="10337" xr:uid="{72FCAA7E-D76F-4C34-9C7A-82B00D7CD566}"/>
    <cellStyle name="Comma 11 15 3 2" xfId="34996" xr:uid="{77B6184E-DCA7-4EFE-82B5-8020FA09E7A6}"/>
    <cellStyle name="Comma 11 15 4" xfId="20694" xr:uid="{13C311CD-B9DF-438D-8397-CC40C0563CE3}"/>
    <cellStyle name="Comma 11 15 4 2" xfId="44854" xr:uid="{54FE42D2-60FF-427D-9C31-33A0D6C80B4E}"/>
    <cellStyle name="Comma 11 15 5" xfId="27111" xr:uid="{C0200460-7898-417C-996D-D550BAE91285}"/>
    <cellStyle name="Comma 11 16" xfId="2066" xr:uid="{19AFD69D-0E19-4F2D-A9D7-18487B866404}"/>
    <cellStyle name="Comma 11 16 2" xfId="8239" xr:uid="{30A80063-3FE4-430F-A269-A32E2B5FC679}"/>
    <cellStyle name="Comma 11 16 2 2" xfId="16497" xr:uid="{89E2EEAB-EE47-4F2E-AD1B-32A650E06D76}"/>
    <cellStyle name="Comma 11 16 2 2 2" xfId="41079" xr:uid="{D0544BE1-5841-430A-AAAF-3DE06B31E03D}"/>
    <cellStyle name="Comma 11 16 2 3" xfId="21441" xr:uid="{DAEBF468-F616-4409-81BC-2DF2B24BBD92}"/>
    <cellStyle name="Comma 11 16 2 3 2" xfId="45547" xr:uid="{2E347869-09EB-403D-B04D-A1837BC8CCAE}"/>
    <cellStyle name="Comma 11 16 2 4" xfId="33064" xr:uid="{8EF9A560-6398-444F-B16C-2FFD9F58013B}"/>
    <cellStyle name="Comma 11 16 3" xfId="10408" xr:uid="{7004487C-F90B-45AB-9568-DC84E63D60CC}"/>
    <cellStyle name="Comma 11 16 3 2" xfId="35066" xr:uid="{827DBA65-728E-493D-B2B3-8C5A9CA3A09C}"/>
    <cellStyle name="Comma 11 16 4" xfId="18967" xr:uid="{7E8FF67D-62ED-4601-86E4-1D53DA47AFCD}"/>
    <cellStyle name="Comma 11 16 4 2" xfId="43161" xr:uid="{C25F5A70-E8CF-4615-92B3-D483038F776E}"/>
    <cellStyle name="Comma 11 16 5" xfId="27181" xr:uid="{1EB61F37-F167-4BFA-9A1A-A98E2D14388F}"/>
    <cellStyle name="Comma 11 17" xfId="2308" xr:uid="{AF152BF0-AB97-485D-A745-96CCE7FACCBC}"/>
    <cellStyle name="Comma 11 17 2" xfId="10649" xr:uid="{02265315-83E5-4EB1-8DF7-2E787C61A3B2}"/>
    <cellStyle name="Comma 11 17 2 2" xfId="35306" xr:uid="{8AFE8CF3-D5EC-4EF8-B251-BB91D12ABCCC}"/>
    <cellStyle name="Comma 11 17 3" xfId="20807" xr:uid="{3EE661B7-51B0-4F8A-96AB-F084C51E3BFE}"/>
    <cellStyle name="Comma 11 17 3 2" xfId="44951" xr:uid="{9195FA6A-8184-4443-A0D1-70410C07E858}"/>
    <cellStyle name="Comma 11 17 4" xfId="27421" xr:uid="{432C4218-217C-47EC-A8F5-3E8BFE710490}"/>
    <cellStyle name="Comma 11 18" xfId="2382" xr:uid="{A7907128-D9C1-4A64-A576-A3088483075E}"/>
    <cellStyle name="Comma 11 18 2" xfId="10723" xr:uid="{A6EE17E4-7767-431F-BC83-3D6D161799EA}"/>
    <cellStyle name="Comma 11 18 2 2" xfId="35380" xr:uid="{F6E69B96-3154-487E-92B1-84970E3822D3}"/>
    <cellStyle name="Comma 11 18 3" xfId="27495" xr:uid="{759705E0-5F9B-47D3-B942-CEF72F16BBC8}"/>
    <cellStyle name="Comma 11 19" xfId="2453" xr:uid="{410F0F72-73A4-42C2-B64C-49BC666A93EC}"/>
    <cellStyle name="Comma 11 19 2" xfId="10794" xr:uid="{98B1C4F2-71EC-44DD-82B0-17CAF386503A}"/>
    <cellStyle name="Comma 11 19 2 2" xfId="35450" xr:uid="{69809F7A-7564-4892-A694-00D2EF9DBCE2}"/>
    <cellStyle name="Comma 11 19 3" xfId="27565" xr:uid="{5D6A0FEE-1409-473F-8061-6FCF5D475705}"/>
    <cellStyle name="Comma 11 2" xfId="149" xr:uid="{8CAD050C-10A0-4FC4-86B7-D108F1F1AEB0}"/>
    <cellStyle name="Comma 11 2 10" xfId="1610" xr:uid="{00EAB3DD-CF93-4F2C-8546-9F9FCCC79038}"/>
    <cellStyle name="Comma 11 2 10 2" xfId="6896" xr:uid="{EF1E8A09-440E-4471-ABD0-4B88E323AE62}"/>
    <cellStyle name="Comma 11 2 10 2 2" xfId="15155" xr:uid="{E5516419-2EB3-4051-8C82-3B61EC65DBC0}"/>
    <cellStyle name="Comma 11 2 10 2 2 2" xfId="39737" xr:uid="{33D0DCA7-DC29-4E21-B6F4-B7E9A1233A67}"/>
    <cellStyle name="Comma 11 2 10 2 3" xfId="22793" xr:uid="{9ACEC4BC-6AA6-4797-B43A-AB14F3EE7B29}"/>
    <cellStyle name="Comma 11 2 10 2 3 2" xfId="46819" xr:uid="{D73E66AC-4713-4566-8F0C-BE56A296F71C}"/>
    <cellStyle name="Comma 11 2 10 2 4" xfId="31722" xr:uid="{A1E6B8A0-288F-44C5-9C86-F8DF7CD2CE3B}"/>
    <cellStyle name="Comma 11 2 10 3" xfId="5543" xr:uid="{D7512A57-9ABD-4043-B11B-3A3856D64F58}"/>
    <cellStyle name="Comma 11 2 10 3 2" xfId="13826" xr:uid="{EAE38D11-61F8-469E-8610-AAE7EC95E21F}"/>
    <cellStyle name="Comma 11 2 10 3 2 2" xfId="38410" xr:uid="{5FCD881E-7207-471C-8542-FFB8EC560B43}"/>
    <cellStyle name="Comma 11 2 10 3 3" xfId="30392" xr:uid="{DB1E131C-79E6-47E4-8C4A-8EE223D6FF82}"/>
    <cellStyle name="Comma 11 2 10 4" xfId="9964" xr:uid="{73027967-4BB5-4D55-AA8C-B8327DC6D9A4}"/>
    <cellStyle name="Comma 11 2 10 4 2" xfId="34650" xr:uid="{ED512948-9F66-422C-B7BF-16ABB3FA8E73}"/>
    <cellStyle name="Comma 11 2 10 5" xfId="20327" xr:uid="{5EA2C812-0F80-4FF2-9CAA-B43D94AAEDCB}"/>
    <cellStyle name="Comma 11 2 10 5 2" xfId="44499" xr:uid="{BCFEB79D-404B-4FA2-A336-63714F0C6086}"/>
    <cellStyle name="Comma 11 2 10 6" xfId="26766" xr:uid="{AAC70C8A-B4B2-495D-B208-C45FCD4D68E7}"/>
    <cellStyle name="Comma 11 2 11" xfId="1767" xr:uid="{3AEA0E2E-A826-4C20-903B-B325E9D79996}"/>
    <cellStyle name="Comma 11 2 11 2" xfId="7581" xr:uid="{764CB1D5-310C-46A7-98D7-31DBE481D293}"/>
    <cellStyle name="Comma 11 2 11 2 2" xfId="15839" xr:uid="{E762C326-251A-42D9-BB5C-9EC4460BA026}"/>
    <cellStyle name="Comma 11 2 11 2 2 2" xfId="40421" xr:uid="{E039E7C5-3F62-46A1-9F7C-07D8A9549DA8}"/>
    <cellStyle name="Comma 11 2 11 2 3" xfId="22932" xr:uid="{DCBAE2AE-F759-4BDE-BD90-E73E0B29BC4C}"/>
    <cellStyle name="Comma 11 2 11 2 3 2" xfId="46943" xr:uid="{E16CC03A-3B9C-470F-A4BB-2ECC94F6DFB7}"/>
    <cellStyle name="Comma 11 2 11 2 4" xfId="32406" xr:uid="{B931B441-4F15-4849-8B34-83A543A089DA}"/>
    <cellStyle name="Comma 11 2 11 3" xfId="5685" xr:uid="{0619133E-AE7A-498B-9034-53B8B8216D72}"/>
    <cellStyle name="Comma 11 2 11 3 2" xfId="13947" xr:uid="{4BAFBC45-6694-439C-A705-5C3B44812435}"/>
    <cellStyle name="Comma 11 2 11 3 2 2" xfId="38529" xr:uid="{881126E1-AC0A-40C3-B894-C994F4AEE69F}"/>
    <cellStyle name="Comma 11 2 11 3 3" xfId="30514" xr:uid="{3384BDC1-93B1-4C6F-A3D2-956781A38CA3}"/>
    <cellStyle name="Comma 11 2 11 4" xfId="10109" xr:uid="{8E63FA22-B8FB-4FEE-9797-2589AE0E2994}"/>
    <cellStyle name="Comma 11 2 11 4 2" xfId="34769" xr:uid="{8DFAF603-2F20-4BFE-9ABE-3F7856AF0BF8}"/>
    <cellStyle name="Comma 11 2 11 5" xfId="20467" xr:uid="{E3EE55B7-03D5-42DF-A00B-C7ECFEADD9DB}"/>
    <cellStyle name="Comma 11 2 11 5 2" xfId="44627" xr:uid="{996421DE-BCB0-4F8B-8D41-FF6B9E2F9940}"/>
    <cellStyle name="Comma 11 2 11 6" xfId="26884" xr:uid="{336CFF54-017F-497C-ADB5-796CBE4A8C51}"/>
    <cellStyle name="Comma 11 2 12" xfId="723" xr:uid="{50FAF6F2-3FA0-4347-8675-9F282674A832}"/>
    <cellStyle name="Comma 11 2 12 2" xfId="7694" xr:uid="{58C50C43-D065-4B70-BEED-61CDD6253E3C}"/>
    <cellStyle name="Comma 11 2 12 2 2" xfId="15952" xr:uid="{004ADD0A-52F5-4601-8ECE-C8EA0085B663}"/>
    <cellStyle name="Comma 11 2 12 2 2 2" xfId="40534" xr:uid="{43C66700-DC19-4624-A50C-7B13E5D76EF2}"/>
    <cellStyle name="Comma 11 2 12 2 3" xfId="21959" xr:uid="{E8A98FEA-019F-41B4-A63D-DA0B803EA897}"/>
    <cellStyle name="Comma 11 2 12 2 3 2" xfId="46031" xr:uid="{35636595-9FF0-4B88-84D2-DFCA5D848D7D}"/>
    <cellStyle name="Comma 11 2 12 2 4" xfId="32519" xr:uid="{B85A41E2-1C47-422C-901C-918A87869728}"/>
    <cellStyle name="Comma 11 2 12 3" xfId="5807" xr:uid="{94DBC759-DF1A-4E6D-A344-089BF9A7B4AB}"/>
    <cellStyle name="Comma 11 2 12 3 2" xfId="14069" xr:uid="{28AB4876-54B1-485D-94BD-2C322D3ED22F}"/>
    <cellStyle name="Comma 11 2 12 3 2 2" xfId="38651" xr:uid="{EE5996FA-8A2A-4A72-88A2-F40E5811C78B}"/>
    <cellStyle name="Comma 11 2 12 3 3" xfId="30636" xr:uid="{86A26809-A933-476E-BA8C-4D01ED0CE2AE}"/>
    <cellStyle name="Comma 11 2 12 4" xfId="9118" xr:uid="{AC81C16A-A193-41CF-A825-E831524CBA3A}"/>
    <cellStyle name="Comma 11 2 12 4 2" xfId="33869" xr:uid="{D38756E9-BAE7-4AB5-A7F4-6C00DBAAA9CE}"/>
    <cellStyle name="Comma 11 2 12 5" xfId="19494" xr:uid="{60A3A6D5-FFE9-43C7-A2DB-84B85D2B8F1A}"/>
    <cellStyle name="Comma 11 2 12 5 2" xfId="43686" xr:uid="{A4FC1058-619A-479D-8ECE-D9BF73DB9574}"/>
    <cellStyle name="Comma 11 2 12 6" xfId="25994" xr:uid="{87B3A96F-FD33-410B-B95D-AA1A37370F4D}"/>
    <cellStyle name="Comma 11 2 13" xfId="1886" xr:uid="{8D0BE5F3-9A2F-49DD-9F2F-DD9FD00B4948}"/>
    <cellStyle name="Comma 11 2 13 2" xfId="7746" xr:uid="{87B52F2F-E638-406F-82FF-C87C11E2B86A}"/>
    <cellStyle name="Comma 11 2 13 2 2" xfId="16004" xr:uid="{2DC8473F-B30F-4AC9-B5FF-3C92AF25D87C}"/>
    <cellStyle name="Comma 11 2 13 2 2 2" xfId="40586" xr:uid="{E0B29C41-EA8E-4A2B-BC7C-94401DA5ED37}"/>
    <cellStyle name="Comma 11 2 13 2 3" xfId="23050" xr:uid="{5E910B90-6664-467A-9BFA-B7590D991776}"/>
    <cellStyle name="Comma 11 2 13 2 3 2" xfId="47061" xr:uid="{5094365F-CAA4-4EDC-91AB-32F3D3516AF4}"/>
    <cellStyle name="Comma 11 2 13 2 4" xfId="32571" xr:uid="{0C7E66D7-A85C-44C9-8B55-6F45D23148B5}"/>
    <cellStyle name="Comma 11 2 13 3" xfId="5859" xr:uid="{1495835A-968E-4B6C-A8FD-C5253E953D61}"/>
    <cellStyle name="Comma 11 2 13 3 2" xfId="14121" xr:uid="{73D7F0EA-6315-431E-8DD8-B318421ED8B8}"/>
    <cellStyle name="Comma 11 2 13 3 2 2" xfId="38703" xr:uid="{8BD7DAEA-5E9D-4489-B8A6-1A4AD0E24CB0}"/>
    <cellStyle name="Comma 11 2 13 3 3" xfId="30688" xr:uid="{E2793107-F62B-4405-9CB4-68159D77F157}"/>
    <cellStyle name="Comma 11 2 13 4" xfId="10228" xr:uid="{B6EBE52C-10D3-4CA4-8241-91D0E5476D40}"/>
    <cellStyle name="Comma 11 2 13 4 2" xfId="34887" xr:uid="{0BEDA3B2-31D5-4713-9B28-7CB41785D9D6}"/>
    <cellStyle name="Comma 11 2 13 5" xfId="20585" xr:uid="{E12A66A2-BD4E-4601-9CF8-00D07717B0ED}"/>
    <cellStyle name="Comma 11 2 13 5 2" xfId="44745" xr:uid="{3DECD887-D461-426A-A22F-E1ACCB12180C}"/>
    <cellStyle name="Comma 11 2 13 6" xfId="27002" xr:uid="{425A0173-B945-4677-89B8-CAB14AAA981F}"/>
    <cellStyle name="Comma 11 2 14" xfId="2008" xr:uid="{AD9800E2-2FE4-4890-9790-BA13A0177FFC}"/>
    <cellStyle name="Comma 11 2 14 2" xfId="6379" xr:uid="{A913F5BF-F749-41B2-A441-363332B026CA}"/>
    <cellStyle name="Comma 11 2 14 2 2" xfId="14638" xr:uid="{702D4A72-3F54-45F3-B838-ACD42825EBA8}"/>
    <cellStyle name="Comma 11 2 14 2 2 2" xfId="39220" xr:uid="{449BB281-A516-4C51-A96D-A7641D1F24BB}"/>
    <cellStyle name="Comma 11 2 14 2 3" xfId="23172" xr:uid="{98175292-28F8-4FE5-BC9B-F80CDCD7D9D7}"/>
    <cellStyle name="Comma 11 2 14 2 3 2" xfId="47183" xr:uid="{5B707BA9-8331-4E39-B883-0EBD80878919}"/>
    <cellStyle name="Comma 11 2 14 2 4" xfId="31205" xr:uid="{03FCAFF8-9D10-422B-AF49-8D3E052C4CE8}"/>
    <cellStyle name="Comma 11 2 14 3" xfId="10350" xr:uid="{2D713256-ABCB-40CC-92C6-4B233C639626}"/>
    <cellStyle name="Comma 11 2 14 3 2" xfId="35009" xr:uid="{F9B7848C-FE20-48FB-A600-880E586609EB}"/>
    <cellStyle name="Comma 11 2 14 4" xfId="20707" xr:uid="{6CD88580-5388-44CF-9529-86C04FAB5285}"/>
    <cellStyle name="Comma 11 2 14 4 2" xfId="44867" xr:uid="{67D7C4C4-3922-4396-B227-51C3ECA95A94}"/>
    <cellStyle name="Comma 11 2 14 5" xfId="27124" xr:uid="{E323A788-9F95-4984-90D5-9F1C6D0E2574}"/>
    <cellStyle name="Comma 11 2 15" xfId="2079" xr:uid="{A6BBE442-0135-45B9-99A6-C1AEF8FE3213}"/>
    <cellStyle name="Comma 11 2 15 2" xfId="8252" xr:uid="{14A7CAEE-ED2D-4EF2-AF0A-94DDFA9B6032}"/>
    <cellStyle name="Comma 11 2 15 2 2" xfId="16510" xr:uid="{CFE1628F-2E9F-4057-821E-F72A3185B46F}"/>
    <cellStyle name="Comma 11 2 15 2 2 2" xfId="41092" xr:uid="{3A39B07D-63CE-466F-B0B1-2A20997F4410}"/>
    <cellStyle name="Comma 11 2 15 2 3" xfId="21454" xr:uid="{7D52CC7C-C434-4E26-9008-B31127A3FAE3}"/>
    <cellStyle name="Comma 11 2 15 2 3 2" xfId="45560" xr:uid="{1AF35979-45CE-49CF-B4FB-EB766C4F6C74}"/>
    <cellStyle name="Comma 11 2 15 2 4" xfId="33077" xr:uid="{E8B4C15C-C348-4142-813E-3DC09368319B}"/>
    <cellStyle name="Comma 11 2 15 3" xfId="10421" xr:uid="{34C50CAC-9DB6-42D0-91D8-7C03666819F9}"/>
    <cellStyle name="Comma 11 2 15 3 2" xfId="35079" xr:uid="{6B83A0A3-0EF6-4573-9953-330025619F4E}"/>
    <cellStyle name="Comma 11 2 15 4" xfId="18980" xr:uid="{695DA6B6-FBB0-4F07-83E1-2A533D4DE459}"/>
    <cellStyle name="Comma 11 2 15 4 2" xfId="43174" xr:uid="{7ECE80EF-2D1D-417D-B8B2-1B5F69BAF3C7}"/>
    <cellStyle name="Comma 11 2 15 5" xfId="27194" xr:uid="{884ADF12-314B-4EFC-89BC-DB5FA2A3984D}"/>
    <cellStyle name="Comma 11 2 16" xfId="2321" xr:uid="{2DBE035B-550A-4C00-BF06-34A8538CFCAC}"/>
    <cellStyle name="Comma 11 2 16 2" xfId="10662" xr:uid="{D1001DDA-A1FE-4628-A08C-DA7841B97FDF}"/>
    <cellStyle name="Comma 11 2 16 2 2" xfId="35319" xr:uid="{CFE5893F-8C98-4733-B45A-180DF1FF9CAE}"/>
    <cellStyle name="Comma 11 2 16 3" xfId="20824" xr:uid="{2D86EBD7-5C35-4CEE-B2DD-5A2307F6BCDA}"/>
    <cellStyle name="Comma 11 2 16 3 2" xfId="44967" xr:uid="{4A6124F8-D27E-4A5C-B7F8-1F2928FFC4CB}"/>
    <cellStyle name="Comma 11 2 16 4" xfId="27434" xr:uid="{626555B5-E987-4666-9CE4-71ECD80A6D2A}"/>
    <cellStyle name="Comma 11 2 17" xfId="2395" xr:uid="{146275FA-F639-4288-97AC-466EF0029704}"/>
    <cellStyle name="Comma 11 2 17 2" xfId="10736" xr:uid="{A526994D-A0AF-4AB1-A8EA-AE9DAE6D049A}"/>
    <cellStyle name="Comma 11 2 17 2 2" xfId="35393" xr:uid="{7D98204A-9B04-4DFB-BF57-A2C68E85A9D6}"/>
    <cellStyle name="Comma 11 2 17 3" xfId="27508" xr:uid="{C5F93334-BB49-4CEB-A094-51FA04F13C75}"/>
    <cellStyle name="Comma 11 2 18" xfId="2466" xr:uid="{3C88AA4F-B5DF-44F9-AAFA-8BE502D0252B}"/>
    <cellStyle name="Comma 11 2 18 2" xfId="10807" xr:uid="{38FD09A6-339C-47AF-86BE-8FBA08058ECD}"/>
    <cellStyle name="Comma 11 2 18 2 2" xfId="35463" xr:uid="{FE0E0EDA-C4E7-435A-9881-F2047F2DD599}"/>
    <cellStyle name="Comma 11 2 18 3" xfId="27578" xr:uid="{91E10778-40FA-49A0-B3C5-4C9211F99542}"/>
    <cellStyle name="Comma 11 2 19" xfId="2703" xr:uid="{ECF02051-E9D6-48F7-B037-E9DD5DC7A290}"/>
    <cellStyle name="Comma 11 2 19 2" xfId="11044" xr:uid="{49EE1DDE-CA7A-4F1C-B614-52ACAC687AC9}"/>
    <cellStyle name="Comma 11 2 19 2 2" xfId="35699" xr:uid="{5B02EAF7-06E3-41F6-856B-52A8C2A5597F}"/>
    <cellStyle name="Comma 11 2 19 3" xfId="27814" xr:uid="{6A77B783-6029-4402-9BAB-A4A64ADE5EE3}"/>
    <cellStyle name="Comma 11 2 2" xfId="178" xr:uid="{F02A6ED1-5B43-4A14-9628-18B95DB87C01}"/>
    <cellStyle name="Comma 11 2 2 10" xfId="2034" xr:uid="{248F0882-EAAC-40F3-859D-77ABFA85FCB0}"/>
    <cellStyle name="Comma 11 2 2 10 2" xfId="6431" xr:uid="{6A91AFE6-902D-4849-81D6-96234E5B277C}"/>
    <cellStyle name="Comma 11 2 2 10 2 2" xfId="14690" xr:uid="{310CBE8E-54CB-4FE3-ACE1-0425B7E7428F}"/>
    <cellStyle name="Comma 11 2 2 10 2 2 2" xfId="39272" xr:uid="{A70DF7AF-6F14-4BCA-8B21-BADF9EA93E3B}"/>
    <cellStyle name="Comma 11 2 2 10 2 3" xfId="23198" xr:uid="{AD62AB18-2845-4BA9-9FF9-9A48FA40AA64}"/>
    <cellStyle name="Comma 11 2 2 10 2 3 2" xfId="47209" xr:uid="{9C3B751B-50FD-4498-A944-C6E9099A562E}"/>
    <cellStyle name="Comma 11 2 2 10 2 4" xfId="31257" xr:uid="{F0449B36-A6D0-42B6-9509-D16817302946}"/>
    <cellStyle name="Comma 11 2 2 10 3" xfId="10376" xr:uid="{9C1411D3-2990-4493-AEE4-20366C94A6A7}"/>
    <cellStyle name="Comma 11 2 2 10 3 2" xfId="35035" xr:uid="{06336768-40E2-4B60-9318-E0264BC2FBE9}"/>
    <cellStyle name="Comma 11 2 2 10 4" xfId="20733" xr:uid="{9A5949FA-AF77-4BCF-8B57-F5C69C5E0AE2}"/>
    <cellStyle name="Comma 11 2 2 10 4 2" xfId="44893" xr:uid="{D81860EA-B019-43C3-B26B-01995E570AF6}"/>
    <cellStyle name="Comma 11 2 2 10 5" xfId="27150" xr:uid="{5A8CB626-5887-4390-8812-8E8325D2BBE3}"/>
    <cellStyle name="Comma 11 2 2 11" xfId="2105" xr:uid="{9CFF2F10-4F10-4EDA-A937-6AE4103F7BC8}"/>
    <cellStyle name="Comma 11 2 2 11 2" xfId="8278" xr:uid="{8D177E94-2ABC-4DBF-A107-3FFF87B8DA64}"/>
    <cellStyle name="Comma 11 2 2 11 2 2" xfId="16536" xr:uid="{5A6445F4-B370-442F-B3BD-2230D6D3F959}"/>
    <cellStyle name="Comma 11 2 2 11 2 2 2" xfId="41118" xr:uid="{3A160831-6026-48FC-A30D-1F90631F91A2}"/>
    <cellStyle name="Comma 11 2 2 11 2 3" xfId="21482" xr:uid="{93CCC88C-34A7-4533-B84C-D4F78A1F8E7F}"/>
    <cellStyle name="Comma 11 2 2 11 2 3 2" xfId="45588" xr:uid="{B0A6E06C-F1A5-4A3D-9ED4-D5190CEFE94F}"/>
    <cellStyle name="Comma 11 2 2 11 2 4" xfId="33103" xr:uid="{BE958913-F2B0-4582-91E9-4A12D6567958}"/>
    <cellStyle name="Comma 11 2 2 11 3" xfId="10447" xr:uid="{0B5A5826-ED70-4926-9754-12FAC59B1ED0}"/>
    <cellStyle name="Comma 11 2 2 11 3 2" xfId="35105" xr:uid="{DFD6086B-71E2-4A8A-8EBC-71167D73397B}"/>
    <cellStyle name="Comma 11 2 2 11 4" xfId="19008" xr:uid="{A2FB5B02-57DF-4DD0-9806-DBC87C452070}"/>
    <cellStyle name="Comma 11 2 2 11 4 2" xfId="43202" xr:uid="{24742EBC-8075-42EC-9D8B-890BFE4F03D5}"/>
    <cellStyle name="Comma 11 2 2 11 5" xfId="27220" xr:uid="{585D3666-7C3D-4FBA-B7A0-C05767D806C5}"/>
    <cellStyle name="Comma 11 2 2 12" xfId="2347" xr:uid="{78E3F710-0624-4671-BE95-311ADCBF31FA}"/>
    <cellStyle name="Comma 11 2 2 12 2" xfId="10688" xr:uid="{C28A9B18-EF00-4709-98EA-0ACCB17F538A}"/>
    <cellStyle name="Comma 11 2 2 12 2 2" xfId="35345" xr:uid="{07D8D157-FB18-4FC9-ACA8-2D6E54F03167}"/>
    <cellStyle name="Comma 11 2 2 12 3" xfId="20886" xr:uid="{FF7B612A-BB10-47A3-ABDF-00E2F82EA49D}"/>
    <cellStyle name="Comma 11 2 2 12 3 2" xfId="45024" xr:uid="{848CC29F-1AC6-418A-B015-9AAFD999C0E5}"/>
    <cellStyle name="Comma 11 2 2 12 4" xfId="27460" xr:uid="{E8FD8579-0CCD-43D9-8ED7-CB9653539671}"/>
    <cellStyle name="Comma 11 2 2 13" xfId="2421" xr:uid="{6D53EA8E-FB0D-48C7-8701-525D4C4D8F86}"/>
    <cellStyle name="Comma 11 2 2 13 2" xfId="10762" xr:uid="{97490498-FC73-4ABE-A51B-B4B2D70F26D3}"/>
    <cellStyle name="Comma 11 2 2 13 2 2" xfId="35419" xr:uid="{D4782506-CD69-469D-92D3-012D2D826362}"/>
    <cellStyle name="Comma 11 2 2 13 3" xfId="27534" xr:uid="{6C3B855E-42E5-4A64-84C9-29AD7A480D5F}"/>
    <cellStyle name="Comma 11 2 2 14" xfId="2492" xr:uid="{B0F8720A-649A-4116-B35D-DFA40B116BF6}"/>
    <cellStyle name="Comma 11 2 2 14 2" xfId="10833" xr:uid="{53B8AF24-16F2-4B02-A1B6-756ABB48CFCF}"/>
    <cellStyle name="Comma 11 2 2 14 2 2" xfId="35489" xr:uid="{E5621D64-E550-4149-8465-C51F2A061A98}"/>
    <cellStyle name="Comma 11 2 2 14 3" xfId="27604" xr:uid="{DBAF329D-7431-4E42-BBD0-856869FEEBCB}"/>
    <cellStyle name="Comma 11 2 2 15" xfId="2729" xr:uid="{91A8FBE0-E911-474C-86C6-52D229EB1E08}"/>
    <cellStyle name="Comma 11 2 2 15 2" xfId="11070" xr:uid="{BA72127E-CB52-4322-B882-AE1D32A24325}"/>
    <cellStyle name="Comma 11 2 2 15 2 2" xfId="35725" xr:uid="{9E899B3A-C536-4535-BEE4-4FF23754782A}"/>
    <cellStyle name="Comma 11 2 2 15 3" xfId="27840" xr:uid="{9676F240-AC67-4B2C-B048-47610E3C2C07}"/>
    <cellStyle name="Comma 11 2 2 16" xfId="3202" xr:uid="{23DA6C77-0CD3-46B2-92D6-83A9692E54EE}"/>
    <cellStyle name="Comma 11 2 2 16 2" xfId="11543" xr:uid="{9ABE0303-ADCF-4016-97C9-EF024B487B66}"/>
    <cellStyle name="Comma 11 2 2 16 2 2" xfId="36197" xr:uid="{E6BCE5F1-FD5D-45D8-AB84-1F9D10C67B20}"/>
    <cellStyle name="Comma 11 2 2 16 3" xfId="28312" xr:uid="{A6349E50-E450-47C2-A07F-E5393D7AA4D0}"/>
    <cellStyle name="Comma 11 2 2 17" xfId="3445" xr:uid="{758D87FB-E69D-4130-AA54-8EC82FDCBC60}"/>
    <cellStyle name="Comma 11 2 2 17 2" xfId="11786" xr:uid="{9D38F75F-488E-4F67-BC78-6FDF42905D7F}"/>
    <cellStyle name="Comma 11 2 2 17 2 2" xfId="36433" xr:uid="{63F2E761-C1A4-4C56-9084-0D7DFCAD06B8}"/>
    <cellStyle name="Comma 11 2 2 17 3" xfId="28548" xr:uid="{5E3BD9EC-679D-4886-915C-35C3DF3E5696}"/>
    <cellStyle name="Comma 11 2 2 18" xfId="3982" xr:uid="{C2DF4E1D-37DD-4ED7-90B6-813F4F4844D5}"/>
    <cellStyle name="Comma 11 2 2 18 2" xfId="12323" xr:uid="{646006E5-E55D-4A44-96D3-8BF25D270AEE}"/>
    <cellStyle name="Comma 11 2 2 18 2 2" xfId="36909" xr:uid="{73CE2C1D-2EB1-42B3-A5E7-6E75347B68E5}"/>
    <cellStyle name="Comma 11 2 2 18 3" xfId="29024" xr:uid="{B30BE166-0670-43BE-A0A4-C70237A4D60A}"/>
    <cellStyle name="Comma 11 2 2 19" xfId="4056" xr:uid="{5D99A8B1-73D6-46A3-8127-054EB698087B}"/>
    <cellStyle name="Comma 11 2 2 19 2" xfId="12397" xr:uid="{962B8295-5615-4336-915A-9956A64DB7E6}"/>
    <cellStyle name="Comma 11 2 2 19 2 2" xfId="36983" xr:uid="{0F2C6426-3A4F-4F90-BB41-B08AFAAE5F1A}"/>
    <cellStyle name="Comma 11 2 2 19 3" xfId="29098" xr:uid="{9B04A062-17FD-42FD-92B6-11F5363AC546}"/>
    <cellStyle name="Comma 11 2 2 2" xfId="283" xr:uid="{2E4B32C4-BEBA-4923-B5F0-625D4DEACC48}"/>
    <cellStyle name="Comma 11 2 2 2 10" xfId="2790" xr:uid="{39CC51DE-25E4-4D3B-AAB5-4F4B06908B25}"/>
    <cellStyle name="Comma 11 2 2 2 10 2" xfId="11131" xr:uid="{78695644-D26F-4B2A-BBD7-8A1D568CAE1A}"/>
    <cellStyle name="Comma 11 2 2 2 10 2 2" xfId="35786" xr:uid="{02877DAB-734B-4BC8-961B-5917F45D90D5}"/>
    <cellStyle name="Comma 11 2 2 2 10 3" xfId="27901" xr:uid="{C00FF4C7-18C8-47F2-94B6-F1615CD6F5D1}"/>
    <cellStyle name="Comma 11 2 2 2 11" xfId="3263" xr:uid="{8991F851-62F9-4DA3-AC2E-66B6C6DCF70E}"/>
    <cellStyle name="Comma 11 2 2 2 11 2" xfId="11604" xr:uid="{F2355670-B5DD-4EC6-8565-29C8613BDC41}"/>
    <cellStyle name="Comma 11 2 2 2 11 2 2" xfId="36258" xr:uid="{35364893-5DD9-486F-B82E-3DE53C1A77D5}"/>
    <cellStyle name="Comma 11 2 2 2 11 3" xfId="28373" xr:uid="{52B1BCB3-BBEB-4720-A609-E511CEA50413}"/>
    <cellStyle name="Comma 11 2 2 2 12" xfId="3507" xr:uid="{4F0E7ABE-4A75-4E0C-9B00-BEBB54E0C64B}"/>
    <cellStyle name="Comma 11 2 2 2 12 2" xfId="11848" xr:uid="{7D7B977E-CB03-4F2C-B8E0-462CB14A646A}"/>
    <cellStyle name="Comma 11 2 2 2 12 2 2" xfId="36494" xr:uid="{8264787F-1D7A-43BC-835C-61D51D52C844}"/>
    <cellStyle name="Comma 11 2 2 2 12 3" xfId="28609" xr:uid="{DF763D72-EC5C-4305-8A44-7F813A8FE396}"/>
    <cellStyle name="Comma 11 2 2 2 13" xfId="4219" xr:uid="{F25C1ECB-0208-470E-8AAF-DD83C8131D9F}"/>
    <cellStyle name="Comma 11 2 2 2 13 2" xfId="12560" xr:uid="{F5BC1FFE-B535-481A-9482-40D3C6F01258}"/>
    <cellStyle name="Comma 11 2 2 2 13 2 2" xfId="37145" xr:uid="{0E0BA046-8BB8-4DB4-80A7-2C5979270344}"/>
    <cellStyle name="Comma 11 2 2 2 13 3" xfId="29229" xr:uid="{CB31AF62-C59A-4AC7-A62F-FCA2576DE3A8}"/>
    <cellStyle name="Comma 11 2 2 2 14" xfId="4802" xr:uid="{612E1CBC-4D30-427C-B456-39727509EB0A}"/>
    <cellStyle name="Comma 11 2 2 2 14 2" xfId="13130" xr:uid="{CE31A29E-40BE-44E0-AFC0-6A9C0CF39621}"/>
    <cellStyle name="Comma 11 2 2 2 14 2 2" xfId="37715" xr:uid="{3476DAAF-DDA6-4686-AE86-8C09A5006BFC}"/>
    <cellStyle name="Comma 11 2 2 2 14 3" xfId="29695" xr:uid="{61835E8B-1CFD-45B6-ABF3-D0D631F0E4C4}"/>
    <cellStyle name="Comma 11 2 2 2 15" xfId="8734" xr:uid="{F0A56030-442B-48AE-A513-803DE74604F4}"/>
    <cellStyle name="Comma 11 2 2 2 15 2" xfId="33514" xr:uid="{CA308D14-6204-44A8-829B-6A45322EC81B}"/>
    <cellStyle name="Comma 11 2 2 2 16" xfId="17922" xr:uid="{6EAB0AE5-4952-4CE2-92AA-9D40176F4712}"/>
    <cellStyle name="Comma 11 2 2 2 16 2" xfId="42147" xr:uid="{48491832-77DE-417A-A517-3EA8380FB85A}"/>
    <cellStyle name="Comma 11 2 2 2 17" xfId="18523" xr:uid="{A296E590-7839-42BA-B54F-D1D83DC7E144}"/>
    <cellStyle name="Comma 11 2 2 2 17 2" xfId="42726" xr:uid="{1A0356BD-1796-4D67-91E1-0DCFA63118B1}"/>
    <cellStyle name="Comma 11 2 2 2 18" xfId="25648" xr:uid="{D556E875-BCAD-4703-9F42-36F513C95754}"/>
    <cellStyle name="Comma 11 2 2 2 2" xfId="479" xr:uid="{F5711761-8FAB-4277-A9B9-8E57DB607A2A}"/>
    <cellStyle name="Comma 11 2 2 2 2 10" xfId="5019" xr:uid="{500CC7EE-D608-4CDF-A97C-D6F083640D2C}"/>
    <cellStyle name="Comma 11 2 2 2 2 10 2" xfId="13319" xr:uid="{3273E0D2-4D5F-40ED-973D-152C3DFB9F08}"/>
    <cellStyle name="Comma 11 2 2 2 2 10 2 2" xfId="37903" xr:uid="{91564C3A-2EAB-4779-9CFC-71DECA52A693}"/>
    <cellStyle name="Comma 11 2 2 2 2 10 3" xfId="29885" xr:uid="{2BC0FF51-5430-40E8-9441-A53AF11C27DF}"/>
    <cellStyle name="Comma 11 2 2 2 2 11" xfId="8869" xr:uid="{59E1D4A0-E78F-4E6A-B014-DE4ACC08D30D}"/>
    <cellStyle name="Comma 11 2 2 2 2 11 2" xfId="33635" xr:uid="{3A24B0EE-6FBA-4FD5-BEEA-3E3EBCE4030E}"/>
    <cellStyle name="Comma 11 2 2 2 2 12" xfId="18054" xr:uid="{B0A5C784-5BED-46C0-B28D-6B5ACA6D4A3F}"/>
    <cellStyle name="Comma 11 2 2 2 2 12 2" xfId="42279" xr:uid="{E6987DB7-F121-481D-AEAE-1261CEF6D785}"/>
    <cellStyle name="Comma 11 2 2 2 2 13" xfId="18662" xr:uid="{CB32CCC7-EC22-42AB-826A-A8FCA6F12FD8}"/>
    <cellStyle name="Comma 11 2 2 2 2 13 2" xfId="42858" xr:uid="{9D5448C4-B92C-41BA-AC70-DA7034313DF1}"/>
    <cellStyle name="Comma 11 2 2 2 2 14" xfId="25766" xr:uid="{450DCD43-1047-4440-8265-BEAEB5E69BCE}"/>
    <cellStyle name="Comma 11 2 2 2 2 2" xfId="1497" xr:uid="{CEBB2F58-0B31-4B5E-BCCA-3F61A26170D1}"/>
    <cellStyle name="Comma 11 2 2 2 2 2 2" xfId="3144" xr:uid="{CCFAC17E-DB75-4B6F-AB6D-8A64FCCFA4F1}"/>
    <cellStyle name="Comma 11 2 2 2 2 2 2 2" xfId="7101" xr:uid="{F0462B6A-EF72-46D9-84F8-1D995795CCE8}"/>
    <cellStyle name="Comma 11 2 2 2 2 2 2 2 2" xfId="15360" xr:uid="{2C5260B6-E13A-41A7-88E0-50AD728C2D41}"/>
    <cellStyle name="Comma 11 2 2 2 2 2 2 2 2 2" xfId="39942" xr:uid="{0AE8E739-970D-4BAA-BFEC-20D294133C8E}"/>
    <cellStyle name="Comma 11 2 2 2 2 2 2 2 3" xfId="31927" xr:uid="{21C4C659-50B0-486D-B88A-B373492C7E61}"/>
    <cellStyle name="Comma 11 2 2 2 2 2 2 3" xfId="11485" xr:uid="{CAC594D7-1413-4759-BEAE-6966B3A24956}"/>
    <cellStyle name="Comma 11 2 2 2 2 2 2 3 2" xfId="36140" xr:uid="{EE8EAFCE-8136-42D2-8D7B-09B943C17F38}"/>
    <cellStyle name="Comma 11 2 2 2 2 2 2 4" xfId="22685" xr:uid="{8068F82C-2752-401B-8CE2-623CE8C4C4CF}"/>
    <cellStyle name="Comma 11 2 2 2 2 2 2 4 2" xfId="46712" xr:uid="{5DBC6BE5-16BD-4219-8F99-3F547B0B51B9}"/>
    <cellStyle name="Comma 11 2 2 2 2 2 2 5" xfId="28255" xr:uid="{6FBED207-A192-4C80-A746-7A8239FDF1DB}"/>
    <cellStyle name="Comma 11 2 2 2 2 2 3" xfId="3863" xr:uid="{74B20739-4B40-4C00-8326-089A3A0D4D1F}"/>
    <cellStyle name="Comma 11 2 2 2 2 2 3 2" xfId="12204" xr:uid="{810F044A-3B8A-41C2-89B5-DAB0634C45D8}"/>
    <cellStyle name="Comma 11 2 2 2 2 2 3 2 2" xfId="36848" xr:uid="{F7697DEA-7144-4299-9189-6178693704F7}"/>
    <cellStyle name="Comma 11 2 2 2 2 2 3 3" xfId="28963" xr:uid="{C0F4FA78-F9F5-44FC-81F6-2563D30BA16D}"/>
    <cellStyle name="Comma 11 2 2 2 2 2 4" xfId="4617" xr:uid="{DC351C63-1849-4AFD-AD7C-AED1FCDE585A}"/>
    <cellStyle name="Comma 11 2 2 2 2 2 4 2" xfId="12958" xr:uid="{A8D4E0D3-BDF2-4527-B3FB-9CD446E62485}"/>
    <cellStyle name="Comma 11 2 2 2 2 2 4 2 2" xfId="37543" xr:uid="{CCC0F38B-A7E8-49A7-9024-7606870BD7A4}"/>
    <cellStyle name="Comma 11 2 2 2 2 2 4 3" xfId="29583" xr:uid="{9BAAECF8-202B-41E9-8C60-BE90117F3EAF}"/>
    <cellStyle name="Comma 11 2 2 2 2 2 5" xfId="5437" xr:uid="{663ABB5E-760C-4580-AB18-8B269FCCDB0D}"/>
    <cellStyle name="Comma 11 2 2 2 2 2 5 2" xfId="13720" xr:uid="{BEB807BF-8FF6-425D-8C10-C9CC760C021B}"/>
    <cellStyle name="Comma 11 2 2 2 2 2 5 2 2" xfId="38304" xr:uid="{E3741B52-E69D-4F70-A926-8A5BE0B35DFF}"/>
    <cellStyle name="Comma 11 2 2 2 2 2 5 3" xfId="30286" xr:uid="{954B5F94-4E92-4DD9-A666-FD2FF4F94599}"/>
    <cellStyle name="Comma 11 2 2 2 2 2 6" xfId="9858" xr:uid="{DCB361FC-7701-49E2-B816-32DD036829BA}"/>
    <cellStyle name="Comma 11 2 2 2 2 2 6 2" xfId="34544" xr:uid="{636CF729-3A3E-4ACD-817F-8A886E557011}"/>
    <cellStyle name="Comma 11 2 2 2 2 2 7" xfId="18290" xr:uid="{4483E29B-EAE7-4C6B-AEA7-021BEE70DFD3}"/>
    <cellStyle name="Comma 11 2 2 2 2 2 7 2" xfId="42515" xr:uid="{593984ED-03BC-4B24-B72A-B626CB127B81}"/>
    <cellStyle name="Comma 11 2 2 2 2 2 8" xfId="20219" xr:uid="{FB46D763-0442-43CC-AA4F-C3339010FA01}"/>
    <cellStyle name="Comma 11 2 2 2 2 2 8 2" xfId="44393" xr:uid="{88D3F714-1ADF-40B0-8157-B98AE248872D}"/>
    <cellStyle name="Comma 11 2 2 2 2 2 9" xfId="26660" xr:uid="{8CFB882E-4AE3-4D25-883A-C0BC377E3FFE}"/>
    <cellStyle name="Comma 11 2 2 2 2 3" xfId="1059" xr:uid="{E4FD4454-E4F9-4E5D-8557-4A89540C2DCC}"/>
    <cellStyle name="Comma 11 2 2 2 2 3 2" xfId="8039" xr:uid="{BB2365DA-AFA8-4E54-8831-10F2FC83D63E}"/>
    <cellStyle name="Comma 11 2 2 2 2 3 2 2" xfId="16297" xr:uid="{0DD50A8D-56C9-46C4-A0E1-378193875FC2}"/>
    <cellStyle name="Comma 11 2 2 2 2 3 2 2 2" xfId="40879" xr:uid="{E78632D1-578D-4CD4-B78E-A447494D298C}"/>
    <cellStyle name="Comma 11 2 2 2 2 3 2 3" xfId="22268" xr:uid="{E746E34A-6BF9-4E78-AE99-C3FABEE327B0}"/>
    <cellStyle name="Comma 11 2 2 2 2 3 2 3 2" xfId="46308" xr:uid="{BEE780C1-4934-4A88-BDDB-8863741DAEF4}"/>
    <cellStyle name="Comma 11 2 2 2 2 3 2 4" xfId="32864" xr:uid="{EE1BF24E-1C20-4938-84E5-8B8638604082}"/>
    <cellStyle name="Comma 11 2 2 2 2 3 3" xfId="6152" xr:uid="{5950E858-869C-4B81-951A-A43F48592C6A}"/>
    <cellStyle name="Comma 11 2 2 2 2 3 3 2" xfId="14414" xr:uid="{64C44C16-5DF0-4B5C-9974-9E96011887AF}"/>
    <cellStyle name="Comma 11 2 2 2 2 3 3 2 2" xfId="38996" xr:uid="{D4F6D0A1-A89C-4BA6-B360-1E38D0672950}"/>
    <cellStyle name="Comma 11 2 2 2 2 3 3 3" xfId="30981" xr:uid="{6E0CBD6E-D03C-45D6-94FC-97C54AC8F0A2}"/>
    <cellStyle name="Comma 11 2 2 2 2 3 4" xfId="9435" xr:uid="{B5DD52EA-DE10-4017-8AAE-B1072B469F1B}"/>
    <cellStyle name="Comma 11 2 2 2 2 3 4 2" xfId="34142" xr:uid="{12B27167-1E70-4BFA-ADE2-4E48E76F02A8}"/>
    <cellStyle name="Comma 11 2 2 2 2 3 5" xfId="19803" xr:uid="{7896E1EA-5CFC-4C88-891E-A68552FB2363}"/>
    <cellStyle name="Comma 11 2 2 2 2 3 5 2" xfId="43983" xr:uid="{842E0D83-3D88-4279-87AB-9E85C39A6867}"/>
    <cellStyle name="Comma 11 2 2 2 2 3 6" xfId="26261" xr:uid="{0FEE0165-00DC-4228-8027-E8413E6C0369}"/>
    <cellStyle name="Comma 11 2 2 2 2 4" xfId="2285" xr:uid="{2299E2B4-1210-4E5F-AD98-2FEA29B34EF8}"/>
    <cellStyle name="Comma 11 2 2 2 2 4 2" xfId="6672" xr:uid="{424C9DF5-253B-450C-AC4D-C92D8559E7CA}"/>
    <cellStyle name="Comma 11 2 2 2 2 4 2 2" xfId="14931" xr:uid="{5C96F769-D955-47BC-9E5D-93B57C1B38B5}"/>
    <cellStyle name="Comma 11 2 2 2 2 4 2 2 2" xfId="39513" xr:uid="{293BF9DF-75DC-4394-9325-5D2AE9273670}"/>
    <cellStyle name="Comma 11 2 2 2 2 4 2 3" xfId="21734" xr:uid="{6D95B8D1-0F6F-49A8-B8C2-9698C12D1EAD}"/>
    <cellStyle name="Comma 11 2 2 2 2 4 2 3 2" xfId="45811" xr:uid="{7E7D255B-B238-49B4-BFAF-B2FBFBE294FC}"/>
    <cellStyle name="Comma 11 2 2 2 2 4 2 4" xfId="31498" xr:uid="{481DED3D-5ADE-40FF-B99E-65AB8C789E21}"/>
    <cellStyle name="Comma 11 2 2 2 2 4 3" xfId="10626" xr:uid="{2EA70F33-B09A-4B18-A431-C8D7E5C6FCF3}"/>
    <cellStyle name="Comma 11 2 2 2 2 4 3 2" xfId="35284" xr:uid="{ADD9F130-AD08-43A9-ABC3-F87F350A51F0}"/>
    <cellStyle name="Comma 11 2 2 2 2 4 4" xfId="19269" xr:uid="{FE878C8B-F205-4C9B-9BCA-05BA4D5481F5}"/>
    <cellStyle name="Comma 11 2 2 2 2 4 4 2" xfId="43463" xr:uid="{4EB6E989-CBA0-4B78-A108-8F754B8A5BD0}"/>
    <cellStyle name="Comma 11 2 2 2 2 4 5" xfId="27399" xr:uid="{A1B5B790-4C22-4814-B00F-401B5D98C779}"/>
    <cellStyle name="Comma 11 2 2 2 2 5" xfId="2671" xr:uid="{162EDA2E-7053-45D8-806C-D79204B968AE}"/>
    <cellStyle name="Comma 11 2 2 2 2 5 2" xfId="8457" xr:uid="{F55FDCD0-8353-4D32-8FCE-6E06EB136500}"/>
    <cellStyle name="Comma 11 2 2 2 2 5 2 2" xfId="16715" xr:uid="{D0A00D9B-49CB-4772-A4F6-AFB8399647A4}"/>
    <cellStyle name="Comma 11 2 2 2 2 5 2 2 2" xfId="41297" xr:uid="{4EDB3237-A579-4360-9F08-BCDC0F24DB90}"/>
    <cellStyle name="Comma 11 2 2 2 2 5 2 3" xfId="33282" xr:uid="{81309DDE-BA2D-4DF3-97D9-851BD6A46D6D}"/>
    <cellStyle name="Comma 11 2 2 2 2 5 3" xfId="11012" xr:uid="{172DD77E-DC90-400E-8F48-73C0B3DD2269}"/>
    <cellStyle name="Comma 11 2 2 2 2 5 3 2" xfId="35668" xr:uid="{540B6841-82C0-4A7F-9262-EEB981862C7F}"/>
    <cellStyle name="Comma 11 2 2 2 2 5 4" xfId="21138" xr:uid="{912E356A-1796-46BB-83FD-E759A5195012}"/>
    <cellStyle name="Comma 11 2 2 2 2 5 4 2" xfId="45259" xr:uid="{D748EC8A-E2BF-4CF4-8050-B87657C6763F}"/>
    <cellStyle name="Comma 11 2 2 2 2 5 5" xfId="27783" xr:uid="{40809D36-8505-4AFC-B0D3-C05B0921B330}"/>
    <cellStyle name="Comma 11 2 2 2 2 6" xfId="2908" xr:uid="{4859A32C-5857-4446-94BB-CBE65EEE1F4C}"/>
    <cellStyle name="Comma 11 2 2 2 2 6 2" xfId="11249" xr:uid="{C87929AF-92CF-4834-B68B-8117DBF3D380}"/>
    <cellStyle name="Comma 11 2 2 2 2 6 2 2" xfId="35904" xr:uid="{B62CE04F-D26B-42EA-93FA-2F4B3474ACF6}"/>
    <cellStyle name="Comma 11 2 2 2 2 6 3" xfId="28019" xr:uid="{3242675F-E0D6-40D3-8A67-16924A27901D}"/>
    <cellStyle name="Comma 11 2 2 2 2 7" xfId="3381" xr:uid="{C3C24C38-6216-41DF-B519-CDD55B757D3A}"/>
    <cellStyle name="Comma 11 2 2 2 2 7 2" xfId="11722" xr:uid="{8D89247F-FBDE-4961-88E5-C891CAD83905}"/>
    <cellStyle name="Comma 11 2 2 2 2 7 2 2" xfId="36376" xr:uid="{1D29BAC9-A8B6-4007-9630-5C411835C45F}"/>
    <cellStyle name="Comma 11 2 2 2 2 7 3" xfId="28491" xr:uid="{330904D8-1442-4623-8930-390D8A3165F9}"/>
    <cellStyle name="Comma 11 2 2 2 2 8" xfId="3627" xr:uid="{8A1AF3BB-7EBA-486C-8771-20734505E5AE}"/>
    <cellStyle name="Comma 11 2 2 2 2 8 2" xfId="11968" xr:uid="{BA8D6B10-856E-4554-97CC-DEA8D65D11A7}"/>
    <cellStyle name="Comma 11 2 2 2 2 8 2 2" xfId="36612" xr:uid="{BD205805-6C1B-4391-9375-8F4F1614EBCD}"/>
    <cellStyle name="Comma 11 2 2 2 2 8 3" xfId="28727" xr:uid="{46202EA4-8F01-49B1-9CA6-3D6B49F441FE}"/>
    <cellStyle name="Comma 11 2 2 2 2 9" xfId="4381" xr:uid="{AF7E0B2E-80C9-45F8-B464-C7569E3FF531}"/>
    <cellStyle name="Comma 11 2 2 2 2 9 2" xfId="12722" xr:uid="{AB51FEA2-0601-4829-A471-F814B03BF0B9}"/>
    <cellStyle name="Comma 11 2 2 2 2 9 2 2" xfId="37307" xr:uid="{9B334412-5C8D-4908-AD45-D0CC542D10C0}"/>
    <cellStyle name="Comma 11 2 2 2 2 9 3" xfId="29347" xr:uid="{CD4B3B6C-C598-4F20-AC08-1D674E51032F}"/>
    <cellStyle name="Comma 11 2 2 2 3" xfId="665" xr:uid="{C94B9076-06E3-4137-AA43-F5E3E4778D8B}"/>
    <cellStyle name="Comma 11 2 2 2 3 10" xfId="25945" xr:uid="{DDF824F3-1218-41B3-997A-08E8CB4334FF}"/>
    <cellStyle name="Comma 11 2 2 2 3 2" xfId="1298" xr:uid="{46770A2C-6105-46B0-97AD-2D4E0414A7AC}"/>
    <cellStyle name="Comma 11 2 2 2 3 2 2" xfId="8225" xr:uid="{094A91F5-AE01-416F-BF05-28C7BD9CBE0B}"/>
    <cellStyle name="Comma 11 2 2 2 3 2 2 2" xfId="16483" xr:uid="{ADDE3825-D580-4EF3-95F9-64A03E1B4FAD}"/>
    <cellStyle name="Comma 11 2 2 2 3 2 2 2 2" xfId="41065" xr:uid="{D5A0103A-4C65-4BCF-95BD-7C3254225F6D}"/>
    <cellStyle name="Comma 11 2 2 2 3 2 2 3" xfId="22490" xr:uid="{0361FF97-63FF-44D2-B914-C1F55733AB0E}"/>
    <cellStyle name="Comma 11 2 2 2 3 2 2 3 2" xfId="46524" xr:uid="{9DB6B762-60A5-4760-88C9-C2099CCDB589}"/>
    <cellStyle name="Comma 11 2 2 2 3 2 2 4" xfId="33050" xr:uid="{C5F9D479-6408-493A-8CF1-E796958DE97F}"/>
    <cellStyle name="Comma 11 2 2 2 3 2 3" xfId="6346" xr:uid="{4CED6A0B-B5DD-4882-94C3-493060171B37}"/>
    <cellStyle name="Comma 11 2 2 2 3 2 3 2" xfId="14607" xr:uid="{8C695BA0-6433-4F4B-9DED-779D6EF1088D}"/>
    <cellStyle name="Comma 11 2 2 2 3 2 3 2 2" xfId="39189" xr:uid="{F378FDAF-2DEA-4210-AFF1-2004DC0466E2}"/>
    <cellStyle name="Comma 11 2 2 2 3 2 3 3" xfId="31174" xr:uid="{41D5BFB3-559A-471A-8CCF-047BAC22F5A7}"/>
    <cellStyle name="Comma 11 2 2 2 3 2 4" xfId="9661" xr:uid="{DA57E7D8-BA92-4D84-90B5-CE4CA2892903}"/>
    <cellStyle name="Comma 11 2 2 2 3 2 4 2" xfId="34356" xr:uid="{0AE932B2-4B34-4B0C-8801-BD8C4D25B9AF}"/>
    <cellStyle name="Comma 11 2 2 2 3 2 5" xfId="20023" xr:uid="{DFF237B1-7008-4973-B890-C5825693C326}"/>
    <cellStyle name="Comma 11 2 2 2 3 2 5 2" xfId="44201" xr:uid="{C6BAA518-12D8-442B-91D6-B52BFBCBA1A3}"/>
    <cellStyle name="Comma 11 2 2 2 3 2 6" xfId="26473" xr:uid="{A347CF59-47CC-48DC-B1F5-FB57F1520356}"/>
    <cellStyle name="Comma 11 2 2 2 3 3" xfId="3026" xr:uid="{A63625C2-3278-43D1-B22E-2F3F86DA1B97}"/>
    <cellStyle name="Comma 11 2 2 2 3 3 2" xfId="6865" xr:uid="{2940C24F-BC74-48C3-B5C2-05D15ED4504C}"/>
    <cellStyle name="Comma 11 2 2 2 3 3 2 2" xfId="15124" xr:uid="{FCFBA251-CC74-43CA-BEB0-DAD6D212D0DF}"/>
    <cellStyle name="Comma 11 2 2 2 3 3 2 2 2" xfId="39706" xr:uid="{82560B9F-F41B-4B9D-8541-ABBECB6FB198}"/>
    <cellStyle name="Comma 11 2 2 2 3 3 2 3" xfId="21918" xr:uid="{DC0D48B8-F10E-4A7E-9EAE-8C3715E443BA}"/>
    <cellStyle name="Comma 11 2 2 2 3 3 2 3 2" xfId="45992" xr:uid="{8EE76F26-964A-4D76-B6CB-88BBA37A570C}"/>
    <cellStyle name="Comma 11 2 2 2 3 3 2 4" xfId="31691" xr:uid="{5A258E7C-F145-4EC0-BAA5-253AA310B81D}"/>
    <cellStyle name="Comma 11 2 2 2 3 3 3" xfId="11367" xr:uid="{60E4C40B-0E7C-48BE-875D-D92B0238BF8C}"/>
    <cellStyle name="Comma 11 2 2 2 3 3 3 2" xfId="36022" xr:uid="{ACB21A4F-570F-4447-9758-C22771AF6C46}"/>
    <cellStyle name="Comma 11 2 2 2 3 3 4" xfId="19453" xr:uid="{AE5870F0-6207-4386-8DA6-6A3CE228D61E}"/>
    <cellStyle name="Comma 11 2 2 2 3 3 4 2" xfId="43647" xr:uid="{9B807672-6A9D-47F7-8760-ECFAF6EDF731}"/>
    <cellStyle name="Comma 11 2 2 2 3 3 5" xfId="28137" xr:uid="{C91CD624-704C-4BAD-9D84-F13C05B09364}"/>
    <cellStyle name="Comma 11 2 2 2 3 4" xfId="3745" xr:uid="{31EFC871-4CB5-40CB-B5F2-08AC79AEBE4F}"/>
    <cellStyle name="Comma 11 2 2 2 3 4 2" xfId="7393" xr:uid="{73854480-5B7D-4CC5-9321-BEC985AB99C7}"/>
    <cellStyle name="Comma 11 2 2 2 3 4 2 2" xfId="15652" xr:uid="{8490EE8F-3CA6-4946-9099-3BD9E4A83CEE}"/>
    <cellStyle name="Comma 11 2 2 2 3 4 2 2 2" xfId="40234" xr:uid="{2566EAE7-10B9-49F7-BCB7-795AA561676D}"/>
    <cellStyle name="Comma 11 2 2 2 3 4 2 3" xfId="32219" xr:uid="{7E8E106A-F633-49D0-AA43-4D686124735C}"/>
    <cellStyle name="Comma 11 2 2 2 3 4 3" xfId="12086" xr:uid="{8A8BFF8A-7D99-4014-B684-DE76E5F4B83E}"/>
    <cellStyle name="Comma 11 2 2 2 3 4 3 2" xfId="36730" xr:uid="{9A9D9ABF-D97A-4F4F-948E-EB3481DF1023}"/>
    <cellStyle name="Comma 11 2 2 2 3 4 4" xfId="21323" xr:uid="{42F24E86-0BBD-4A82-AAE5-FB403EB2EBA6}"/>
    <cellStyle name="Comma 11 2 2 2 3 4 4 2" xfId="45442" xr:uid="{91B0EDBC-0187-4985-B18B-594E0D36520B}"/>
    <cellStyle name="Comma 11 2 2 2 3 4 5" xfId="28845" xr:uid="{BAC18F37-3FD3-4B04-9E70-B5B70BA7A51B}"/>
    <cellStyle name="Comma 11 2 2 2 3 5" xfId="4499" xr:uid="{DEED51E2-2CB5-484A-923F-337ED81CA8A1}"/>
    <cellStyle name="Comma 11 2 2 2 3 5 2" xfId="12840" xr:uid="{89E3CDBD-E68F-483D-A094-32F55EF1FA57}"/>
    <cellStyle name="Comma 11 2 2 2 3 5 2 2" xfId="37425" xr:uid="{CDE2F881-122E-4E4C-BBF4-52BD1B50396E}"/>
    <cellStyle name="Comma 11 2 2 2 3 5 3" xfId="29465" xr:uid="{F436E29C-C9F4-43D9-822E-B3829BC33A22}"/>
    <cellStyle name="Comma 11 2 2 2 3 6" xfId="5239" xr:uid="{7684E7A5-7F62-422C-B972-2529F4509D5F}"/>
    <cellStyle name="Comma 11 2 2 2 3 6 2" xfId="13532" xr:uid="{19723413-6A27-45F2-B46A-D8062EE53A7B}"/>
    <cellStyle name="Comma 11 2 2 2 3 6 2 2" xfId="38116" xr:uid="{87EAACB4-B4E9-4EBC-9E70-057D2ACDC47A}"/>
    <cellStyle name="Comma 11 2 2 2 3 6 3" xfId="30098" xr:uid="{D46E7887-7B51-45ED-B883-416B7C853590}"/>
    <cellStyle name="Comma 11 2 2 2 3 7" xfId="9052" xr:uid="{D9E516D6-5D27-4A06-8F1C-1A95A6B601AA}"/>
    <cellStyle name="Comma 11 2 2 2 3 7 2" xfId="33814" xr:uid="{2A57C313-BEEC-43F9-B17A-72584924972A}"/>
    <cellStyle name="Comma 11 2 2 2 3 8" xfId="18172" xr:uid="{30529569-4955-4A94-A434-75307315435F}"/>
    <cellStyle name="Comma 11 2 2 2 3 8 2" xfId="42397" xr:uid="{38DB5A36-DA98-4D3A-B01B-68450C214C62}"/>
    <cellStyle name="Comma 11 2 2 2 3 9" xfId="18846" xr:uid="{02950301-E44D-48D8-A33D-305941D9B28A}"/>
    <cellStyle name="Comma 11 2 2 2 3 9 2" xfId="43042" xr:uid="{E09916F6-4A6C-4254-91E4-53458C6F7C5E}"/>
    <cellStyle name="Comma 11 2 2 2 4" xfId="1718" xr:uid="{02873C7C-FF29-48F7-AD45-477AF2331EEB}"/>
    <cellStyle name="Comma 11 2 2 2 4 2" xfId="6983" xr:uid="{D1985632-F5A2-4D9E-9830-C4D22506D1D6}"/>
    <cellStyle name="Comma 11 2 2 2 4 2 2" xfId="15242" xr:uid="{CB35E294-B7AC-4341-B7CB-446391235054}"/>
    <cellStyle name="Comma 11 2 2 2 4 2 2 2" xfId="39824" xr:uid="{BB5C289B-BD1D-40E7-A77B-E0EE70CC69B3}"/>
    <cellStyle name="Comma 11 2 2 2 4 2 3" xfId="22891" xr:uid="{0809B7F5-4A73-46ED-A129-230D16473ACD}"/>
    <cellStyle name="Comma 11 2 2 2 4 2 3 2" xfId="46909" xr:uid="{B8C884BE-B01E-4A2E-A3B0-03DABDB1E17B}"/>
    <cellStyle name="Comma 11 2 2 2 4 2 4" xfId="31809" xr:uid="{185C8231-3E7E-439C-AD46-0DF34CD02CEC}"/>
    <cellStyle name="Comma 11 2 2 2 4 3" xfId="5643" xr:uid="{AC8F2491-3BDD-4BE4-B6AB-3DFBA6746A46}"/>
    <cellStyle name="Comma 11 2 2 2 4 3 2" xfId="13914" xr:uid="{18383F9F-BD09-4758-9631-736E937EF631}"/>
    <cellStyle name="Comma 11 2 2 2 4 3 2 2" xfId="38498" xr:uid="{6A37A6EB-B2DC-49A6-B554-5849BC9E54ED}"/>
    <cellStyle name="Comma 11 2 2 2 4 3 3" xfId="30481" xr:uid="{E75EBD98-C8BB-4882-9DB1-B3A161906591}"/>
    <cellStyle name="Comma 11 2 2 2 4 4" xfId="10067" xr:uid="{1FE9D54C-498C-4630-A4EC-2E30CBC02F62}"/>
    <cellStyle name="Comma 11 2 2 2 4 4 2" xfId="34738" xr:uid="{94824794-4827-4030-8023-E6E2B672DF85}"/>
    <cellStyle name="Comma 11 2 2 2 4 5" xfId="20427" xr:uid="{F94597E1-9A13-4534-A00C-C547C28274FA}"/>
    <cellStyle name="Comma 11 2 2 2 4 5 2" xfId="44591" xr:uid="{5DF2949E-C52A-4453-8D98-F9D82659EDF2}"/>
    <cellStyle name="Comma 11 2 2 2 4 6" xfId="26853" xr:uid="{E0E76597-1824-4575-BBA8-95774EDE270D}"/>
    <cellStyle name="Comma 11 2 2 2 5" xfId="1854" xr:uid="{ED013F99-EA4C-4D87-91F0-A878C7F40BF1}"/>
    <cellStyle name="Comma 11 2 2 2 5 2" xfId="7661" xr:uid="{22930E60-DB76-4E1B-883F-BE2AB4360831}"/>
    <cellStyle name="Comma 11 2 2 2 5 2 2" xfId="15919" xr:uid="{81193E8F-02BE-4CC0-B2BB-ACD0FDBFF5E3}"/>
    <cellStyle name="Comma 11 2 2 2 5 2 2 2" xfId="40501" xr:uid="{DEC01ED7-8AA7-4F81-9499-2B072C5E30C5}"/>
    <cellStyle name="Comma 11 2 2 2 5 2 3" xfId="23019" xr:uid="{4847B430-5801-426E-ADA8-E0609F01A6D0}"/>
    <cellStyle name="Comma 11 2 2 2 5 2 3 2" xfId="47030" xr:uid="{11CC8560-9A9B-48E2-BB0C-AA09159DA392}"/>
    <cellStyle name="Comma 11 2 2 2 5 2 4" xfId="32486" xr:uid="{93150108-9A11-46C8-8227-4608755A4206}"/>
    <cellStyle name="Comma 11 2 2 2 5 3" xfId="5772" xr:uid="{9A243BD3-3C36-4E00-AC58-199CD35F955A}"/>
    <cellStyle name="Comma 11 2 2 2 5 3 2" xfId="14034" xr:uid="{24C44602-EFB4-4E25-BB64-ACCCDC689AAF}"/>
    <cellStyle name="Comma 11 2 2 2 5 3 2 2" xfId="38616" xr:uid="{CE92B56E-1DF4-43F0-B7AD-0225162AA641}"/>
    <cellStyle name="Comma 11 2 2 2 5 3 3" xfId="30601" xr:uid="{2B6AA8E7-C973-4F95-B4E5-EC84E3183558}"/>
    <cellStyle name="Comma 11 2 2 2 5 4" xfId="10196" xr:uid="{92F63739-D389-4A4F-B5A0-884F6F5F927D}"/>
    <cellStyle name="Comma 11 2 2 2 5 4 2" xfId="34856" xr:uid="{0A52A69F-112B-4691-8438-913B42F101A2}"/>
    <cellStyle name="Comma 11 2 2 2 5 5" xfId="20554" xr:uid="{84FE0C89-E52C-466D-803C-3D273F3D19A8}"/>
    <cellStyle name="Comma 11 2 2 2 5 5 2" xfId="44714" xr:uid="{ED1053A0-1F29-452D-B802-F18FB32D2693}"/>
    <cellStyle name="Comma 11 2 2 2 5 6" xfId="26971" xr:uid="{57C9A79F-6235-473E-980A-1CCDC76C859B}"/>
    <cellStyle name="Comma 11 2 2 2 6" xfId="829" xr:uid="{C6818B97-A200-420E-B699-70C7C9C24D08}"/>
    <cellStyle name="Comma 11 2 2 2 6 2" xfId="7852" xr:uid="{63DFC0A2-4FAB-4E9C-B922-B8B38F4BB14C}"/>
    <cellStyle name="Comma 11 2 2 2 6 2 2" xfId="16110" xr:uid="{DC4AB295-185A-4719-B0AB-E18F3405FB21}"/>
    <cellStyle name="Comma 11 2 2 2 6 2 2 2" xfId="40692" xr:uid="{B7C2731C-1EAE-40CF-99E3-071AB60561D7}"/>
    <cellStyle name="Comma 11 2 2 2 6 2 3" xfId="22052" xr:uid="{81A9B0B3-C7E6-4E8B-80EA-D1A55E4A84DF}"/>
    <cellStyle name="Comma 11 2 2 2 6 2 3 2" xfId="46117" xr:uid="{6BC95DD2-373A-42ED-A40D-ED8F138B90A4}"/>
    <cellStyle name="Comma 11 2 2 2 6 2 4" xfId="32677" xr:uid="{36AC705A-362E-4BFA-BB2C-A883AA58727C}"/>
    <cellStyle name="Comma 11 2 2 2 6 3" xfId="5965" xr:uid="{A8164086-5F5B-4787-9132-011DB7CA0250}"/>
    <cellStyle name="Comma 11 2 2 2 6 3 2" xfId="14227" xr:uid="{099FA329-EF28-4DEB-93A4-D3EE7D19BC74}"/>
    <cellStyle name="Comma 11 2 2 2 6 3 2 2" xfId="38809" xr:uid="{21A8D2B0-D2DF-4675-ABF0-025AEB3F63DE}"/>
    <cellStyle name="Comma 11 2 2 2 6 3 3" xfId="30794" xr:uid="{0E5C7711-D8F5-4724-A777-E69DA57D4884}"/>
    <cellStyle name="Comma 11 2 2 2 6 4" xfId="9214" xr:uid="{100B53AB-6E96-4DB5-A044-0A717E2FC817}"/>
    <cellStyle name="Comma 11 2 2 2 6 4 2" xfId="33952" xr:uid="{046C844C-F4BA-4C7D-9201-550914E55150}"/>
    <cellStyle name="Comma 11 2 2 2 6 5" xfId="19586" xr:uid="{2E8E5D0D-AAC0-4618-B669-E4355D8BB195}"/>
    <cellStyle name="Comma 11 2 2 2 6 5 2" xfId="43774" xr:uid="{B043B766-C60A-4884-9324-EFB3A81AD058}"/>
    <cellStyle name="Comma 11 2 2 2 6 6" xfId="26074" xr:uid="{AE54D02D-5681-4EED-A313-83E988ED5135}"/>
    <cellStyle name="Comma 11 2 2 2 7" xfId="1973" xr:uid="{4109FA02-D70C-4035-9952-0F64FBB0724D}"/>
    <cellStyle name="Comma 11 2 2 2 7 2" xfId="6485" xr:uid="{D86CDFFF-2AA8-4DA1-A252-3879AE7A39E8}"/>
    <cellStyle name="Comma 11 2 2 2 7 2 2" xfId="14744" xr:uid="{F31F6F0B-AB56-43F3-ABD1-1D9EEF2FDABE}"/>
    <cellStyle name="Comma 11 2 2 2 7 2 2 2" xfId="39326" xr:uid="{9EE14A11-65B1-4CBC-AA10-F99E4CD805F3}"/>
    <cellStyle name="Comma 11 2 2 2 7 2 3" xfId="23137" xr:uid="{20FB8B95-8BEC-439D-942B-951261C72EA5}"/>
    <cellStyle name="Comma 11 2 2 2 7 2 3 2" xfId="47148" xr:uid="{F1E5C32F-A276-4985-8A18-F93138945E39}"/>
    <cellStyle name="Comma 11 2 2 2 7 2 4" xfId="31311" xr:uid="{CB8A0D9E-74F9-4CEE-ADE5-9B146A79F993}"/>
    <cellStyle name="Comma 11 2 2 2 7 3" xfId="10315" xr:uid="{A101A933-B76A-43F3-BA99-B667D59F7872}"/>
    <cellStyle name="Comma 11 2 2 2 7 3 2" xfId="34974" xr:uid="{6B88EEAF-C9E1-4E44-8626-8B4D666180A6}"/>
    <cellStyle name="Comma 11 2 2 2 7 4" xfId="20672" xr:uid="{FD111249-78A7-4821-AB52-FD8C8A5F5709}"/>
    <cellStyle name="Comma 11 2 2 2 7 4 2" xfId="44832" xr:uid="{5765E81A-61F3-4FDF-9CAE-F7BD9176C9F5}"/>
    <cellStyle name="Comma 11 2 2 2 7 5" xfId="27089" xr:uid="{A0A5B27A-E85A-4C1B-A305-32C7162AAF02}"/>
    <cellStyle name="Comma 11 2 2 2 8" xfId="2166" xr:uid="{FEE9390B-7B99-44EA-8CCE-5A9827B346DE}"/>
    <cellStyle name="Comma 11 2 2 2 8 2" xfId="8339" xr:uid="{B90121D4-48D5-49C1-9EC6-5AA3CABA1EAE}"/>
    <cellStyle name="Comma 11 2 2 2 8 2 2" xfId="16597" xr:uid="{83F269D7-2B92-49EB-BF2D-2090E6A05A09}"/>
    <cellStyle name="Comma 11 2 2 2 8 2 2 2" xfId="41179" xr:uid="{B8AC8273-DC11-490D-9B8B-3F64C399D5CD}"/>
    <cellStyle name="Comma 11 2 2 2 8 2 3" xfId="21563" xr:uid="{31C0135A-5164-437F-9136-3A069C100CAF}"/>
    <cellStyle name="Comma 11 2 2 2 8 2 3 2" xfId="45661" xr:uid="{9D2A39DB-FE52-460B-B10E-D544517076F8}"/>
    <cellStyle name="Comma 11 2 2 2 8 2 4" xfId="33164" xr:uid="{6678674B-2381-4993-9BB3-D2BACD8E1F53}"/>
    <cellStyle name="Comma 11 2 2 2 8 3" xfId="10508" xr:uid="{F9FABB44-6315-4EE1-B3F5-234D648D3484}"/>
    <cellStyle name="Comma 11 2 2 2 8 3 2" xfId="35166" xr:uid="{4B893D61-FB0A-4D58-AAF7-D0EA26A2E5B4}"/>
    <cellStyle name="Comma 11 2 2 2 8 4" xfId="19093" xr:uid="{0BBC77ED-EE4A-49C1-98D3-2342F406E7F4}"/>
    <cellStyle name="Comma 11 2 2 2 8 4 2" xfId="43287" xr:uid="{C14F9953-7913-4E93-8390-619B13164561}"/>
    <cellStyle name="Comma 11 2 2 2 8 5" xfId="27281" xr:uid="{64834D9E-7557-4C5B-929B-BCF11E92E19E}"/>
    <cellStyle name="Comma 11 2 2 2 9" xfId="2553" xr:uid="{65F170BC-0F39-4A27-8811-EA9306FC7822}"/>
    <cellStyle name="Comma 11 2 2 2 9 2" xfId="10894" xr:uid="{94414DCC-E15D-49CC-BFC7-5B7B590D81C7}"/>
    <cellStyle name="Comma 11 2 2 2 9 2 2" xfId="35550" xr:uid="{58849AAA-7635-4713-BED9-86474A4F3030}"/>
    <cellStyle name="Comma 11 2 2 2 9 3" xfId="20969" xr:uid="{E593C5A8-FD13-4323-92E6-1B08D0EE7DFE}"/>
    <cellStyle name="Comma 11 2 2 2 9 3 2" xfId="45104" xr:uid="{FAD69904-3410-488E-BCC5-EC022F76C6E2}"/>
    <cellStyle name="Comma 11 2 2 2 9 4" xfId="27665" xr:uid="{DA87902B-48E3-49CB-BD81-94666146C0C4}"/>
    <cellStyle name="Comma 11 2 2 20" xfId="4133" xr:uid="{AFFC12D2-B345-4780-86DF-EE284051730F}"/>
    <cellStyle name="Comma 11 2 2 20 2" xfId="12474" xr:uid="{8D862829-3D1F-46A2-9AE2-F582A9FB17CE}"/>
    <cellStyle name="Comma 11 2 2 20 2 2" xfId="37059" xr:uid="{CE3FAA48-B23D-44EC-8C8A-AB05A522F2B8}"/>
    <cellStyle name="Comma 11 2 2 20 3" xfId="29168" xr:uid="{A1DCFA47-DC61-483A-BBD2-6111AD72DBC8}"/>
    <cellStyle name="Comma 11 2 2 21" xfId="4739" xr:uid="{B0EEC6AD-4853-4CBD-875C-BE146478FFFB}"/>
    <cellStyle name="Comma 11 2 2 21 2" xfId="13076" xr:uid="{0FB0EE0D-4583-4F58-83F7-3840D29FA4A0}"/>
    <cellStyle name="Comma 11 2 2 21 2 2" xfId="37661" xr:uid="{971E4693-F9D0-444F-8135-A81CBC478674}"/>
    <cellStyle name="Comma 11 2 2 21 3" xfId="29640" xr:uid="{175A36A5-999A-449E-BA75-B38C421FABEA}"/>
    <cellStyle name="Comma 11 2 2 22" xfId="8535" xr:uid="{2A3E051E-ADEC-4B80-A023-DF3FDAE99E0D}"/>
    <cellStyle name="Comma 11 2 2 22 2" xfId="16793" xr:uid="{E5B135BA-4845-45A8-B42F-60DE2F265806}"/>
    <cellStyle name="Comma 11 2 2 22 2 2" xfId="41375" xr:uid="{D04BD862-1212-4C1A-B1B5-681162585922}"/>
    <cellStyle name="Comma 11 2 2 22 3" xfId="33346" xr:uid="{FFF1ADEF-D906-417D-83E0-433DBF2E67A7}"/>
    <cellStyle name="Comma 11 2 2 23" xfId="8664" xr:uid="{513CCF4D-B60B-4CF5-98BD-D4A11FAEAA10}"/>
    <cellStyle name="Comma 11 2 2 23 2" xfId="33449" xr:uid="{4966BF59-4464-4643-9E2C-D11DC2207F8B}"/>
    <cellStyle name="Comma 11 2 2 24" xfId="17775" xr:uid="{4224325E-F01D-49F8-A530-37A419F8CF54}"/>
    <cellStyle name="Comma 11 2 2 24 2" xfId="42000" xr:uid="{3D637B1E-88AA-42A8-A8D7-E855A692DA8A}"/>
    <cellStyle name="Comma 11 2 2 25" xfId="17849" xr:uid="{9D75BD34-AE2A-427D-8ED2-E02639BE5AA4}"/>
    <cellStyle name="Comma 11 2 2 25 2" xfId="42074" xr:uid="{9FDE1F5B-4110-44C0-890C-DD4DA789C4A9}"/>
    <cellStyle name="Comma 11 2 2 26" xfId="18455" xr:uid="{FC3CB4EF-C18C-4BE4-9969-EF543F1A583F}"/>
    <cellStyle name="Comma 11 2 2 26 2" xfId="42665" xr:uid="{4DAC5244-C848-4F21-948B-A2432CEED8EF}"/>
    <cellStyle name="Comma 11 2 2 27" xfId="25587" xr:uid="{C5E7B833-8007-4DF0-A114-2804B5C65B93}"/>
    <cellStyle name="Comma 11 2 2 3" xfId="403" xr:uid="{338DE42C-C501-4385-86CC-17C10554729D}"/>
    <cellStyle name="Comma 11 2 2 3 10" xfId="4320" xr:uid="{F872E4C7-3410-493F-AA00-27FEB71307A6}"/>
    <cellStyle name="Comma 11 2 2 3 10 2" xfId="12661" xr:uid="{6C30EE79-36D1-4A10-9ED2-6D87A251DF47}"/>
    <cellStyle name="Comma 11 2 2 3 10 2 2" xfId="37246" xr:uid="{460DBC0E-5016-4521-81AC-79262BD92F8A}"/>
    <cellStyle name="Comma 11 2 2 3 10 3" xfId="29286" xr:uid="{7F01693D-5DE9-4ACE-BFD6-261568A08C48}"/>
    <cellStyle name="Comma 11 2 2 3 11" xfId="4861" xr:uid="{9B0B2460-929C-4434-BF04-BA6F54725BAC}"/>
    <cellStyle name="Comma 11 2 2 3 11 2" xfId="13183" xr:uid="{927A142B-516F-4061-A2AC-B59370345839}"/>
    <cellStyle name="Comma 11 2 2 3 11 2 2" xfId="37768" xr:uid="{D4AE3D44-DA19-4DD4-90BF-E0ACF1C5BDB0}"/>
    <cellStyle name="Comma 11 2 2 3 11 3" xfId="29748" xr:uid="{7DAF802E-D7A7-40F6-A257-92BDC86D42F7}"/>
    <cellStyle name="Comma 11 2 2 3 12" xfId="8803" xr:uid="{13063DE0-ADE9-4700-9BC6-A9BD8B442E1F}"/>
    <cellStyle name="Comma 11 2 2 3 12 2" xfId="33574" xr:uid="{E8382165-F8AF-4F69-9AB1-FCAE8B766E2D}"/>
    <cellStyle name="Comma 11 2 2 3 13" xfId="17993" xr:uid="{B1BACBEC-0999-4C1D-81AC-EDC1CAD8E358}"/>
    <cellStyle name="Comma 11 2 2 3 13 2" xfId="42218" xr:uid="{373751A1-8C6B-4254-9884-CB22D816540A}"/>
    <cellStyle name="Comma 11 2 2 3 14" xfId="18587" xr:uid="{527607DD-21B2-4A7C-9012-380B5B9611A4}"/>
    <cellStyle name="Comma 11 2 2 3 14 2" xfId="42783" xr:uid="{1F709846-DF40-4662-A722-BFBA5AB08C7E}"/>
    <cellStyle name="Comma 11 2 2 3 15" xfId="25705" xr:uid="{D9C6A846-F5C0-43B7-A1F8-0D0D5B7D2009}"/>
    <cellStyle name="Comma 11 2 2 3 2" xfId="1118" xr:uid="{5F08C6FE-3E98-4B92-8674-209DBCDDBADA}"/>
    <cellStyle name="Comma 11 2 2 3 2 10" xfId="26314" xr:uid="{1A32C5DB-7440-45AB-A525-F5A7081CD99A}"/>
    <cellStyle name="Comma 11 2 2 3 2 2" xfId="1550" xr:uid="{0C0F3E2B-3F6C-4F63-8C53-0658286D8856}"/>
    <cellStyle name="Comma 11 2 2 3 2 2 2" xfId="7526" xr:uid="{7E1AF9D9-D8C3-4258-8C00-FC5D0611FB4A}"/>
    <cellStyle name="Comma 11 2 2 3 2 2 2 2" xfId="15785" xr:uid="{97DECA3D-3854-4F77-A774-5E2D751D3C2A}"/>
    <cellStyle name="Comma 11 2 2 3 2 2 2 2 2" xfId="40367" xr:uid="{11F569C8-4237-4939-A971-B09B852AD29E}"/>
    <cellStyle name="Comma 11 2 2 3 2 2 2 3" xfId="22738" xr:uid="{DE751EA6-B1C0-4679-85F2-B1F6DD667088}"/>
    <cellStyle name="Comma 11 2 2 3 2 2 2 3 2" xfId="46765" xr:uid="{0B7739F0-2EBF-4DC8-BDBF-CEB55CE3383C}"/>
    <cellStyle name="Comma 11 2 2 3 2 2 2 4" xfId="32352" xr:uid="{B8C2F894-6457-49BA-B458-75111F8FAEE6}"/>
    <cellStyle name="Comma 11 2 2 3 2 2 3" xfId="5490" xr:uid="{38E5C420-F317-4269-AD49-81207A153522}"/>
    <cellStyle name="Comma 11 2 2 3 2 2 3 2" xfId="13773" xr:uid="{4461D01D-0457-41C5-A094-6E56074EB69C}"/>
    <cellStyle name="Comma 11 2 2 3 2 2 3 2 2" xfId="38357" xr:uid="{3F6712E6-3471-4362-9E5F-C9442C74E277}"/>
    <cellStyle name="Comma 11 2 2 3 2 2 3 3" xfId="30339" xr:uid="{811A7B1A-A1CD-447D-A336-BD990752E9AF}"/>
    <cellStyle name="Comma 11 2 2 3 2 2 4" xfId="9911" xr:uid="{48E0ADF0-2962-46FA-8EBD-187B56034B73}"/>
    <cellStyle name="Comma 11 2 2 3 2 2 4 2" xfId="34597" xr:uid="{786C63DF-E84B-409C-B34E-97EF1FBBF2D7}"/>
    <cellStyle name="Comma 11 2 2 3 2 2 5" xfId="20272" xr:uid="{DAA28572-EB8C-4F6B-9AB2-2E44959B7008}"/>
    <cellStyle name="Comma 11 2 2 3 2 2 5 2" xfId="44446" xr:uid="{E3142843-32DD-4D4B-B9B0-56AEDBF55ABF}"/>
    <cellStyle name="Comma 11 2 2 3 2 2 6" xfId="26713" xr:uid="{3F41C199-FE35-4674-952D-2AF388984FED}"/>
    <cellStyle name="Comma 11 2 2 3 2 3" xfId="3083" xr:uid="{B8F7E9EA-720B-410C-BF3C-1A1E1193411D}"/>
    <cellStyle name="Comma 11 2 2 3 2 3 2" xfId="8092" xr:uid="{91772CAE-7A01-48BC-92CB-1222DB82F0FD}"/>
    <cellStyle name="Comma 11 2 2 3 2 3 2 2" xfId="16350" xr:uid="{27B7D534-A877-4D7E-8F6E-9751B1AA22CE}"/>
    <cellStyle name="Comma 11 2 2 3 2 3 2 2 2" xfId="40932" xr:uid="{F85C31EC-4767-4022-BE07-4C3DCE608C73}"/>
    <cellStyle name="Comma 11 2 2 3 2 3 2 3" xfId="32917" xr:uid="{61E6E5D4-37E8-42FF-AA44-00E9F3D9A30A}"/>
    <cellStyle name="Comma 11 2 2 3 2 3 3" xfId="6205" xr:uid="{4B1AB929-4FA4-48AC-8D69-A8B66A107676}"/>
    <cellStyle name="Comma 11 2 2 3 2 3 3 2" xfId="14467" xr:uid="{96385A01-1F80-4060-9779-CDD88983B961}"/>
    <cellStyle name="Comma 11 2 2 3 2 3 3 2 2" xfId="39049" xr:uid="{3404718D-DA68-4B9F-B0B4-C9C2927AB7EB}"/>
    <cellStyle name="Comma 11 2 2 3 2 3 3 3" xfId="31034" xr:uid="{6BFF5047-B130-4B9C-AB9C-BA656B99FC7D}"/>
    <cellStyle name="Comma 11 2 2 3 2 3 4" xfId="11424" xr:uid="{30C086A2-E404-457A-ADA2-F6C50B3CC170}"/>
    <cellStyle name="Comma 11 2 2 3 2 3 4 2" xfId="36079" xr:uid="{DB8599BB-8E31-499B-94D4-AF83136AA188}"/>
    <cellStyle name="Comma 11 2 2 3 2 3 5" xfId="22327" xr:uid="{812CC309-D8FD-4762-826D-49D2EAE91936}"/>
    <cellStyle name="Comma 11 2 2 3 2 3 5 2" xfId="46361" xr:uid="{1D6C67B7-CE54-4918-BD45-B9AC98B4E46D}"/>
    <cellStyle name="Comma 11 2 2 3 2 3 6" xfId="28194" xr:uid="{653F1B7F-5F6F-4262-B29B-C1B8BF23FC4B}"/>
    <cellStyle name="Comma 11 2 2 3 2 4" xfId="3802" xr:uid="{88179BC8-DB3D-4A60-B027-C0F0B69786A5}"/>
    <cellStyle name="Comma 11 2 2 3 2 4 2" xfId="6725" xr:uid="{689BA7A8-1DD6-4F41-B793-62AE279D99CE}"/>
    <cellStyle name="Comma 11 2 2 3 2 4 2 2" xfId="14984" xr:uid="{F998A132-3B9D-4B65-B5DC-B6FB4D275FC4}"/>
    <cellStyle name="Comma 11 2 2 3 2 4 2 2 2" xfId="39566" xr:uid="{18FA737C-5580-4FC7-9B90-B3BDD7B96EDE}"/>
    <cellStyle name="Comma 11 2 2 3 2 4 2 3" xfId="31551" xr:uid="{7416AA6A-B1FF-4C4A-9A81-31BCEB8FA7B8}"/>
    <cellStyle name="Comma 11 2 2 3 2 4 3" xfId="12143" xr:uid="{AD42A531-D0EB-46C8-8C03-19D695C83565}"/>
    <cellStyle name="Comma 11 2 2 3 2 4 3 2" xfId="36787" xr:uid="{01A28E0F-2F76-45A2-8189-36045671D636}"/>
    <cellStyle name="Comma 11 2 2 3 2 4 4" xfId="28902" xr:uid="{30302E6D-955F-46CA-A0B2-FF5935B1D521}"/>
    <cellStyle name="Comma 11 2 2 3 2 5" xfId="4556" xr:uid="{5F0C7FDE-5ECE-4118-86C5-5DA5B11747C6}"/>
    <cellStyle name="Comma 11 2 2 3 2 5 2" xfId="7237" xr:uid="{2350399E-81BF-4C48-AABE-95F5C83FAC97}"/>
    <cellStyle name="Comma 11 2 2 3 2 5 2 2" xfId="15496" xr:uid="{833A95DE-4BA6-49F0-ABA2-6BB62200D015}"/>
    <cellStyle name="Comma 11 2 2 3 2 5 2 2 2" xfId="40078" xr:uid="{36B8C721-82DE-4949-B40C-1013E39396C2}"/>
    <cellStyle name="Comma 11 2 2 3 2 5 2 3" xfId="32063" xr:uid="{C8CCBD0E-652D-421D-9198-7195027C3898}"/>
    <cellStyle name="Comma 11 2 2 3 2 5 3" xfId="12897" xr:uid="{01212622-9C21-4B1A-9300-D5EF46237A6B}"/>
    <cellStyle name="Comma 11 2 2 3 2 5 3 2" xfId="37482" xr:uid="{D4A82E23-E498-4799-ACBE-D1FB31439AB4}"/>
    <cellStyle name="Comma 11 2 2 3 2 5 4" xfId="29522" xr:uid="{E7B5B03C-D4A2-43C8-AA6E-E423C8B50EBB}"/>
    <cellStyle name="Comma 11 2 2 3 2 6" xfId="5078" xr:uid="{871C697F-05B0-472F-84E9-2E8AE863621C}"/>
    <cellStyle name="Comma 11 2 2 3 2 6 2" xfId="13373" xr:uid="{79C7AEA9-2544-41E7-9FC7-7E2C18ACA22E}"/>
    <cellStyle name="Comma 11 2 2 3 2 6 2 2" xfId="37957" xr:uid="{B08FD18E-73ED-4720-992F-F92E3F3F4A7C}"/>
    <cellStyle name="Comma 11 2 2 3 2 6 3" xfId="29938" xr:uid="{5BD4F08C-0D5F-4FE7-8B70-53D7A1A705E5}"/>
    <cellStyle name="Comma 11 2 2 3 2 7" xfId="9494" xr:uid="{8C891BEA-CE6F-45F7-8BB2-863A90C8B8B3}"/>
    <cellStyle name="Comma 11 2 2 3 2 7 2" xfId="34195" xr:uid="{FBDCBE32-1BF1-4D49-9E24-618240F29892}"/>
    <cellStyle name="Comma 11 2 2 3 2 8" xfId="18229" xr:uid="{3A3A40B0-0A74-4BD9-A34A-F771C5968315}"/>
    <cellStyle name="Comma 11 2 2 3 2 8 2" xfId="42454" xr:uid="{F0B189B9-2C04-47B8-BAF8-0DCA65D41462}"/>
    <cellStyle name="Comma 11 2 2 3 2 9" xfId="19862" xr:uid="{80C5B729-DC9B-4B57-9725-A81B372FA1C1}"/>
    <cellStyle name="Comma 11 2 2 3 2 9 2" xfId="44042" xr:uid="{66ECDA78-D984-46B5-99F5-844E3C7DDE21}"/>
    <cellStyle name="Comma 11 2 2 3 3" xfId="1352" xr:uid="{5D911671-EF09-49A9-A824-558B58421889}"/>
    <cellStyle name="Comma 11 2 2 3 3 2" xfId="7040" xr:uid="{CC694E2D-4AD1-4507-A850-5B54DDDB2669}"/>
    <cellStyle name="Comma 11 2 2 3 3 2 2" xfId="15299" xr:uid="{34D031C7-6B17-4FA0-B506-B0B02181AD30}"/>
    <cellStyle name="Comma 11 2 2 3 3 2 2 2" xfId="39881" xr:uid="{87CFA794-D9F1-41F6-8E99-6FC7F46A886E}"/>
    <cellStyle name="Comma 11 2 2 3 3 2 3" xfId="22543" xr:uid="{8F9140F4-30B8-48E6-92A1-19D804678639}"/>
    <cellStyle name="Comma 11 2 2 3 3 2 3 2" xfId="46577" xr:uid="{32D1C0A6-086B-4829-95CB-E7459524C4F7}"/>
    <cellStyle name="Comma 11 2 2 3 3 2 4" xfId="31866" xr:uid="{A8EAB47E-43C1-47AE-92EC-83717A908E20}"/>
    <cellStyle name="Comma 11 2 2 3 3 3" xfId="5292" xr:uid="{EB55E544-5C37-463F-B206-1C6DED870803}"/>
    <cellStyle name="Comma 11 2 2 3 3 3 2" xfId="13585" xr:uid="{37EE2BE8-230C-47E7-9B46-7B86A7C5866C}"/>
    <cellStyle name="Comma 11 2 2 3 3 3 2 2" xfId="38169" xr:uid="{8B33DA6F-C3A5-4809-B92E-E22CE89A1F69}"/>
    <cellStyle name="Comma 11 2 2 3 3 3 3" xfId="30151" xr:uid="{2D80E251-A76E-4F59-86F5-7D05E416B9EF}"/>
    <cellStyle name="Comma 11 2 2 3 3 4" xfId="9714" xr:uid="{D1C24913-80AE-4668-A459-719A296B43BA}"/>
    <cellStyle name="Comma 11 2 2 3 3 4 2" xfId="34409" xr:uid="{FBBCC6AF-2F4F-4D33-A693-64AF1FD93DB2}"/>
    <cellStyle name="Comma 11 2 2 3 3 5" xfId="20076" xr:uid="{A662E8FC-5314-4CBD-BB67-7CE84189ADA7}"/>
    <cellStyle name="Comma 11 2 2 3 3 5 2" xfId="44254" xr:uid="{A53868F0-189E-4DD1-AFE5-A5B7B90907CF}"/>
    <cellStyle name="Comma 11 2 2 3 3 6" xfId="26526" xr:uid="{2A76305B-6F2D-400C-B7F4-D0895A4429DD}"/>
    <cellStyle name="Comma 11 2 2 3 4" xfId="889" xr:uid="{1475E5AD-1D64-4151-B1AB-CD39EE509A26}"/>
    <cellStyle name="Comma 11 2 2 3 4 2" xfId="7905" xr:uid="{58CD1427-7BCE-4725-8D8E-02C0E6973479}"/>
    <cellStyle name="Comma 11 2 2 3 4 2 2" xfId="16163" xr:uid="{0D7C92C5-850E-4B2B-A72D-C4FC885DE490}"/>
    <cellStyle name="Comma 11 2 2 3 4 2 2 2" xfId="40745" xr:uid="{10A9AC04-1496-415B-8B32-114AC30E9515}"/>
    <cellStyle name="Comma 11 2 2 3 4 2 3" xfId="22111" xr:uid="{F50B1D23-79A5-4AEE-9E36-7797958309A2}"/>
    <cellStyle name="Comma 11 2 2 3 4 2 3 2" xfId="46170" xr:uid="{E2F11AE1-0BC7-4F99-B014-D1125A49AC67}"/>
    <cellStyle name="Comma 11 2 2 3 4 2 4" xfId="32730" xr:uid="{EC4EF2CA-52D1-4725-96F4-75C089829ACA}"/>
    <cellStyle name="Comma 11 2 2 3 4 3" xfId="6018" xr:uid="{60FD133A-10F9-472B-ADBA-221EEA7C3ACD}"/>
    <cellStyle name="Comma 11 2 2 3 4 3 2" xfId="14280" xr:uid="{991787D3-36A2-4A7F-96B6-4F5378511539}"/>
    <cellStyle name="Comma 11 2 2 3 4 3 2 2" xfId="38862" xr:uid="{ADD87E8D-3B07-4CFE-B3B5-E6318A844ADE}"/>
    <cellStyle name="Comma 11 2 2 3 4 3 3" xfId="30847" xr:uid="{5365E758-E111-470D-BAD6-FC614AD4CD63}"/>
    <cellStyle name="Comma 11 2 2 3 4 4" xfId="9273" xr:uid="{DE14188B-6712-4542-9019-07DF99297DE2}"/>
    <cellStyle name="Comma 11 2 2 3 4 4 2" xfId="34005" xr:uid="{CEA80805-B12E-44C1-9E52-3E911E840F66}"/>
    <cellStyle name="Comma 11 2 2 3 4 5" xfId="19645" xr:uid="{0C7F0365-1191-4F5E-83BD-DA4D13B570C8}"/>
    <cellStyle name="Comma 11 2 2 3 4 5 2" xfId="43833" xr:uid="{99269606-3154-4BAF-8900-609BEB81430C}"/>
    <cellStyle name="Comma 11 2 2 3 4 6" xfId="26127" xr:uid="{6395C079-B07E-4B29-B13B-C9EB8912B944}"/>
    <cellStyle name="Comma 11 2 2 3 5" xfId="2224" xr:uid="{703818BE-97C9-4E1C-A062-A27C74FF2689}"/>
    <cellStyle name="Comma 11 2 2 3 5 2" xfId="6538" xr:uid="{365BC2ED-F9C2-469D-B613-80CB258D982E}"/>
    <cellStyle name="Comma 11 2 2 3 5 2 2" xfId="14797" xr:uid="{D1C4AE90-B322-4A21-A2C8-A56D81A20C9E}"/>
    <cellStyle name="Comma 11 2 2 3 5 2 2 2" xfId="39379" xr:uid="{E10198E6-5665-4F7C-8C7E-07A67F047C92}"/>
    <cellStyle name="Comma 11 2 2 3 5 2 3" xfId="21662" xr:uid="{7CBA0865-976F-4E90-AD7C-601028EDC603}"/>
    <cellStyle name="Comma 11 2 2 3 5 2 3 2" xfId="45744" xr:uid="{E136ED2E-6D88-4172-B042-065B09C04BF4}"/>
    <cellStyle name="Comma 11 2 2 3 5 2 4" xfId="31364" xr:uid="{25E23F42-073F-4A5D-8009-4D354842B874}"/>
    <cellStyle name="Comma 11 2 2 3 5 3" xfId="10565" xr:uid="{098233C0-0BE7-4856-AECC-9FC16B0AD0B3}"/>
    <cellStyle name="Comma 11 2 2 3 5 3 2" xfId="35223" xr:uid="{435D1AB3-A3E5-402C-9E99-4CE64CE80137}"/>
    <cellStyle name="Comma 11 2 2 3 5 4" xfId="19194" xr:uid="{8C3EF43A-339E-4BB0-AB5A-472602983958}"/>
    <cellStyle name="Comma 11 2 2 3 5 4 2" xfId="43388" xr:uid="{BC3C6B79-BD1F-4A69-921F-018BF8FF00E1}"/>
    <cellStyle name="Comma 11 2 2 3 5 5" xfId="27338" xr:uid="{A4FD7FA1-A309-475A-AC1C-99FD7732BFB0}"/>
    <cellStyle name="Comma 11 2 2 3 6" xfId="2610" xr:uid="{4AA11A38-C04B-4ED1-94E6-B69D4199D3D8}"/>
    <cellStyle name="Comma 11 2 2 3 6 2" xfId="8396" xr:uid="{22401341-0DF5-4D20-B479-A1F30D3E9479}"/>
    <cellStyle name="Comma 11 2 2 3 6 2 2" xfId="16654" xr:uid="{67448DDA-F8EB-486B-A742-0933237F8F7B}"/>
    <cellStyle name="Comma 11 2 2 3 6 2 2 2" xfId="41236" xr:uid="{0F42A88C-16C1-4F39-99C1-B819AE83B8F2}"/>
    <cellStyle name="Comma 11 2 2 3 6 2 3" xfId="33221" xr:uid="{0A899FFE-2A9E-4A60-882C-EF63A3B6170F}"/>
    <cellStyle name="Comma 11 2 2 3 6 3" xfId="10951" xr:uid="{3CE0F9FE-6ED9-4E9E-8E81-CE7CD7431B3C}"/>
    <cellStyle name="Comma 11 2 2 3 6 3 2" xfId="35607" xr:uid="{BDE25777-AC56-45DF-B307-DEA11300BE9D}"/>
    <cellStyle name="Comma 11 2 2 3 6 4" xfId="21066" xr:uid="{6D785F8A-1590-486B-BE3F-D865629C78E7}"/>
    <cellStyle name="Comma 11 2 2 3 6 4 2" xfId="45191" xr:uid="{6AA0FFD6-3D52-4E10-8F58-5E656E11E628}"/>
    <cellStyle name="Comma 11 2 2 3 6 5" xfId="27722" xr:uid="{6BD57C7B-8663-4B28-ADDC-C035F4CD0244}"/>
    <cellStyle name="Comma 11 2 2 3 7" xfId="2847" xr:uid="{8920E2F1-D36E-4166-8CA7-36516E74ABC4}"/>
    <cellStyle name="Comma 11 2 2 3 7 2" xfId="11188" xr:uid="{53CF69B8-1501-4EAC-A6B8-B10EC6EB8AE1}"/>
    <cellStyle name="Comma 11 2 2 3 7 2 2" xfId="35843" xr:uid="{96F25FA6-ED81-4C51-9F83-5F8D465F2F5C}"/>
    <cellStyle name="Comma 11 2 2 3 7 3" xfId="27958" xr:uid="{DA9AE5F6-D01B-4AD2-A718-666ACB1B74B1}"/>
    <cellStyle name="Comma 11 2 2 3 8" xfId="3320" xr:uid="{B5E5CBD1-896B-45A9-906D-D931E4DA8F74}"/>
    <cellStyle name="Comma 11 2 2 3 8 2" xfId="11661" xr:uid="{5155AFE8-C747-470C-9CF1-A87CC25EF671}"/>
    <cellStyle name="Comma 11 2 2 3 8 2 2" xfId="36315" xr:uid="{06D69111-A4D1-4404-8146-9A7035B68727}"/>
    <cellStyle name="Comma 11 2 2 3 8 3" xfId="28430" xr:uid="{F0248124-F45B-404F-A443-84780C8BA722}"/>
    <cellStyle name="Comma 11 2 2 3 9" xfId="3566" xr:uid="{4A07F3EE-2A43-4AEC-9568-7C6795AFB717}"/>
    <cellStyle name="Comma 11 2 2 3 9 2" xfId="11907" xr:uid="{79726457-2FA1-44E3-A69E-C09030CEFBE4}"/>
    <cellStyle name="Comma 11 2 2 3 9 2 2" xfId="36551" xr:uid="{34E962F1-9485-425D-975B-8F5E3C7B52A2}"/>
    <cellStyle name="Comma 11 2 2 3 9 3" xfId="28666" xr:uid="{3A091819-A518-4B7F-8C6F-07DFF961E8B8}"/>
    <cellStyle name="Comma 11 2 2 4" xfId="546" xr:uid="{3A786FEC-3977-4DAE-87F5-C1A70238706A}"/>
    <cellStyle name="Comma 11 2 2 4 10" xfId="18728" xr:uid="{784C699C-FE1C-4F16-933E-82F477344DE2}"/>
    <cellStyle name="Comma 11 2 2 4 10 2" xfId="42924" xr:uid="{A55035C2-57A7-49FD-86E9-5A35C56F5F05}"/>
    <cellStyle name="Comma 11 2 2 4 11" xfId="25827" xr:uid="{DD328827-C6C9-4788-B1B5-25190C0E56F1}"/>
    <cellStyle name="Comma 11 2 2 4 2" xfId="1442" xr:uid="{C547AD03-A1E9-4CA9-B420-62F7670A56AB}"/>
    <cellStyle name="Comma 11 2 2 4 2 2" xfId="7474" xr:uid="{872FBB30-F783-45BE-AEFB-6C3956220E75}"/>
    <cellStyle name="Comma 11 2 2 4 2 2 2" xfId="15733" xr:uid="{716ECA26-995F-45B4-825A-D31417506CD7}"/>
    <cellStyle name="Comma 11 2 2 4 2 2 2 2" xfId="40315" xr:uid="{302B4EF7-4135-441B-8E91-9AF88D9B2A36}"/>
    <cellStyle name="Comma 11 2 2 4 2 2 3" xfId="22631" xr:uid="{462EE33B-4070-4748-A941-8D45D3A17346}"/>
    <cellStyle name="Comma 11 2 2 4 2 2 3 2" xfId="46658" xr:uid="{F17EC8B5-8A5C-4659-A145-A8EF2BF4A12E}"/>
    <cellStyle name="Comma 11 2 2 4 2 2 4" xfId="32300" xr:uid="{64466BF3-6D23-4242-98EC-C9F8F1B02746}"/>
    <cellStyle name="Comma 11 2 2 4 2 3" xfId="5382" xr:uid="{E7562223-D4E1-4ADF-A790-D33E8DB884D6}"/>
    <cellStyle name="Comma 11 2 2 4 2 3 2" xfId="13666" xr:uid="{D3D1B8AE-47F7-459B-BCFA-51ECA6C6B011}"/>
    <cellStyle name="Comma 11 2 2 4 2 3 2 2" xfId="38250" xr:uid="{4C64BB09-3492-4D3D-BF28-ABC6C1432F71}"/>
    <cellStyle name="Comma 11 2 2 4 2 3 3" xfId="30232" xr:uid="{E7B3F0A8-B6ED-4D84-A594-F71345AFEED4}"/>
    <cellStyle name="Comma 11 2 2 4 2 4" xfId="9804" xr:uid="{630F3B68-07D9-4BFA-9AF5-5B16597D106A}"/>
    <cellStyle name="Comma 11 2 2 4 2 4 2" xfId="34490" xr:uid="{EDB6F180-3D65-465E-A9D9-6F87C9C173B5}"/>
    <cellStyle name="Comma 11 2 2 4 2 5" xfId="20165" xr:uid="{09E536B0-B605-4BC1-8787-7277481F83F0}"/>
    <cellStyle name="Comma 11 2 2 4 2 5 2" xfId="44339" xr:uid="{5A494AE2-C462-4077-9A52-4A0EF8907EEB}"/>
    <cellStyle name="Comma 11 2 2 4 2 6" xfId="26606" xr:uid="{3A8BDF06-ACC2-4227-A52E-B487B8D185EC}"/>
    <cellStyle name="Comma 11 2 2 4 3" xfId="995" xr:uid="{CC4765C3-B8C6-4A28-8E71-42733F864975}"/>
    <cellStyle name="Comma 11 2 2 4 3 2" xfId="7985" xr:uid="{BAEB7753-D7F1-433C-AAA0-3301588BA130}"/>
    <cellStyle name="Comma 11 2 2 4 3 2 2" xfId="16243" xr:uid="{EE1E5B4B-6C4F-419D-BD7C-869452D09D9F}"/>
    <cellStyle name="Comma 11 2 2 4 3 2 2 2" xfId="40825" xr:uid="{754871C2-4ED4-47D8-83C2-A4866B322807}"/>
    <cellStyle name="Comma 11 2 2 4 3 2 3" xfId="22206" xr:uid="{EB54ACA8-2137-42D3-A8D5-2E3B4DC27FBE}"/>
    <cellStyle name="Comma 11 2 2 4 3 2 3 2" xfId="46253" xr:uid="{D9105A0C-86E2-4667-9EB8-D69FFDDC63C6}"/>
    <cellStyle name="Comma 11 2 2 4 3 2 4" xfId="32810" xr:uid="{D46A7D62-D342-4020-B92E-60ACCA73FA20}"/>
    <cellStyle name="Comma 11 2 2 4 3 3" xfId="6098" xr:uid="{2EF5092C-FD36-4260-8CDA-F8CD508EA3E7}"/>
    <cellStyle name="Comma 11 2 2 4 3 3 2" xfId="14360" xr:uid="{A21E74A9-2EC9-42AF-9910-91ACE42ADB2D}"/>
    <cellStyle name="Comma 11 2 2 4 3 3 2 2" xfId="38942" xr:uid="{89943257-2F82-4069-8BA4-A9DF6C758F50}"/>
    <cellStyle name="Comma 11 2 2 4 3 3 3" xfId="30927" xr:uid="{FDFC08BF-761C-42A1-BC75-89F976F7A313}"/>
    <cellStyle name="Comma 11 2 2 4 3 4" xfId="9371" xr:uid="{F1335F8A-E094-4C6D-8BF9-7A11CB640575}"/>
    <cellStyle name="Comma 11 2 2 4 3 4 2" xfId="34088" xr:uid="{2CC02DC1-F071-4519-A44A-979AAEE94E09}"/>
    <cellStyle name="Comma 11 2 2 4 3 5" xfId="19740" xr:uid="{D300493C-F588-4854-A4B5-48A900C5FD10}"/>
    <cellStyle name="Comma 11 2 2 4 3 5 2" xfId="43922" xr:uid="{D230B813-09AC-40CA-AEA7-CBD627B773FC}"/>
    <cellStyle name="Comma 11 2 2 4 3 6" xfId="26207" xr:uid="{996B316A-79F8-476A-94B2-4F144985EC0D}"/>
    <cellStyle name="Comma 11 2 2 4 4" xfId="2965" xr:uid="{1FF0F881-8A9E-4781-BBA8-28F1DF4A81E8}"/>
    <cellStyle name="Comma 11 2 2 4 4 2" xfId="6618" xr:uid="{0C6DF301-C128-48FE-B066-A15CA3CED693}"/>
    <cellStyle name="Comma 11 2 2 4 4 2 2" xfId="14877" xr:uid="{FBD6048E-B283-47C9-9124-CA8D40E3B519}"/>
    <cellStyle name="Comma 11 2 2 4 4 2 2 2" xfId="39459" xr:uid="{B6775B79-5CDA-4FBA-B097-44D58387734B}"/>
    <cellStyle name="Comma 11 2 2 4 4 2 3" xfId="21800" xr:uid="{50803564-D8A4-4EF6-AF72-907F63309482}"/>
    <cellStyle name="Comma 11 2 2 4 4 2 3 2" xfId="45874" xr:uid="{18E27B72-82A2-4685-8DF7-0253F9BCE096}"/>
    <cellStyle name="Comma 11 2 2 4 4 2 4" xfId="31444" xr:uid="{4881F013-9713-4B0C-BDAA-004D522D65A3}"/>
    <cellStyle name="Comma 11 2 2 4 4 3" xfId="11306" xr:uid="{7B72AFF9-1870-4DB7-B7AE-AA9801FE188C}"/>
    <cellStyle name="Comma 11 2 2 4 4 3 2" xfId="35961" xr:uid="{C58E529C-B3CE-4D61-BA3C-688ABCA85477}"/>
    <cellStyle name="Comma 11 2 2 4 4 4" xfId="19335" xr:uid="{8859A8DC-E47B-4AE3-9492-410D20ACD88D}"/>
    <cellStyle name="Comma 11 2 2 4 4 4 2" xfId="43529" xr:uid="{7AE8C2F9-AFD1-4CA4-9AEF-6274C6292C41}"/>
    <cellStyle name="Comma 11 2 2 4 4 5" xfId="28076" xr:uid="{EEA484F9-0628-496B-9ED9-DA486F7D6E9F}"/>
    <cellStyle name="Comma 11 2 2 4 5" xfId="3684" xr:uid="{6DD61DBA-E1AD-47AE-AC96-5523366ADD75}"/>
    <cellStyle name="Comma 11 2 2 4 5 2" xfId="7155" xr:uid="{86671B20-D9EB-4859-873A-45ECD4F58212}"/>
    <cellStyle name="Comma 11 2 2 4 5 2 2" xfId="15414" xr:uid="{D9A5B7DC-2ED3-46DB-A2B0-78DA01B1B171}"/>
    <cellStyle name="Comma 11 2 2 4 5 2 2 2" xfId="39996" xr:uid="{0B0E3891-7C9F-47B8-91B8-875DA471F8FC}"/>
    <cellStyle name="Comma 11 2 2 4 5 2 3" xfId="31981" xr:uid="{BAB1FBD4-7798-4676-B3DA-940292540302}"/>
    <cellStyle name="Comma 11 2 2 4 5 3" xfId="12025" xr:uid="{9018D48F-A0FF-4953-8F63-3901B2F295DB}"/>
    <cellStyle name="Comma 11 2 2 4 5 3 2" xfId="36669" xr:uid="{82D19472-0FCE-44FC-9015-070DAD2094D2}"/>
    <cellStyle name="Comma 11 2 2 4 5 4" xfId="21204" xr:uid="{BD3296CC-611D-473B-9AC6-DA0213B4BCD8}"/>
    <cellStyle name="Comma 11 2 2 4 5 4 2" xfId="45324" xr:uid="{039B8D9F-238B-40BC-84EF-0F82935F5E6B}"/>
    <cellStyle name="Comma 11 2 2 4 5 5" xfId="28784" xr:uid="{B479A31B-6ADB-47D9-AA00-6A6E6D68407C}"/>
    <cellStyle name="Comma 11 2 2 4 6" xfId="4438" xr:uid="{7E4FCAE2-B135-485F-AF20-1C1478593994}"/>
    <cellStyle name="Comma 11 2 2 4 6 2" xfId="12779" xr:uid="{B9A937AD-4057-41C7-AD47-F11320CE8152}"/>
    <cellStyle name="Comma 11 2 2 4 6 2 2" xfId="37364" xr:uid="{BFD950DC-FB7C-458D-AA9E-0AA61DCE5587}"/>
    <cellStyle name="Comma 11 2 2 4 6 3" xfId="29404" xr:uid="{244D7A46-DEEF-4561-9FE9-2E56FD528CC1}"/>
    <cellStyle name="Comma 11 2 2 4 7" xfId="4955" xr:uid="{E8D5115B-58AD-4AF2-9C71-780C621B1509}"/>
    <cellStyle name="Comma 11 2 2 4 7 2" xfId="13264" xr:uid="{0988769E-2053-4FC5-BB25-21FD3F3146B0}"/>
    <cellStyle name="Comma 11 2 2 4 7 2 2" xfId="37848" xr:uid="{A86932CF-71F6-46FC-A7AF-5EE3F3BFEF8A}"/>
    <cellStyle name="Comma 11 2 2 4 7 3" xfId="29830" xr:uid="{8037FAE3-315E-4DB4-9196-6F3C7661C37C}"/>
    <cellStyle name="Comma 11 2 2 4 8" xfId="8933" xr:uid="{4DEC2C2D-7545-475E-B703-1A3693C32BF2}"/>
    <cellStyle name="Comma 11 2 2 4 8 2" xfId="33696" xr:uid="{D16920F9-D45C-4A9C-AAC3-715015148FA3}"/>
    <cellStyle name="Comma 11 2 2 4 9" xfId="18111" xr:uid="{C8FF751C-8282-42D1-80C7-EDB5575D09EF}"/>
    <cellStyle name="Comma 11 2 2 4 9 2" xfId="42336" xr:uid="{73275070-BE9C-4AB0-B980-8B1DC501A82A}"/>
    <cellStyle name="Comma 11 2 2 5" xfId="604" xr:uid="{1A87F889-E656-43D5-B2D2-6343A497373A}"/>
    <cellStyle name="Comma 11 2 2 5 2" xfId="1239" xr:uid="{B820FCB7-ECF9-4656-8494-A5ACC8BD1A35}"/>
    <cellStyle name="Comma 11 2 2 5 2 2" xfId="8171" xr:uid="{2C108953-490D-46EE-A87F-DD6781253211}"/>
    <cellStyle name="Comma 11 2 2 5 2 2 2" xfId="16429" xr:uid="{D541123D-E894-4A73-90B3-E55BADD892EF}"/>
    <cellStyle name="Comma 11 2 2 5 2 2 2 2" xfId="41011" xr:uid="{2455356E-4B8E-4C55-BA7B-D4104810EA2D}"/>
    <cellStyle name="Comma 11 2 2 5 2 2 3" xfId="22436" xr:uid="{72CBB8A3-3D69-4C99-8639-F88213C7E6FE}"/>
    <cellStyle name="Comma 11 2 2 5 2 2 3 2" xfId="46470" xr:uid="{62370297-9D64-41E2-AFA9-A4A7DB14780F}"/>
    <cellStyle name="Comma 11 2 2 5 2 2 4" xfId="32996" xr:uid="{401E2172-C0CB-4A29-81E7-3B06F303F859}"/>
    <cellStyle name="Comma 11 2 2 5 2 3" xfId="6284" xr:uid="{16E51480-0349-4D89-9F16-E7E83825EA2E}"/>
    <cellStyle name="Comma 11 2 2 5 2 3 2" xfId="14546" xr:uid="{90718BB7-FB30-4926-AC20-0E716B2E8770}"/>
    <cellStyle name="Comma 11 2 2 5 2 3 2 2" xfId="39128" xr:uid="{BA6AA366-C562-46B9-8CB3-0835DBAA60B5}"/>
    <cellStyle name="Comma 11 2 2 5 2 3 3" xfId="31113" xr:uid="{2E1EC3B2-C4A6-4665-9803-2B14AAC717A1}"/>
    <cellStyle name="Comma 11 2 2 5 2 4" xfId="9607" xr:uid="{CCB66A95-B459-47B9-9346-37D91A273D92}"/>
    <cellStyle name="Comma 11 2 2 5 2 4 2" xfId="34302" xr:uid="{4F9E2D85-1C15-4823-A277-060953E91BFA}"/>
    <cellStyle name="Comma 11 2 2 5 2 5" xfId="19969" xr:uid="{60AC6870-43AC-43D9-8AB3-66E25CCE62C1}"/>
    <cellStyle name="Comma 11 2 2 5 2 5 2" xfId="44147" xr:uid="{3A54EAC1-9DD3-42AB-9D7F-BF66F7B92D6E}"/>
    <cellStyle name="Comma 11 2 2 5 2 6" xfId="26419" xr:uid="{47260601-E387-4D3D-A147-54D91159472B}"/>
    <cellStyle name="Comma 11 2 2 5 3" xfId="6804" xr:uid="{4D67C222-ABB4-486B-BEDC-A85603555F5A}"/>
    <cellStyle name="Comma 11 2 2 5 3 2" xfId="15063" xr:uid="{8DB658D2-22F2-4AD4-83F5-73C36FB3CC6A}"/>
    <cellStyle name="Comma 11 2 2 5 3 2 2" xfId="21857" xr:uid="{31D9FABF-4AD3-496D-AFB0-65B6EB493F88}"/>
    <cellStyle name="Comma 11 2 2 5 3 2 2 2" xfId="45931" xr:uid="{21927267-CEA8-42E6-98AB-8219DDC5F995}"/>
    <cellStyle name="Comma 11 2 2 5 3 2 3" xfId="39645" xr:uid="{4BD015F1-2064-4674-9FB8-A2FF5D3789CA}"/>
    <cellStyle name="Comma 11 2 2 5 3 3" xfId="19392" xr:uid="{07100903-DBC6-4CE6-B6E8-C7DFFB681F40}"/>
    <cellStyle name="Comma 11 2 2 5 3 3 2" xfId="43586" xr:uid="{2E46DD48-0B94-41BB-B1D9-1AFA8E136CDB}"/>
    <cellStyle name="Comma 11 2 2 5 3 4" xfId="31630" xr:uid="{D1168091-502F-45D3-926D-0DF5511D11C9}"/>
    <cellStyle name="Comma 11 2 2 5 4" xfId="7341" xr:uid="{BA6429CB-F124-49E2-A07E-1933928F8348}"/>
    <cellStyle name="Comma 11 2 2 5 4 2" xfId="15600" xr:uid="{4547C116-5309-4185-BFF3-FA686392E1CA}"/>
    <cellStyle name="Comma 11 2 2 5 4 2 2" xfId="40182" xr:uid="{C3296006-2C77-427E-9A4C-4E61B2BA3C31}"/>
    <cellStyle name="Comma 11 2 2 5 4 3" xfId="21262" xr:uid="{6897C488-B870-45C9-8EC6-8DEE44D212EA}"/>
    <cellStyle name="Comma 11 2 2 5 4 3 2" xfId="45381" xr:uid="{50A27CE6-908B-4819-B322-AA72306A1F75}"/>
    <cellStyle name="Comma 11 2 2 5 4 4" xfId="32167" xr:uid="{CB6A5093-DD26-4D55-B9FB-003211413A25}"/>
    <cellStyle name="Comma 11 2 2 5 5" xfId="5184" xr:uid="{9844E1FB-4542-4913-99C3-62CC50AE2BF7}"/>
    <cellStyle name="Comma 11 2 2 5 5 2" xfId="13478" xr:uid="{6C2C6DE8-1F5C-4AF4-84DA-C19C371B295A}"/>
    <cellStyle name="Comma 11 2 2 5 5 2 2" xfId="38062" xr:uid="{E1A89BCC-D88A-4D3B-AA63-484241AAB224}"/>
    <cellStyle name="Comma 11 2 2 5 5 3" xfId="30044" xr:uid="{31012B33-3BF9-43D7-94B4-BA2C6EEB1711}"/>
    <cellStyle name="Comma 11 2 2 5 6" xfId="8991" xr:uid="{769A55FD-2B53-4EA3-9D8B-4D566F5CFFB4}"/>
    <cellStyle name="Comma 11 2 2 5 6 2" xfId="33753" xr:uid="{F6804F7C-63C9-4FC4-A60C-27980A927BF8}"/>
    <cellStyle name="Comma 11 2 2 5 7" xfId="18785" xr:uid="{10BEF46A-95B2-4542-B94C-849094317281}"/>
    <cellStyle name="Comma 11 2 2 5 7 2" xfId="42981" xr:uid="{B3C51A6D-A4C0-46D0-9E00-F6F91F7D3E73}"/>
    <cellStyle name="Comma 11 2 2 5 8" xfId="25884" xr:uid="{B2FFEBE8-4B35-403C-976E-690D6E710B89}"/>
    <cellStyle name="Comma 11 2 2 6" xfId="1636" xr:uid="{616FA738-AA0F-497D-A62E-6C93E0A03F6E}"/>
    <cellStyle name="Comma 11 2 2 6 2" xfId="6922" xr:uid="{2122D14E-FA82-4324-8379-232303BE24D9}"/>
    <cellStyle name="Comma 11 2 2 6 2 2" xfId="15181" xr:uid="{CDCAAB7F-0093-422E-8222-267559715D16}"/>
    <cellStyle name="Comma 11 2 2 6 2 2 2" xfId="39763" xr:uid="{BE8AEE2F-41F8-4339-B1F0-CB3A7B95ED9A}"/>
    <cellStyle name="Comma 11 2 2 6 2 3" xfId="22819" xr:uid="{B783DFD7-B701-4282-B50E-0150E5AAFBF3}"/>
    <cellStyle name="Comma 11 2 2 6 2 3 2" xfId="46845" xr:uid="{3CB9B3C0-F6B3-4DA2-9559-82EB3FC261E5}"/>
    <cellStyle name="Comma 11 2 2 6 2 4" xfId="31748" xr:uid="{54EBCFF9-CB55-4461-B6A9-6FD655D9515D}"/>
    <cellStyle name="Comma 11 2 2 6 3" xfId="5569" xr:uid="{3E2AD727-B5B7-4026-96F0-01E783929758}"/>
    <cellStyle name="Comma 11 2 2 6 3 2" xfId="13852" xr:uid="{B508BEC3-82B4-4A8B-B10E-04F437037457}"/>
    <cellStyle name="Comma 11 2 2 6 3 2 2" xfId="38436" xr:uid="{5D03520B-7A0A-42C7-AEFB-2915EFBAB481}"/>
    <cellStyle name="Comma 11 2 2 6 3 3" xfId="30418" xr:uid="{EC1835B4-DC6F-4DE8-B262-B2FB3AA8AE57}"/>
    <cellStyle name="Comma 11 2 2 6 4" xfId="9990" xr:uid="{759FF265-0D22-4ED4-B80F-3245AADC4DEB}"/>
    <cellStyle name="Comma 11 2 2 6 4 2" xfId="34676" xr:uid="{66FC6A2C-2B7D-46C9-B237-D4737FF9BC93}"/>
    <cellStyle name="Comma 11 2 2 6 5" xfId="20353" xr:uid="{A1E26614-6257-4091-83C9-D1A0ABB12003}"/>
    <cellStyle name="Comma 11 2 2 6 5 2" xfId="44525" xr:uid="{4A76D09E-BBE6-402E-9DA9-6DB6FF39A467}"/>
    <cellStyle name="Comma 11 2 2 6 6" xfId="26792" xr:uid="{878693F4-7B5D-462F-A10A-D52B8D0B5D1C}"/>
    <cellStyle name="Comma 11 2 2 7" xfId="1793" xr:uid="{82DD42E0-2795-408D-893F-F0F080B8710B}"/>
    <cellStyle name="Comma 11 2 2 7 2" xfId="7607" xr:uid="{47ACD8C9-A223-44E2-9461-82BDEBF4C68A}"/>
    <cellStyle name="Comma 11 2 2 7 2 2" xfId="15865" xr:uid="{0A957384-7743-4C66-89BD-50DA49E67776}"/>
    <cellStyle name="Comma 11 2 2 7 2 2 2" xfId="40447" xr:uid="{0342D0CA-A36C-4360-A245-08F8E3C06B7E}"/>
    <cellStyle name="Comma 11 2 2 7 2 3" xfId="22958" xr:uid="{CB8FB0F8-9B17-4F04-9655-FCFEF8F46B22}"/>
    <cellStyle name="Comma 11 2 2 7 2 3 2" xfId="46969" xr:uid="{136E06BD-FE0C-406F-AE83-1496E96CE0FD}"/>
    <cellStyle name="Comma 11 2 2 7 2 4" xfId="32432" xr:uid="{ED0FCDA0-2BE7-4D1C-9D6A-CC154E05F820}"/>
    <cellStyle name="Comma 11 2 2 7 3" xfId="5711" xr:uid="{A5EC17D6-A2A7-4DBE-9A5D-5CBE8E245E6A}"/>
    <cellStyle name="Comma 11 2 2 7 3 2" xfId="13973" xr:uid="{FC761A1A-B880-47CA-904A-E1F5ADB38037}"/>
    <cellStyle name="Comma 11 2 2 7 3 2 2" xfId="38555" xr:uid="{F7DB45CF-112C-48F0-A045-C3F0BE807ED9}"/>
    <cellStyle name="Comma 11 2 2 7 3 3" xfId="30540" xr:uid="{0A9101C8-39F2-4975-BD14-ECD3CA82F1ED}"/>
    <cellStyle name="Comma 11 2 2 7 4" xfId="10135" xr:uid="{E3121E16-6BD6-4B5F-BA26-D9975B82E32C}"/>
    <cellStyle name="Comma 11 2 2 7 4 2" xfId="34795" xr:uid="{927F013F-2D9A-4A77-BD7F-813789963921}"/>
    <cellStyle name="Comma 11 2 2 7 5" xfId="20493" xr:uid="{D13D7D7F-8D3A-47FB-9EB1-B764C993C1E7}"/>
    <cellStyle name="Comma 11 2 2 7 5 2" xfId="44653" xr:uid="{1A161CC7-BFEA-4A68-8EB5-905396F8AC70}"/>
    <cellStyle name="Comma 11 2 2 7 6" xfId="26910" xr:uid="{28F547FF-6B02-45E8-93F8-EE44740130D3}"/>
    <cellStyle name="Comma 11 2 2 8" xfId="751" xr:uid="{A65971F1-A386-4E26-9ED8-54F2C08A58BC}"/>
    <cellStyle name="Comma 11 2 2 8 2" xfId="7720" xr:uid="{5BB9DF14-2A01-4D1B-B10F-CBD90E3DB37A}"/>
    <cellStyle name="Comma 11 2 2 8 2 2" xfId="15978" xr:uid="{EDAF0631-7661-4A07-BC8E-D224AA422371}"/>
    <cellStyle name="Comma 11 2 2 8 2 2 2" xfId="40560" xr:uid="{289F0A23-8E6A-4CCB-A62C-493BFE5500F8}"/>
    <cellStyle name="Comma 11 2 2 8 2 3" xfId="21987" xr:uid="{EE7CF5F3-4F3B-48ED-9220-146DA4DB679E}"/>
    <cellStyle name="Comma 11 2 2 8 2 3 2" xfId="46059" xr:uid="{034358EF-1FD4-4AE0-A746-43CE4AFB36D3}"/>
    <cellStyle name="Comma 11 2 2 8 2 4" xfId="32545" xr:uid="{B8299306-C3C8-44EA-893C-CD5FA5A78ED8}"/>
    <cellStyle name="Comma 11 2 2 8 3" xfId="5833" xr:uid="{51207AF3-8CF6-40BB-BF83-E2451B782E89}"/>
    <cellStyle name="Comma 11 2 2 8 3 2" xfId="14095" xr:uid="{06B4C5A1-B238-4E28-A5DE-139C91CCD63F}"/>
    <cellStyle name="Comma 11 2 2 8 3 2 2" xfId="38677" xr:uid="{CEF013C0-229F-4CC1-AB2D-E85C9A5C3390}"/>
    <cellStyle name="Comma 11 2 2 8 3 3" xfId="30662" xr:uid="{F75ABA7A-2ECC-4A31-AA7E-5887711F1A9A}"/>
    <cellStyle name="Comma 11 2 2 8 4" xfId="9146" xr:uid="{CE9B66CF-A955-49BE-8629-C4B54CB78BBB}"/>
    <cellStyle name="Comma 11 2 2 8 4 2" xfId="33895" xr:uid="{07689129-68B7-4219-9D54-AF929E2683D1}"/>
    <cellStyle name="Comma 11 2 2 8 5" xfId="19522" xr:uid="{5D51E7A9-829A-4238-9441-4D8C5B93B199}"/>
    <cellStyle name="Comma 11 2 2 8 5 2" xfId="43714" xr:uid="{F7C00573-B54D-43B3-A5A9-A4278AA7D292}"/>
    <cellStyle name="Comma 11 2 2 8 6" xfId="26020" xr:uid="{AE8A676D-EB8F-4FF6-AD54-ED41A7F9E5A5}"/>
    <cellStyle name="Comma 11 2 2 9" xfId="1912" xr:uid="{7F060018-7AF5-405A-9639-715625605458}"/>
    <cellStyle name="Comma 11 2 2 9 2" xfId="7798" xr:uid="{6EAB3472-8C44-40CF-8BCB-CCB3D8EC4A28}"/>
    <cellStyle name="Comma 11 2 2 9 2 2" xfId="16056" xr:uid="{7516F433-595D-4A59-A6E7-7E6BC8E17355}"/>
    <cellStyle name="Comma 11 2 2 9 2 2 2" xfId="40638" xr:uid="{6DDDCEA2-4C41-40B6-BDA9-A8C1309A457A}"/>
    <cellStyle name="Comma 11 2 2 9 2 3" xfId="23076" xr:uid="{50C08585-104F-4995-AB73-F3E9947CF921}"/>
    <cellStyle name="Comma 11 2 2 9 2 3 2" xfId="47087" xr:uid="{EEC36119-0205-4F7A-BC11-D0C613FBADD0}"/>
    <cellStyle name="Comma 11 2 2 9 2 4" xfId="32623" xr:uid="{84145F29-6926-4027-B802-E4C262DE032F}"/>
    <cellStyle name="Comma 11 2 2 9 3" xfId="5911" xr:uid="{DE8D0E93-C52F-4433-A8CC-E960EC96E8CA}"/>
    <cellStyle name="Comma 11 2 2 9 3 2" xfId="14173" xr:uid="{DCEEFE54-1BFA-4CFF-BF7F-0EBBBEE63C7C}"/>
    <cellStyle name="Comma 11 2 2 9 3 2 2" xfId="38755" xr:uid="{05281284-1F5A-4E05-B5DE-FD673E7551F8}"/>
    <cellStyle name="Comma 11 2 2 9 3 3" xfId="30740" xr:uid="{C0D87F44-7061-4518-9710-E45924D14353}"/>
    <cellStyle name="Comma 11 2 2 9 4" xfId="10254" xr:uid="{9FCE0774-1DCE-429D-BBD9-FD92062FE5C9}"/>
    <cellStyle name="Comma 11 2 2 9 4 2" xfId="34913" xr:uid="{F8C28B73-5901-46B6-B20F-917FEFF5C36B}"/>
    <cellStyle name="Comma 11 2 2 9 5" xfId="20611" xr:uid="{4A07D7C5-9187-4D97-B8E4-FBD61ED71FB6}"/>
    <cellStyle name="Comma 11 2 2 9 5 2" xfId="44771" xr:uid="{D83CB5BA-237E-4762-8B5D-82AF11DF0E8F}"/>
    <cellStyle name="Comma 11 2 2 9 6" xfId="27028" xr:uid="{60100EB2-5E26-4974-A457-6E0B76029F1A}"/>
    <cellStyle name="Comma 11 2 20" xfId="3176" xr:uid="{EA9F9364-6831-424D-919F-FC3B836A99EE}"/>
    <cellStyle name="Comma 11 2 20 2" xfId="11517" xr:uid="{CE1F6B67-D440-43D7-BA1B-DBBA9BD7542C}"/>
    <cellStyle name="Comma 11 2 20 2 2" xfId="36171" xr:uid="{6C8CDDA0-D26E-4032-8B81-86AC6A758ADF}"/>
    <cellStyle name="Comma 11 2 20 3" xfId="28286" xr:uid="{82196C24-82B1-4288-82C4-B8B8C8C58357}"/>
    <cellStyle name="Comma 11 2 21" xfId="3419" xr:uid="{1BCFE419-CC1E-43F5-B86E-A22A682CA14A}"/>
    <cellStyle name="Comma 11 2 21 2" xfId="11760" xr:uid="{E6539972-CE4D-4B07-A2D5-76716AF0E58C}"/>
    <cellStyle name="Comma 11 2 21 2 2" xfId="36407" xr:uid="{E926B2C2-3047-4FF2-9A8B-D060D0E8FD45}"/>
    <cellStyle name="Comma 11 2 21 3" xfId="28522" xr:uid="{52C81E24-C518-4AA3-9595-FFB84A588F8A}"/>
    <cellStyle name="Comma 11 2 22" xfId="3956" xr:uid="{C64553EA-419E-4D5A-BB05-5AE6EE339A4F}"/>
    <cellStyle name="Comma 11 2 22 2" xfId="12297" xr:uid="{DB95AAF9-E9A1-4D99-8976-055B29AA8313}"/>
    <cellStyle name="Comma 11 2 22 2 2" xfId="36883" xr:uid="{80DFE6D4-D7B5-4AF6-986F-6EE2B19DC66A}"/>
    <cellStyle name="Comma 11 2 22 3" xfId="28998" xr:uid="{6B7DB9B0-1E27-4EE2-A62C-1EE537B71BA0}"/>
    <cellStyle name="Comma 11 2 23" xfId="4030" xr:uid="{66F1FE45-C567-4EA9-A47D-DD0C0AA1E054}"/>
    <cellStyle name="Comma 11 2 23 2" xfId="12371" xr:uid="{B689E136-09BB-4ACF-B707-6983F51138D9}"/>
    <cellStyle name="Comma 11 2 23 2 2" xfId="36957" xr:uid="{723FA484-C843-4E77-9ACF-0D49067507C1}"/>
    <cellStyle name="Comma 11 2 23 3" xfId="29072" xr:uid="{DB9B5AD5-01C9-4226-A855-BA0D32E00A42}"/>
    <cellStyle name="Comma 11 2 24" xfId="4107" xr:uid="{474248FB-35FA-4F4E-8C1E-F7B4D99ADF21}"/>
    <cellStyle name="Comma 11 2 24 2" xfId="12448" xr:uid="{C5A87C35-0DFA-4689-8E7F-B53F51940A90}"/>
    <cellStyle name="Comma 11 2 24 2 2" xfId="37033" xr:uid="{2E218D55-CB0A-49FB-90ED-8F212ECE7A70}"/>
    <cellStyle name="Comma 11 2 24 3" xfId="29142" xr:uid="{D15D3D5A-5928-44BE-BED9-30C9130F98D6}"/>
    <cellStyle name="Comma 11 2 25" xfId="4711" xr:uid="{ACF2DE00-1B0D-4092-8821-E200BCAA4FEC}"/>
    <cellStyle name="Comma 11 2 25 2" xfId="13050" xr:uid="{D3D70D76-A5DE-4A08-BFB7-C8A74E01C9B0}"/>
    <cellStyle name="Comma 11 2 25 2 2" xfId="37635" xr:uid="{1030EDB8-C1F4-43F0-A866-98DEC359FB6C}"/>
    <cellStyle name="Comma 11 2 25 3" xfId="29614" xr:uid="{B3865B29-5109-4C45-B590-7A9338F3C23A}"/>
    <cellStyle name="Comma 11 2 26" xfId="8509" xr:uid="{228392DF-A7EC-43A5-BEA0-9C075BB58464}"/>
    <cellStyle name="Comma 11 2 26 2" xfId="16767" xr:uid="{3016CEB4-7D09-4608-A0E9-CCB7AF65EF63}"/>
    <cellStyle name="Comma 11 2 26 2 2" xfId="41349" xr:uid="{1B3FF6D4-3ADA-43E8-A74B-B0EBA73EB446}"/>
    <cellStyle name="Comma 11 2 26 3" xfId="33320" xr:uid="{8A297B32-5FDE-44BB-BB4E-06ED3A135B0C}"/>
    <cellStyle name="Comma 11 2 27" xfId="8638" xr:uid="{A3FABEAA-84EF-4846-8D8B-B7C4B37B3745}"/>
    <cellStyle name="Comma 11 2 27 2" xfId="33423" xr:uid="{F12E93CE-F56F-4E6E-ADF8-2ADF1B2F06B5}"/>
    <cellStyle name="Comma 11 2 28" xfId="17747" xr:uid="{9BFBBCA0-27D7-4C51-B104-C237355C84F1}"/>
    <cellStyle name="Comma 11 2 28 2" xfId="41974" xr:uid="{814D1995-C0CB-444C-AD1F-4BCD58A58ED4}"/>
    <cellStyle name="Comma 11 2 29" xfId="17823" xr:uid="{31BC0010-B875-4CE4-83F6-F0868F8A3F16}"/>
    <cellStyle name="Comma 11 2 29 2" xfId="42048" xr:uid="{C0B463DF-535F-4DEB-B359-622866F8F10B}"/>
    <cellStyle name="Comma 11 2 3" xfId="255" xr:uid="{91A19413-40FF-418F-AF02-352A1CD4DFFA}"/>
    <cellStyle name="Comma 11 2 3 10" xfId="2764" xr:uid="{EBFDC94A-95A8-4067-B9A5-17F8C4C95755}"/>
    <cellStyle name="Comma 11 2 3 10 2" xfId="11105" xr:uid="{6D690887-B995-413D-B2A0-C41875598AC4}"/>
    <cellStyle name="Comma 11 2 3 10 2 2" xfId="35760" xr:uid="{27017C1D-B74C-44B3-8172-8BF37D438818}"/>
    <cellStyle name="Comma 11 2 3 10 3" xfId="27875" xr:uid="{44DB194C-CFA9-4B2E-89DA-B56E31D5709E}"/>
    <cellStyle name="Comma 11 2 3 11" xfId="3237" xr:uid="{2CA270B9-67EE-4B14-B800-4327ED99DFC3}"/>
    <cellStyle name="Comma 11 2 3 11 2" xfId="11578" xr:uid="{7925D1AB-6B4D-4F1D-A761-8AA09B979126}"/>
    <cellStyle name="Comma 11 2 3 11 2 2" xfId="36232" xr:uid="{87B54F28-7830-4DCD-9B40-77057BD9337B}"/>
    <cellStyle name="Comma 11 2 3 11 3" xfId="28347" xr:uid="{E95404A4-4FEC-4E5A-99AD-61B05109CF7B}"/>
    <cellStyle name="Comma 11 2 3 12" xfId="3481" xr:uid="{235707FE-379B-434D-A75D-79953952C1EB}"/>
    <cellStyle name="Comma 11 2 3 12 2" xfId="11822" xr:uid="{4E7F228E-996D-4B5A-89E9-ED12FBE32E6C}"/>
    <cellStyle name="Comma 11 2 3 12 2 2" xfId="36468" xr:uid="{69333806-4A93-4D4B-899E-8115BCB71567}"/>
    <cellStyle name="Comma 11 2 3 12 3" xfId="28583" xr:uid="{FFE002CA-AFC0-4476-837A-22F69F902201}"/>
    <cellStyle name="Comma 11 2 3 13" xfId="4191" xr:uid="{38508E53-9A04-4926-B9F6-DFCA722FBA98}"/>
    <cellStyle name="Comma 11 2 3 13 2" xfId="12532" xr:uid="{44B2422C-E5A0-4976-B638-5673B2802406}"/>
    <cellStyle name="Comma 11 2 3 13 2 2" xfId="37117" xr:uid="{38D34EA0-61F1-410F-A6C9-BC35843BFF56}"/>
    <cellStyle name="Comma 11 2 3 13 3" xfId="29203" xr:uid="{1245E1C9-E5F2-4CBF-BBD2-0BFD9D154625}"/>
    <cellStyle name="Comma 11 2 3 14" xfId="4776" xr:uid="{DEEB2075-814C-4272-ABD3-2694C5C66AE6}"/>
    <cellStyle name="Comma 11 2 3 14 2" xfId="13104" xr:uid="{96B8A5A3-7945-4B64-8DEA-304E4897FA5E}"/>
    <cellStyle name="Comma 11 2 3 14 2 2" xfId="37689" xr:uid="{BE2E6E81-9FD3-40AA-A653-0E4332A439D9}"/>
    <cellStyle name="Comma 11 2 3 14 3" xfId="29669" xr:uid="{DAB4F759-6F15-41CC-AC26-E0E9852C27AA}"/>
    <cellStyle name="Comma 11 2 3 15" xfId="8708" xr:uid="{140A3783-6D1F-43A9-86B6-1743E334C21E}"/>
    <cellStyle name="Comma 11 2 3 15 2" xfId="33488" xr:uid="{BB74FE1C-97F9-40C0-8528-89AB3389E1C9}"/>
    <cellStyle name="Comma 11 2 3 16" xfId="17894" xr:uid="{53BA7F9E-63E6-4546-AFB3-844E22FDCE44}"/>
    <cellStyle name="Comma 11 2 3 16 2" xfId="42119" xr:uid="{F9EBDF13-2638-45B6-9A54-4F27ECF19472}"/>
    <cellStyle name="Comma 11 2 3 17" xfId="18497" xr:uid="{E1E8855E-75B0-4394-B102-1A069C2CE8BB}"/>
    <cellStyle name="Comma 11 2 3 17 2" xfId="42700" xr:uid="{49752A20-5AB5-4FAD-B670-794BA855AA15}"/>
    <cellStyle name="Comma 11 2 3 18" xfId="25622" xr:uid="{2C4E2521-09A4-42D7-95D5-CC0F3FF34AF6}"/>
    <cellStyle name="Comma 11 2 3 2" xfId="451" xr:uid="{8FEA5560-32E7-4116-8986-B329AA2025CB}"/>
    <cellStyle name="Comma 11 2 3 2 10" xfId="4993" xr:uid="{E892A56E-8241-44CA-AF6D-1FCA6CCBFB7A}"/>
    <cellStyle name="Comma 11 2 3 2 10 2" xfId="13293" xr:uid="{4625CCDC-BF98-40C7-941B-C6E5AE3D6AA2}"/>
    <cellStyle name="Comma 11 2 3 2 10 2 2" xfId="37877" xr:uid="{1691FB50-F69D-4B68-A406-53677E357122}"/>
    <cellStyle name="Comma 11 2 3 2 10 3" xfId="29859" xr:uid="{26B9C722-A07D-4454-A696-61DD74054BE5}"/>
    <cellStyle name="Comma 11 2 3 2 11" xfId="8843" xr:uid="{7046111D-496F-403D-A0D8-960ADB80D885}"/>
    <cellStyle name="Comma 11 2 3 2 11 2" xfId="33609" xr:uid="{1C9564B7-BC04-4316-BDAF-C21FBE0FBFE3}"/>
    <cellStyle name="Comma 11 2 3 2 12" xfId="18028" xr:uid="{1C747D7D-94E3-43DE-9410-2BF7BEA258FA}"/>
    <cellStyle name="Comma 11 2 3 2 12 2" xfId="42253" xr:uid="{18ACF4A0-2C83-447F-B6EA-EF4703EF0E13}"/>
    <cellStyle name="Comma 11 2 3 2 13" xfId="18634" xr:uid="{53558881-359A-40FB-BECE-9DC05855CDC0}"/>
    <cellStyle name="Comma 11 2 3 2 13 2" xfId="42830" xr:uid="{01AC2635-DE96-4B24-A3A8-168FDE3CE954}"/>
    <cellStyle name="Comma 11 2 3 2 14" xfId="25740" xr:uid="{AC9594DA-D09F-4D0C-B2F7-DB48D83AF455}"/>
    <cellStyle name="Comma 11 2 3 2 2" xfId="1471" xr:uid="{11D516C6-D3F9-4E53-996E-BF8F939BBCC8}"/>
    <cellStyle name="Comma 11 2 3 2 2 2" xfId="3118" xr:uid="{336A9609-5644-4695-BBB2-07C5A2AB3F7B}"/>
    <cellStyle name="Comma 11 2 3 2 2 2 2" xfId="7075" xr:uid="{12223ACC-5C55-48B7-915C-4A054923D207}"/>
    <cellStyle name="Comma 11 2 3 2 2 2 2 2" xfId="15334" xr:uid="{1DDC4091-37C3-4301-B332-6BF3F05D6B1F}"/>
    <cellStyle name="Comma 11 2 3 2 2 2 2 2 2" xfId="39916" xr:uid="{1BBFE9A2-AD7A-4263-891B-C3203EB7D3C1}"/>
    <cellStyle name="Comma 11 2 3 2 2 2 2 3" xfId="31901" xr:uid="{9DD34F46-8C40-4F40-A588-1FE04E682EFF}"/>
    <cellStyle name="Comma 11 2 3 2 2 2 3" xfId="11459" xr:uid="{C023EEAC-5422-4703-9EB4-CD1D52D11E45}"/>
    <cellStyle name="Comma 11 2 3 2 2 2 3 2" xfId="36114" xr:uid="{3FA56783-099E-460E-A82B-0DA4D131806A}"/>
    <cellStyle name="Comma 11 2 3 2 2 2 4" xfId="22659" xr:uid="{C472AA55-6161-4C71-9EC8-5349D3AA5D50}"/>
    <cellStyle name="Comma 11 2 3 2 2 2 4 2" xfId="46686" xr:uid="{2C394F7C-ACF1-4290-8F84-B10F2D3008B6}"/>
    <cellStyle name="Comma 11 2 3 2 2 2 5" xfId="28229" xr:uid="{A339711C-7EB3-492E-9993-302BE8EA845F}"/>
    <cellStyle name="Comma 11 2 3 2 2 3" xfId="3837" xr:uid="{F905FFA6-D02E-445E-A0C3-8124122095DA}"/>
    <cellStyle name="Comma 11 2 3 2 2 3 2" xfId="12178" xr:uid="{2CD668D1-A06F-428A-9E1A-3DB76D785F73}"/>
    <cellStyle name="Comma 11 2 3 2 2 3 2 2" xfId="36822" xr:uid="{B16FDCED-9CD9-4568-98D7-0A427ECC70C4}"/>
    <cellStyle name="Comma 11 2 3 2 2 3 3" xfId="28937" xr:uid="{079698E7-968C-4F52-A24A-57171FD9CC80}"/>
    <cellStyle name="Comma 11 2 3 2 2 4" xfId="4591" xr:uid="{2A3F0637-3C36-461F-B3C3-5364E986B4B6}"/>
    <cellStyle name="Comma 11 2 3 2 2 4 2" xfId="12932" xr:uid="{0CD33141-0790-4AE7-8220-E19CA7F2C253}"/>
    <cellStyle name="Comma 11 2 3 2 2 4 2 2" xfId="37517" xr:uid="{83AD6DBF-1BA4-4579-AB62-D9C29CDBC2E7}"/>
    <cellStyle name="Comma 11 2 3 2 2 4 3" xfId="29557" xr:uid="{348243C5-EDE9-447D-AAAB-61A0E825EDB3}"/>
    <cellStyle name="Comma 11 2 3 2 2 5" xfId="5411" xr:uid="{6388FD90-B625-4B8C-9CF4-2C368279AD84}"/>
    <cellStyle name="Comma 11 2 3 2 2 5 2" xfId="13694" xr:uid="{FEB54AFE-0D21-42E2-B5DA-33C0E77912D2}"/>
    <cellStyle name="Comma 11 2 3 2 2 5 2 2" xfId="38278" xr:uid="{1CC3907F-6404-4E46-AEA5-BC7757564203}"/>
    <cellStyle name="Comma 11 2 3 2 2 5 3" xfId="30260" xr:uid="{686DA396-A0D6-4330-819C-59270516B9BC}"/>
    <cellStyle name="Comma 11 2 3 2 2 6" xfId="9832" xr:uid="{CC6D5B43-F661-4068-A2C9-D582DB35940F}"/>
    <cellStyle name="Comma 11 2 3 2 2 6 2" xfId="34518" xr:uid="{50038C07-E42F-480A-995A-D863C323D5D7}"/>
    <cellStyle name="Comma 11 2 3 2 2 7" xfId="18264" xr:uid="{930EB138-E099-4999-B90E-E3CF472F85EA}"/>
    <cellStyle name="Comma 11 2 3 2 2 7 2" xfId="42489" xr:uid="{FD4265A3-F74B-44D7-BC32-8F7D50093945}"/>
    <cellStyle name="Comma 11 2 3 2 2 8" xfId="20193" xr:uid="{26B1B026-962B-4547-ABF7-E9D6B934EC29}"/>
    <cellStyle name="Comma 11 2 3 2 2 8 2" xfId="44367" xr:uid="{6CABB032-3551-40F5-9ED4-9E580B2F9760}"/>
    <cellStyle name="Comma 11 2 3 2 2 9" xfId="26634" xr:uid="{6BFBBDC0-404A-4FDA-A491-C9F7F69CED97}"/>
    <cellStyle name="Comma 11 2 3 2 3" xfId="1033" xr:uid="{27D81811-0E93-4543-93AC-6C024C9A86AC}"/>
    <cellStyle name="Comma 11 2 3 2 3 2" xfId="8013" xr:uid="{65168167-AE6B-4A24-A07C-38D73270671F}"/>
    <cellStyle name="Comma 11 2 3 2 3 2 2" xfId="16271" xr:uid="{8DA474B3-3C24-4A57-ABC0-3BA777AF9671}"/>
    <cellStyle name="Comma 11 2 3 2 3 2 2 2" xfId="40853" xr:uid="{9031BECC-398C-4785-BEF3-633006B736A0}"/>
    <cellStyle name="Comma 11 2 3 2 3 2 3" xfId="22242" xr:uid="{F1ADFFC4-ABC5-4231-A2D7-B5830539980C}"/>
    <cellStyle name="Comma 11 2 3 2 3 2 3 2" xfId="46282" xr:uid="{8425ADC8-A674-4DDD-A41B-F0B33B48E10D}"/>
    <cellStyle name="Comma 11 2 3 2 3 2 4" xfId="32838" xr:uid="{C885C528-0120-497F-AC51-C1DA917C6B72}"/>
    <cellStyle name="Comma 11 2 3 2 3 3" xfId="6126" xr:uid="{372B57C8-6808-4F27-8683-16E487F65A9F}"/>
    <cellStyle name="Comma 11 2 3 2 3 3 2" xfId="14388" xr:uid="{AA529FA2-BEEC-419A-9805-EBF53A51BEA1}"/>
    <cellStyle name="Comma 11 2 3 2 3 3 2 2" xfId="38970" xr:uid="{46363EDA-33E0-47F8-ACCD-6C2FAC5BF1FD}"/>
    <cellStyle name="Comma 11 2 3 2 3 3 3" xfId="30955" xr:uid="{6E5E705A-A498-4FA0-97DA-2168BCE80FF6}"/>
    <cellStyle name="Comma 11 2 3 2 3 4" xfId="9409" xr:uid="{7A7CCAE1-65A4-4EE8-841A-39D7BAE36061}"/>
    <cellStyle name="Comma 11 2 3 2 3 4 2" xfId="34116" xr:uid="{37EB692C-CE42-4AB3-9E64-F46BAF5F4E3B}"/>
    <cellStyle name="Comma 11 2 3 2 3 5" xfId="19777" xr:uid="{E2183D8A-3528-4BD7-A34B-85A212274534}"/>
    <cellStyle name="Comma 11 2 3 2 3 5 2" xfId="43957" xr:uid="{833FA47D-60B4-408B-8723-DCFB0DF30537}"/>
    <cellStyle name="Comma 11 2 3 2 3 6" xfId="26235" xr:uid="{8237D27E-4BEB-455D-86C2-D8DC21DB1639}"/>
    <cellStyle name="Comma 11 2 3 2 4" xfId="2259" xr:uid="{DE204834-D546-4938-97CF-BB828231E950}"/>
    <cellStyle name="Comma 11 2 3 2 4 2" xfId="6646" xr:uid="{BA17C7FD-FF0F-4FE4-9A62-7B9D42628DAB}"/>
    <cellStyle name="Comma 11 2 3 2 4 2 2" xfId="14905" xr:uid="{5734EAC1-1BAC-45D8-BB40-DD642BE0F8C2}"/>
    <cellStyle name="Comma 11 2 3 2 4 2 2 2" xfId="39487" xr:uid="{7B86FDCF-2AC9-4EC9-ABCD-9448DDA01A28}"/>
    <cellStyle name="Comma 11 2 3 2 4 2 3" xfId="21706" xr:uid="{035284FA-1965-4C58-A9BE-F37074BD3F74}"/>
    <cellStyle name="Comma 11 2 3 2 4 2 3 2" xfId="45783" xr:uid="{27685832-5056-49BF-90E6-F1FF431E2B82}"/>
    <cellStyle name="Comma 11 2 3 2 4 2 4" xfId="31472" xr:uid="{B6F92824-9CCC-4F9F-9D0A-6BEC9A549A77}"/>
    <cellStyle name="Comma 11 2 3 2 4 3" xfId="10600" xr:uid="{C3B82760-0E42-48D4-98B1-B9D6391DF793}"/>
    <cellStyle name="Comma 11 2 3 2 4 3 2" xfId="35258" xr:uid="{FF945912-2F12-482E-A73F-596984CBD13A}"/>
    <cellStyle name="Comma 11 2 3 2 4 4" xfId="19241" xr:uid="{E44579B4-AB71-40E3-AB7E-6F5FE3D648AF}"/>
    <cellStyle name="Comma 11 2 3 2 4 4 2" xfId="43435" xr:uid="{DBC1D5F5-804D-4061-9065-B92E70C4F708}"/>
    <cellStyle name="Comma 11 2 3 2 4 5" xfId="27373" xr:uid="{3AC0BD0B-A5BC-4C6D-BC87-B7288EB0EFE8}"/>
    <cellStyle name="Comma 11 2 3 2 5" xfId="2645" xr:uid="{AFC05B1D-9C3B-440D-889E-395F0A066011}"/>
    <cellStyle name="Comma 11 2 3 2 5 2" xfId="8431" xr:uid="{284FECCF-3D1F-4ADE-A349-9FC904A3C4B4}"/>
    <cellStyle name="Comma 11 2 3 2 5 2 2" xfId="16689" xr:uid="{5C8C61F0-098F-4899-ACC8-6CD30EC14D1A}"/>
    <cellStyle name="Comma 11 2 3 2 5 2 2 2" xfId="41271" xr:uid="{C1F187C3-7FC6-400A-A889-8CDFE0CF7962}"/>
    <cellStyle name="Comma 11 2 3 2 5 2 3" xfId="33256" xr:uid="{BA7FCAFD-AB93-47E4-9EAD-577079764968}"/>
    <cellStyle name="Comma 11 2 3 2 5 3" xfId="10986" xr:uid="{EF06D2FB-A516-4F15-84A7-25E28D8E8D27}"/>
    <cellStyle name="Comma 11 2 3 2 5 3 2" xfId="35642" xr:uid="{7DFF2690-F779-4602-96D0-215DAAC9520E}"/>
    <cellStyle name="Comma 11 2 3 2 5 4" xfId="21110" xr:uid="{4B35BD89-D438-45BF-B109-325FFBC5ADB3}"/>
    <cellStyle name="Comma 11 2 3 2 5 4 2" xfId="45231" xr:uid="{D824AF71-7042-4D57-A2C8-448F40F338E7}"/>
    <cellStyle name="Comma 11 2 3 2 5 5" xfId="27757" xr:uid="{14D6336C-9D60-4F4B-AA97-164732995DC2}"/>
    <cellStyle name="Comma 11 2 3 2 6" xfId="2882" xr:uid="{CA879AD9-3E10-4642-B8F6-5C712B686DAF}"/>
    <cellStyle name="Comma 11 2 3 2 6 2" xfId="11223" xr:uid="{FD0E85C9-B20F-4789-A882-33C7DBC2D3F7}"/>
    <cellStyle name="Comma 11 2 3 2 6 2 2" xfId="35878" xr:uid="{F84B18C2-C23B-4F21-BA9A-D0693B7F5603}"/>
    <cellStyle name="Comma 11 2 3 2 6 3" xfId="27993" xr:uid="{5BEC23F7-96BA-4799-830A-F41D8BD05333}"/>
    <cellStyle name="Comma 11 2 3 2 7" xfId="3355" xr:uid="{A83E1C2D-9BF6-4E49-A261-33A840309015}"/>
    <cellStyle name="Comma 11 2 3 2 7 2" xfId="11696" xr:uid="{64F79E9A-6A8A-47F0-9F75-409FFA1CED38}"/>
    <cellStyle name="Comma 11 2 3 2 7 2 2" xfId="36350" xr:uid="{01244CED-9A88-4D10-82EA-8F6539379921}"/>
    <cellStyle name="Comma 11 2 3 2 7 3" xfId="28465" xr:uid="{DF883564-E2C4-4FD2-BBE3-E6FDDE9F2C92}"/>
    <cellStyle name="Comma 11 2 3 2 8" xfId="3601" xr:uid="{0A1B3DFF-84E9-4216-986D-8EE176E4455F}"/>
    <cellStyle name="Comma 11 2 3 2 8 2" xfId="11942" xr:uid="{A51A0EB0-F1AB-4357-8816-223365ED4C74}"/>
    <cellStyle name="Comma 11 2 3 2 8 2 2" xfId="36586" xr:uid="{2D71166E-B21E-4801-91C7-E52C81BFB41F}"/>
    <cellStyle name="Comma 11 2 3 2 8 3" xfId="28701" xr:uid="{27814256-343A-4BBA-A58F-9AAE11F17759}"/>
    <cellStyle name="Comma 11 2 3 2 9" xfId="4355" xr:uid="{8FF393E4-9ECC-4118-B824-828761AF3404}"/>
    <cellStyle name="Comma 11 2 3 2 9 2" xfId="12696" xr:uid="{BFDD58F3-503B-4857-AE21-D0439AC53B7B}"/>
    <cellStyle name="Comma 11 2 3 2 9 2 2" xfId="37281" xr:uid="{7F9A3A5E-6410-4D78-9B94-B6BC8C54A354}"/>
    <cellStyle name="Comma 11 2 3 2 9 3" xfId="29321" xr:uid="{8BB903CB-AC44-4D7D-B820-EC611C3764E0}"/>
    <cellStyle name="Comma 11 2 3 3" xfId="639" xr:uid="{ADF95AE4-43D0-4172-8DDD-9FFC31934E53}"/>
    <cellStyle name="Comma 11 2 3 3 10" xfId="25919" xr:uid="{77463FC7-3B45-4913-8B52-790C49E93A8C}"/>
    <cellStyle name="Comma 11 2 3 3 2" xfId="1272" xr:uid="{6CFDFF8D-FFA1-4F01-AFCF-FDE900B7D178}"/>
    <cellStyle name="Comma 11 2 3 3 2 2" xfId="8199" xr:uid="{48BF41BC-6F1E-453B-AD1A-61C660C3F61D}"/>
    <cellStyle name="Comma 11 2 3 3 2 2 2" xfId="16457" xr:uid="{3AE0BCD7-AC6C-434D-AC49-0E2AA35EA678}"/>
    <cellStyle name="Comma 11 2 3 3 2 2 2 2" xfId="41039" xr:uid="{8EE4D486-8E30-4D04-968B-DA56E4C3D694}"/>
    <cellStyle name="Comma 11 2 3 3 2 2 3" xfId="22464" xr:uid="{17504F6A-6695-4A84-97C5-626E2BE1041A}"/>
    <cellStyle name="Comma 11 2 3 3 2 2 3 2" xfId="46498" xr:uid="{D7661304-AD7A-44B2-ADF7-41C0069EA2F0}"/>
    <cellStyle name="Comma 11 2 3 3 2 2 4" xfId="33024" xr:uid="{B5CAC543-514A-45E5-989C-20C17C73B910}"/>
    <cellStyle name="Comma 11 2 3 3 2 3" xfId="6320" xr:uid="{B35531C4-4641-4B69-AAFA-4527FDF50580}"/>
    <cellStyle name="Comma 11 2 3 3 2 3 2" xfId="14581" xr:uid="{7126FEBD-4EC4-4367-830E-C214F23EA658}"/>
    <cellStyle name="Comma 11 2 3 3 2 3 2 2" xfId="39163" xr:uid="{FB779474-9E8D-462D-836F-5B705BFC6CE8}"/>
    <cellStyle name="Comma 11 2 3 3 2 3 3" xfId="31148" xr:uid="{E73E4C82-4C12-49D2-A0CE-A7E5F473765F}"/>
    <cellStyle name="Comma 11 2 3 3 2 4" xfId="9635" xr:uid="{399B0E7C-E87E-41E4-BD36-3243EAEBFB38}"/>
    <cellStyle name="Comma 11 2 3 3 2 4 2" xfId="34330" xr:uid="{2FC87460-1096-470F-BF85-C0DA249B5912}"/>
    <cellStyle name="Comma 11 2 3 3 2 5" xfId="19997" xr:uid="{B0A4AE44-B572-4FFB-A0A4-49396F582EE8}"/>
    <cellStyle name="Comma 11 2 3 3 2 5 2" xfId="44175" xr:uid="{00F9ECF5-23A4-4F44-8DF1-836B3F2A7755}"/>
    <cellStyle name="Comma 11 2 3 3 2 6" xfId="26447" xr:uid="{50312F56-2E34-4F95-8E5A-77CA4043958F}"/>
    <cellStyle name="Comma 11 2 3 3 3" xfId="3000" xr:uid="{B2203E57-EA34-457C-8194-7E3BB202A98D}"/>
    <cellStyle name="Comma 11 2 3 3 3 2" xfId="6839" xr:uid="{4EC67222-85C7-480D-8B4B-B9252E474FD0}"/>
    <cellStyle name="Comma 11 2 3 3 3 2 2" xfId="15098" xr:uid="{EB8BC73D-05FB-41E0-AD62-7AD85DADC0E7}"/>
    <cellStyle name="Comma 11 2 3 3 3 2 2 2" xfId="39680" xr:uid="{E94BE4E1-6DC0-405F-9AC0-3598ACF18366}"/>
    <cellStyle name="Comma 11 2 3 3 3 2 3" xfId="21892" xr:uid="{C25E5D69-9209-4A06-8FEC-44C5C4EAD049}"/>
    <cellStyle name="Comma 11 2 3 3 3 2 3 2" xfId="45966" xr:uid="{28CF2935-8BFB-45F4-9B09-98444A1C2218}"/>
    <cellStyle name="Comma 11 2 3 3 3 2 4" xfId="31665" xr:uid="{437DDF46-092A-433B-AED9-F4E393B2878D}"/>
    <cellStyle name="Comma 11 2 3 3 3 3" xfId="11341" xr:uid="{B93EFDBC-5017-4A32-B5EF-0FB0A2B53926}"/>
    <cellStyle name="Comma 11 2 3 3 3 3 2" xfId="35996" xr:uid="{45238348-E936-4221-A148-C45AB4CD896B}"/>
    <cellStyle name="Comma 11 2 3 3 3 4" xfId="19427" xr:uid="{293A6492-EE9D-4940-9047-6C1B3C81C581}"/>
    <cellStyle name="Comma 11 2 3 3 3 4 2" xfId="43621" xr:uid="{2DFDB520-7FBF-470C-8E9D-BDA62EE39E86}"/>
    <cellStyle name="Comma 11 2 3 3 3 5" xfId="28111" xr:uid="{5394CEFF-9F6D-4E0C-ACDF-533448CC6846}"/>
    <cellStyle name="Comma 11 2 3 3 4" xfId="3719" xr:uid="{8521738F-7964-42AB-A36E-31F0DCF0F94B}"/>
    <cellStyle name="Comma 11 2 3 3 4 2" xfId="7367" xr:uid="{FEEFC978-DE6E-411C-84C5-849F59F3F55E}"/>
    <cellStyle name="Comma 11 2 3 3 4 2 2" xfId="15626" xr:uid="{CC06117A-9E5C-43F2-88BD-3FEFEAF7C6F1}"/>
    <cellStyle name="Comma 11 2 3 3 4 2 2 2" xfId="40208" xr:uid="{98DB293F-7D4E-420B-B9AD-AE7FA38EA232}"/>
    <cellStyle name="Comma 11 2 3 3 4 2 3" xfId="32193" xr:uid="{E416A0E3-303B-4CEA-82E6-90F2086801F5}"/>
    <cellStyle name="Comma 11 2 3 3 4 3" xfId="12060" xr:uid="{339B1094-C8A2-4990-9686-4F30675CF28A}"/>
    <cellStyle name="Comma 11 2 3 3 4 3 2" xfId="36704" xr:uid="{BC2B2DF0-774F-4471-83D0-6E67F621F811}"/>
    <cellStyle name="Comma 11 2 3 3 4 4" xfId="21297" xr:uid="{C0F45714-BD3D-43E1-9A36-BC9A7915B160}"/>
    <cellStyle name="Comma 11 2 3 3 4 4 2" xfId="45416" xr:uid="{A2060E9E-ED26-4CD0-A246-52CDAA138287}"/>
    <cellStyle name="Comma 11 2 3 3 4 5" xfId="28819" xr:uid="{750C597B-4A47-4133-8967-AE5626BF4661}"/>
    <cellStyle name="Comma 11 2 3 3 5" xfId="4473" xr:uid="{8F7F4C5A-E228-42AE-9A79-6DF11E35024E}"/>
    <cellStyle name="Comma 11 2 3 3 5 2" xfId="12814" xr:uid="{9295B94E-4881-4127-A31B-A261ABF68D34}"/>
    <cellStyle name="Comma 11 2 3 3 5 2 2" xfId="37399" xr:uid="{2A9121AD-AB96-4E0A-9F9A-B41D28907D38}"/>
    <cellStyle name="Comma 11 2 3 3 5 3" xfId="29439" xr:uid="{D1D40AE5-8EAC-4C6B-B7C1-7C534DC51DD5}"/>
    <cellStyle name="Comma 11 2 3 3 6" xfId="5213" xr:uid="{1641E23B-58A9-4C05-8EB0-291D12E7E018}"/>
    <cellStyle name="Comma 11 2 3 3 6 2" xfId="13506" xr:uid="{9EAC0CD6-A5CA-4AAF-A7D8-1E52736D1E2E}"/>
    <cellStyle name="Comma 11 2 3 3 6 2 2" xfId="38090" xr:uid="{F05FC531-B21A-41EF-9358-F49A402A4D19}"/>
    <cellStyle name="Comma 11 2 3 3 6 3" xfId="30072" xr:uid="{3B0CC4F8-F155-403B-A57E-7C2527F1A8E3}"/>
    <cellStyle name="Comma 11 2 3 3 7" xfId="9026" xr:uid="{B5ED6B55-A76F-4F27-AB36-618A25E224C9}"/>
    <cellStyle name="Comma 11 2 3 3 7 2" xfId="33788" xr:uid="{C9449A22-A985-49C2-8C12-54883DEADCD8}"/>
    <cellStyle name="Comma 11 2 3 3 8" xfId="18146" xr:uid="{555AFAB4-F5BD-431D-B2A7-C60F57724894}"/>
    <cellStyle name="Comma 11 2 3 3 8 2" xfId="42371" xr:uid="{44E604A8-3455-4274-8F25-B53E669FF347}"/>
    <cellStyle name="Comma 11 2 3 3 9" xfId="18820" xr:uid="{271364E6-E42E-45AB-A035-95B58D9BFE3A}"/>
    <cellStyle name="Comma 11 2 3 3 9 2" xfId="43016" xr:uid="{DE18083C-0B69-48F5-B83B-CDA35297A489}"/>
    <cellStyle name="Comma 11 2 3 4" xfId="1692" xr:uid="{8E72307C-C480-4A74-9CE6-10F2CF540E75}"/>
    <cellStyle name="Comma 11 2 3 4 2" xfId="6957" xr:uid="{7AD02FFD-C2D9-42F2-AB5E-3CB9E6DBA99C}"/>
    <cellStyle name="Comma 11 2 3 4 2 2" xfId="15216" xr:uid="{0C826FCF-7FA7-4861-9060-00146BD4C955}"/>
    <cellStyle name="Comma 11 2 3 4 2 2 2" xfId="39798" xr:uid="{1A480E04-F80D-4919-A2D5-108B2CBF6312}"/>
    <cellStyle name="Comma 11 2 3 4 2 3" xfId="22865" xr:uid="{04DFFDFE-3B43-4ADE-9848-21A49E9F92CB}"/>
    <cellStyle name="Comma 11 2 3 4 2 3 2" xfId="46883" xr:uid="{96821D69-F45D-4129-B772-26B9F07C039A}"/>
    <cellStyle name="Comma 11 2 3 4 2 4" xfId="31783" xr:uid="{79B54415-1247-49DB-AD15-6DC32414C1CF}"/>
    <cellStyle name="Comma 11 2 3 4 3" xfId="5617" xr:uid="{CEBB636B-40CB-4087-8FED-DFBB1E70A68C}"/>
    <cellStyle name="Comma 11 2 3 4 3 2" xfId="13888" xr:uid="{7EB73C13-F9DA-45CF-836C-1FC1E78EDB98}"/>
    <cellStyle name="Comma 11 2 3 4 3 2 2" xfId="38472" xr:uid="{51AC69C5-B2FE-47A9-9805-D25681EBD7F8}"/>
    <cellStyle name="Comma 11 2 3 4 3 3" xfId="30455" xr:uid="{2A518AB3-5245-406D-A7BF-AA042F1E8316}"/>
    <cellStyle name="Comma 11 2 3 4 4" xfId="10041" xr:uid="{BDAB5199-5A77-4731-8179-230F8BF7598F}"/>
    <cellStyle name="Comma 11 2 3 4 4 2" xfId="34712" xr:uid="{27E19779-5FD7-4FC2-831D-D4693AA003E8}"/>
    <cellStyle name="Comma 11 2 3 4 5" xfId="20401" xr:uid="{1F9E258B-D8B4-41BA-86DA-11AC5F1A209F}"/>
    <cellStyle name="Comma 11 2 3 4 5 2" xfId="44565" xr:uid="{B01F3A97-A359-4F3D-A700-ABF23B14D114}"/>
    <cellStyle name="Comma 11 2 3 4 6" xfId="26827" xr:uid="{393FC887-A38A-4FF8-A9A1-0B2B6C94B6D3}"/>
    <cellStyle name="Comma 11 2 3 5" xfId="1828" xr:uid="{C864CADF-0FE0-4AAF-BC89-7011FB9355AF}"/>
    <cellStyle name="Comma 11 2 3 5 2" xfId="7635" xr:uid="{55EBBFD4-AB3B-4290-BB15-6199FB703DAB}"/>
    <cellStyle name="Comma 11 2 3 5 2 2" xfId="15893" xr:uid="{1BE85BE3-761F-4675-89DB-9CD0655D6675}"/>
    <cellStyle name="Comma 11 2 3 5 2 2 2" xfId="40475" xr:uid="{44E46B86-6AA9-430A-B3A5-27E904280E52}"/>
    <cellStyle name="Comma 11 2 3 5 2 3" xfId="22993" xr:uid="{89A5F4AD-C08D-4E0C-B545-EDE2E723A235}"/>
    <cellStyle name="Comma 11 2 3 5 2 3 2" xfId="47004" xr:uid="{0692F513-9AEA-4E14-B9BC-0FE9ED942457}"/>
    <cellStyle name="Comma 11 2 3 5 2 4" xfId="32460" xr:uid="{A6AD202D-6361-4356-86A3-1D246995E78E}"/>
    <cellStyle name="Comma 11 2 3 5 3" xfId="5746" xr:uid="{8132AF98-4AEB-475A-9452-B1CD41048958}"/>
    <cellStyle name="Comma 11 2 3 5 3 2" xfId="14008" xr:uid="{ABE776E7-FC47-48BD-8909-81491B5A6722}"/>
    <cellStyle name="Comma 11 2 3 5 3 2 2" xfId="38590" xr:uid="{D82B9D93-CA57-4A92-BA8C-49CF14A8B14F}"/>
    <cellStyle name="Comma 11 2 3 5 3 3" xfId="30575" xr:uid="{1A723811-C53F-40A6-90C4-07D7C570CD00}"/>
    <cellStyle name="Comma 11 2 3 5 4" xfId="10170" xr:uid="{767C9DE7-3A30-48B4-BDE0-9789523A5F4D}"/>
    <cellStyle name="Comma 11 2 3 5 4 2" xfId="34830" xr:uid="{5CC86C2E-58F9-4A51-9951-E8869471DA61}"/>
    <cellStyle name="Comma 11 2 3 5 5" xfId="20528" xr:uid="{37880173-8813-4D60-9C5C-B6BB1698D2BC}"/>
    <cellStyle name="Comma 11 2 3 5 5 2" xfId="44688" xr:uid="{FAC06725-01DC-4606-88FC-2C08E04FEA5F}"/>
    <cellStyle name="Comma 11 2 3 5 6" xfId="26945" xr:uid="{8E805B24-E235-4CBD-9D66-DA169442487D}"/>
    <cellStyle name="Comma 11 2 3 6" xfId="803" xr:uid="{34CF80A3-1760-4C34-9A81-ADCE237810B2}"/>
    <cellStyle name="Comma 11 2 3 6 2" xfId="7826" xr:uid="{7E8EFC3C-FAE8-4E83-8360-CAF6572FAFF4}"/>
    <cellStyle name="Comma 11 2 3 6 2 2" xfId="16084" xr:uid="{3B3B7F73-C01F-45A0-8E9C-F776BD6F4DBD}"/>
    <cellStyle name="Comma 11 2 3 6 2 2 2" xfId="40666" xr:uid="{652592D8-69FD-499E-B664-C87D0AF7BAAB}"/>
    <cellStyle name="Comma 11 2 3 6 2 3" xfId="22026" xr:uid="{7B0D4223-F6F6-43BD-BEED-F06CD79EF347}"/>
    <cellStyle name="Comma 11 2 3 6 2 3 2" xfId="46091" xr:uid="{2462A2F7-8596-4D54-9E72-508C13425640}"/>
    <cellStyle name="Comma 11 2 3 6 2 4" xfId="32651" xr:uid="{E06F1DC7-E6A2-461A-A115-D2255DD7D684}"/>
    <cellStyle name="Comma 11 2 3 6 3" xfId="5939" xr:uid="{C6BEC1F1-321E-447A-B637-4788636DC50D}"/>
    <cellStyle name="Comma 11 2 3 6 3 2" xfId="14201" xr:uid="{F275033E-8497-405E-A6B0-9F74A9FBA482}"/>
    <cellStyle name="Comma 11 2 3 6 3 2 2" xfId="38783" xr:uid="{F8D49214-87E3-43BB-95CF-01734F8A2570}"/>
    <cellStyle name="Comma 11 2 3 6 3 3" xfId="30768" xr:uid="{BA5B16CB-9AA8-4C78-89E3-1269DD439484}"/>
    <cellStyle name="Comma 11 2 3 6 4" xfId="9188" xr:uid="{FBDA88D1-897D-48A9-B25B-7589BA942569}"/>
    <cellStyle name="Comma 11 2 3 6 4 2" xfId="33926" xr:uid="{620610B9-CB43-4ABA-82F2-A05C91A8D151}"/>
    <cellStyle name="Comma 11 2 3 6 5" xfId="19560" xr:uid="{7B2FE639-C4BC-43A8-8B87-BFF07507FE43}"/>
    <cellStyle name="Comma 11 2 3 6 5 2" xfId="43748" xr:uid="{3013FE0C-CF3F-4258-8E73-24A68C52E9FF}"/>
    <cellStyle name="Comma 11 2 3 6 6" xfId="26048" xr:uid="{EE612C60-8F34-4D00-8F7E-64D5698690B9}"/>
    <cellStyle name="Comma 11 2 3 7" xfId="1947" xr:uid="{9A197585-00CE-406D-931D-19D18BF92365}"/>
    <cellStyle name="Comma 11 2 3 7 2" xfId="6459" xr:uid="{A6AE9628-E9C8-452D-85B4-8435DE624E7E}"/>
    <cellStyle name="Comma 11 2 3 7 2 2" xfId="14718" xr:uid="{ABC3D56E-FF41-4B49-9670-E718E114B437}"/>
    <cellStyle name="Comma 11 2 3 7 2 2 2" xfId="39300" xr:uid="{7BD7236C-096F-4CE9-8D0F-C4954E521258}"/>
    <cellStyle name="Comma 11 2 3 7 2 3" xfId="23111" xr:uid="{0A70B7C1-3694-4194-81ED-7C4E6FE76D27}"/>
    <cellStyle name="Comma 11 2 3 7 2 3 2" xfId="47122" xr:uid="{19919CB1-C3D8-4CC4-8015-16CCDD154BF2}"/>
    <cellStyle name="Comma 11 2 3 7 2 4" xfId="31285" xr:uid="{8C8F38E1-9092-423F-9F99-C2A3E25F3551}"/>
    <cellStyle name="Comma 11 2 3 7 3" xfId="10289" xr:uid="{9446E5B7-484D-490D-B361-CC6AE629E6A3}"/>
    <cellStyle name="Comma 11 2 3 7 3 2" xfId="34948" xr:uid="{357C3483-096D-48AD-905D-8D71565EAA4F}"/>
    <cellStyle name="Comma 11 2 3 7 4" xfId="20646" xr:uid="{CA7EE96C-1EB9-4052-9CD8-8C160B29936B}"/>
    <cellStyle name="Comma 11 2 3 7 4 2" xfId="44806" xr:uid="{C6F3664F-9215-4D6F-9780-B695F404F5DF}"/>
    <cellStyle name="Comma 11 2 3 7 5" xfId="27063" xr:uid="{67AE8FCA-18FB-45BB-B10B-445DA7BA540D}"/>
    <cellStyle name="Comma 11 2 3 8" xfId="2140" xr:uid="{C5E8F923-ADF7-43E9-B84F-58474C2482C0}"/>
    <cellStyle name="Comma 11 2 3 8 2" xfId="8313" xr:uid="{C988A36E-4E4B-4269-8422-B1794EACBB6D}"/>
    <cellStyle name="Comma 11 2 3 8 2 2" xfId="16571" xr:uid="{EB968B23-9B95-4C24-907E-0B42ED9CBBF2}"/>
    <cellStyle name="Comma 11 2 3 8 2 2 2" xfId="41153" xr:uid="{38E9DD6F-E002-4F1F-8390-917A20C83ECD}"/>
    <cellStyle name="Comma 11 2 3 8 2 3" xfId="21535" xr:uid="{374E8E4F-06F5-4CEF-9CDB-F19F52307794}"/>
    <cellStyle name="Comma 11 2 3 8 2 3 2" xfId="45633" xr:uid="{4A0C0A58-6416-4D7D-A225-027C8DC24887}"/>
    <cellStyle name="Comma 11 2 3 8 2 4" xfId="33138" xr:uid="{334185F0-0E9D-4095-856C-1218E44B34F0}"/>
    <cellStyle name="Comma 11 2 3 8 3" xfId="10482" xr:uid="{525542E6-A20B-4240-894A-05DE7BB70787}"/>
    <cellStyle name="Comma 11 2 3 8 3 2" xfId="35140" xr:uid="{B2034B87-B9AF-4371-A0E7-4C8D4C5DBCF6}"/>
    <cellStyle name="Comma 11 2 3 8 4" xfId="19065" xr:uid="{A9798DD6-84F7-4DE4-9960-678E92D74537}"/>
    <cellStyle name="Comma 11 2 3 8 4 2" xfId="43259" xr:uid="{E48C133C-F811-4B63-A209-F0C7F48B6593}"/>
    <cellStyle name="Comma 11 2 3 8 5" xfId="27255" xr:uid="{A514BFB5-B582-48E2-B059-50B395E7FB29}"/>
    <cellStyle name="Comma 11 2 3 9" xfId="2527" xr:uid="{7B8CB00E-27A8-489F-81A3-A092769B43D6}"/>
    <cellStyle name="Comma 11 2 3 9 2" xfId="10868" xr:uid="{1AADCBAC-536D-454F-B637-8AC750117E7A}"/>
    <cellStyle name="Comma 11 2 3 9 2 2" xfId="35524" xr:uid="{2B659FD8-0E80-4501-9F84-5B3CB39169A4}"/>
    <cellStyle name="Comma 11 2 3 9 3" xfId="20941" xr:uid="{6C2FA48B-EF89-4CFD-BBC2-E49773C3D48A}"/>
    <cellStyle name="Comma 11 2 3 9 3 2" xfId="45076" xr:uid="{3AE477B0-851B-4051-BCC1-63160FD5FF7C}"/>
    <cellStyle name="Comma 11 2 3 9 4" xfId="27639" xr:uid="{3BC4C633-AB22-420C-8335-AB7A2AF35E3D}"/>
    <cellStyle name="Comma 11 2 30" xfId="18394" xr:uid="{12710802-5F23-4A90-A40F-77B4CAB24242}"/>
    <cellStyle name="Comma 11 2 30 2" xfId="42610" xr:uid="{F88E6058-DA80-4D4D-AF36-CBA80D32B360}"/>
    <cellStyle name="Comma 11 2 31" xfId="25561" xr:uid="{BBE42434-592C-47CA-B1EB-A4DABB0E59A8}"/>
    <cellStyle name="Comma 11 2 4" xfId="377" xr:uid="{C8A0F7D8-FBBE-470E-961C-0D65F565D1CA}"/>
    <cellStyle name="Comma 11 2 4 10" xfId="4294" xr:uid="{CEB6CC2E-7D84-445E-AC10-1DECFD454C4B}"/>
    <cellStyle name="Comma 11 2 4 10 2" xfId="12635" xr:uid="{5070EDAB-F3F4-46B9-9EED-01E989E3BB60}"/>
    <cellStyle name="Comma 11 2 4 10 2 2" xfId="37220" xr:uid="{C85C26AD-F023-45D2-9460-3C056CAFA432}"/>
    <cellStyle name="Comma 11 2 4 10 3" xfId="29260" xr:uid="{82CC993E-E4CC-4F8E-99FD-2B9F0C837872}"/>
    <cellStyle name="Comma 11 2 4 11" xfId="4833" xr:uid="{A7C65F3B-60A2-4095-AEBA-053FD604429F}"/>
    <cellStyle name="Comma 11 2 4 11 2" xfId="13157" xr:uid="{77E1E0F1-AB3A-45C0-95DF-99EA6A269CC7}"/>
    <cellStyle name="Comma 11 2 4 11 2 2" xfId="37742" xr:uid="{A8EDAF1F-F9F8-45AD-9090-DCC5DF8A200B}"/>
    <cellStyle name="Comma 11 2 4 11 3" xfId="29722" xr:uid="{092D2272-3D22-4624-AE09-682E98E62C3C}"/>
    <cellStyle name="Comma 11 2 4 12" xfId="8777" xr:uid="{CEBF0630-EB52-4AC8-87FC-812EAEB5F718}"/>
    <cellStyle name="Comma 11 2 4 12 2" xfId="33548" xr:uid="{07E8D654-ECCF-429C-861D-042B474AE9A9}"/>
    <cellStyle name="Comma 11 2 4 13" xfId="17967" xr:uid="{53F8D767-7374-4A97-9651-ABA19B15CAB4}"/>
    <cellStyle name="Comma 11 2 4 13 2" xfId="42192" xr:uid="{7E770DBF-A750-4D8B-A344-DBA8727EDFF0}"/>
    <cellStyle name="Comma 11 2 4 14" xfId="18561" xr:uid="{50C56048-1A02-4256-84AF-CDD946AE6827}"/>
    <cellStyle name="Comma 11 2 4 14 2" xfId="42757" xr:uid="{393D12A3-2065-4140-A39E-A54389C5D9D1}"/>
    <cellStyle name="Comma 11 2 4 15" xfId="25679" xr:uid="{F33143F4-1B7A-452F-BF89-A88B86515277}"/>
    <cellStyle name="Comma 11 2 4 2" xfId="1090" xr:uid="{939B482E-7E07-44A0-A283-EF06E832CE7E}"/>
    <cellStyle name="Comma 11 2 4 2 10" xfId="26288" xr:uid="{6BCA1D10-94FB-44C3-BB47-E523ABDF1337}"/>
    <cellStyle name="Comma 11 2 4 2 2" xfId="1524" xr:uid="{3226F117-CB48-498A-A00F-EDA61058CDB3}"/>
    <cellStyle name="Comma 11 2 4 2 2 2" xfId="7500" xr:uid="{E7E7C720-69D7-4B2D-B8C0-C84BEBB026ED}"/>
    <cellStyle name="Comma 11 2 4 2 2 2 2" xfId="15759" xr:uid="{6AF384EF-4A3D-40E5-9D99-E1946C2A259A}"/>
    <cellStyle name="Comma 11 2 4 2 2 2 2 2" xfId="40341" xr:uid="{088E8E22-9405-4232-9A31-A98BDC52FB7D}"/>
    <cellStyle name="Comma 11 2 4 2 2 2 3" xfId="22712" xr:uid="{6DD56F3E-40CE-47E7-8E8B-FD5012C9988F}"/>
    <cellStyle name="Comma 11 2 4 2 2 2 3 2" xfId="46739" xr:uid="{9B85F0E1-DFF3-444E-A9F3-95B90B23088E}"/>
    <cellStyle name="Comma 11 2 4 2 2 2 4" xfId="32326" xr:uid="{2BE0B77C-FE5F-4ED0-A7F5-BFE5484F0E42}"/>
    <cellStyle name="Comma 11 2 4 2 2 3" xfId="5464" xr:uid="{5E92D9F9-484C-413A-8968-DEBDC4B80EC0}"/>
    <cellStyle name="Comma 11 2 4 2 2 3 2" xfId="13747" xr:uid="{9435209C-BFE9-4302-9210-0E62E820AA0E}"/>
    <cellStyle name="Comma 11 2 4 2 2 3 2 2" xfId="38331" xr:uid="{6BF1147F-9B4A-48E4-B8A3-81DAFACB419E}"/>
    <cellStyle name="Comma 11 2 4 2 2 3 3" xfId="30313" xr:uid="{567B87A9-8969-4644-B46F-2C806152FC4E}"/>
    <cellStyle name="Comma 11 2 4 2 2 4" xfId="9885" xr:uid="{4B158E91-B41C-4AA1-96D3-CEE352436857}"/>
    <cellStyle name="Comma 11 2 4 2 2 4 2" xfId="34571" xr:uid="{3E5AD8E1-AD49-4833-9197-A160B38B053A}"/>
    <cellStyle name="Comma 11 2 4 2 2 5" xfId="20246" xr:uid="{FC37D1E4-66BE-4688-8C08-7453A96BE9EA}"/>
    <cellStyle name="Comma 11 2 4 2 2 5 2" xfId="44420" xr:uid="{152C70B1-B69F-4296-BB89-B52419C77203}"/>
    <cellStyle name="Comma 11 2 4 2 2 6" xfId="26687" xr:uid="{5BE413A7-7FEB-42D0-8EE7-2F259B2D1913}"/>
    <cellStyle name="Comma 11 2 4 2 3" xfId="3057" xr:uid="{42BB68D9-F7E8-43B8-A0E2-AEAE67E0E22C}"/>
    <cellStyle name="Comma 11 2 4 2 3 2" xfId="8066" xr:uid="{4E392265-08AE-42E5-8C53-06EF58C7DD8A}"/>
    <cellStyle name="Comma 11 2 4 2 3 2 2" xfId="16324" xr:uid="{3E0C0757-0464-4E4C-B5D1-6B3F544E8A2E}"/>
    <cellStyle name="Comma 11 2 4 2 3 2 2 2" xfId="40906" xr:uid="{67249678-AEB4-4566-9357-827C4C4898D6}"/>
    <cellStyle name="Comma 11 2 4 2 3 2 3" xfId="32891" xr:uid="{4FE26EAB-E906-4AF3-A946-4CBFE9AC7BA9}"/>
    <cellStyle name="Comma 11 2 4 2 3 3" xfId="6179" xr:uid="{348107E2-994B-45D8-9042-C53B759FBD6C}"/>
    <cellStyle name="Comma 11 2 4 2 3 3 2" xfId="14441" xr:uid="{865E1CC6-7E18-4CF1-B47B-97BFC9EFE4E8}"/>
    <cellStyle name="Comma 11 2 4 2 3 3 2 2" xfId="39023" xr:uid="{5F400A28-C333-4CB5-95F1-3DF11FCF747E}"/>
    <cellStyle name="Comma 11 2 4 2 3 3 3" xfId="31008" xr:uid="{35C4C5E5-08DD-4094-A89D-DEA27E712C1E}"/>
    <cellStyle name="Comma 11 2 4 2 3 4" xfId="11398" xr:uid="{1055681F-D622-4745-930A-3E44BE73A97C}"/>
    <cellStyle name="Comma 11 2 4 2 3 4 2" xfId="36053" xr:uid="{EAA57D78-2821-444E-8F2C-BECC71835595}"/>
    <cellStyle name="Comma 11 2 4 2 3 5" xfId="22299" xr:uid="{3BD3B827-F0D0-4D27-BB59-755DF8A0B419}"/>
    <cellStyle name="Comma 11 2 4 2 3 5 2" xfId="46335" xr:uid="{EDFA1388-49CC-4B79-97F4-88FD9D84254C}"/>
    <cellStyle name="Comma 11 2 4 2 3 6" xfId="28168" xr:uid="{E8671F9E-193A-426F-B2C0-79890BE51335}"/>
    <cellStyle name="Comma 11 2 4 2 4" xfId="3776" xr:uid="{7B0EA944-B63A-4A68-8A90-159B70E6C713}"/>
    <cellStyle name="Comma 11 2 4 2 4 2" xfId="6699" xr:uid="{CA85D788-B903-4053-A088-9619046C4B3C}"/>
    <cellStyle name="Comma 11 2 4 2 4 2 2" xfId="14958" xr:uid="{BD231619-B09F-4C4E-AE98-135749727E9F}"/>
    <cellStyle name="Comma 11 2 4 2 4 2 2 2" xfId="39540" xr:uid="{0984538A-B5F9-401B-9340-0495FADCC7E4}"/>
    <cellStyle name="Comma 11 2 4 2 4 2 3" xfId="31525" xr:uid="{A562D161-62AD-49C5-9A1D-8C74CCC55915}"/>
    <cellStyle name="Comma 11 2 4 2 4 3" xfId="12117" xr:uid="{06C6789D-0F4E-43CF-9383-C7C630960A01}"/>
    <cellStyle name="Comma 11 2 4 2 4 3 2" xfId="36761" xr:uid="{155F5B67-9471-451A-B24A-1709AED5E212}"/>
    <cellStyle name="Comma 11 2 4 2 4 4" xfId="28876" xr:uid="{6CDBE6F0-DBCB-4C92-8B6A-644D12FB1B88}"/>
    <cellStyle name="Comma 11 2 4 2 5" xfId="4530" xr:uid="{95480B88-09FA-4613-89A8-C6E5468C1E58}"/>
    <cellStyle name="Comma 11 2 4 2 5 2" xfId="7211" xr:uid="{944D8B1F-0630-4EA2-B094-9DD4C1F9BE6B}"/>
    <cellStyle name="Comma 11 2 4 2 5 2 2" xfId="15470" xr:uid="{729067F4-F070-4E7C-BCFC-550F217916E1}"/>
    <cellStyle name="Comma 11 2 4 2 5 2 2 2" xfId="40052" xr:uid="{802B49EA-C707-42FE-A0F9-A98EA8363DF1}"/>
    <cellStyle name="Comma 11 2 4 2 5 2 3" xfId="32037" xr:uid="{1D133787-1371-46A1-AFC7-4A305413A9D1}"/>
    <cellStyle name="Comma 11 2 4 2 5 3" xfId="12871" xr:uid="{8E95C555-E269-4708-8F64-767B2C5EFAF1}"/>
    <cellStyle name="Comma 11 2 4 2 5 3 2" xfId="37456" xr:uid="{8DE5218B-38DE-4864-868E-081BFB49F87F}"/>
    <cellStyle name="Comma 11 2 4 2 5 4" xfId="29496" xr:uid="{A27EB943-A666-4372-87A1-7CDB1A02EE6F}"/>
    <cellStyle name="Comma 11 2 4 2 6" xfId="5050" xr:uid="{EE27AA00-FC1F-4278-BC96-6F955F68F19B}"/>
    <cellStyle name="Comma 11 2 4 2 6 2" xfId="13347" xr:uid="{F848A57B-9B81-440A-83FF-3CFB6B01C7E6}"/>
    <cellStyle name="Comma 11 2 4 2 6 2 2" xfId="37931" xr:uid="{AB59BF15-49A2-4634-ABC1-16B724B9E938}"/>
    <cellStyle name="Comma 11 2 4 2 6 3" xfId="29912" xr:uid="{05AC7275-8139-4598-90DB-8EFDF9E304BF}"/>
    <cellStyle name="Comma 11 2 4 2 7" xfId="9466" xr:uid="{04861487-C7BB-4C7B-8166-62EA1A9E9595}"/>
    <cellStyle name="Comma 11 2 4 2 7 2" xfId="34169" xr:uid="{C37C8D88-FA28-4879-8C24-94CB16E0B094}"/>
    <cellStyle name="Comma 11 2 4 2 8" xfId="18203" xr:uid="{F9F098AE-6754-4138-AD89-B42C5BD4C581}"/>
    <cellStyle name="Comma 11 2 4 2 8 2" xfId="42428" xr:uid="{29ED0CA4-E766-4A38-89EB-C2C3EC1557E2}"/>
    <cellStyle name="Comma 11 2 4 2 9" xfId="19834" xr:uid="{D15850EE-C10E-4289-9105-9E633DE114C3}"/>
    <cellStyle name="Comma 11 2 4 2 9 2" xfId="44014" xr:uid="{78DE5EFC-66EC-4A5E-8E80-296B27216579}"/>
    <cellStyle name="Comma 11 2 4 3" xfId="1326" xr:uid="{4F33273A-6479-4D98-8DD3-0D2612C058CE}"/>
    <cellStyle name="Comma 11 2 4 3 2" xfId="7014" xr:uid="{4DB1DA89-78BA-4A04-9D4D-1C340A649D2A}"/>
    <cellStyle name="Comma 11 2 4 3 2 2" xfId="15273" xr:uid="{34538F6F-AA9C-4774-A692-ED27F223512F}"/>
    <cellStyle name="Comma 11 2 4 3 2 2 2" xfId="39855" xr:uid="{3E25F585-1602-4A7D-BE78-82930C2ADBAF}"/>
    <cellStyle name="Comma 11 2 4 3 2 3" xfId="22517" xr:uid="{4F1D7763-27E5-4B6D-B2BB-02D974050DA3}"/>
    <cellStyle name="Comma 11 2 4 3 2 3 2" xfId="46551" xr:uid="{A0AD1FD5-898B-47EB-B1B5-6B1569BA82C8}"/>
    <cellStyle name="Comma 11 2 4 3 2 4" xfId="31840" xr:uid="{356849BF-795F-4FDB-8A6C-AFBB4B4F2C2C}"/>
    <cellStyle name="Comma 11 2 4 3 3" xfId="5266" xr:uid="{81F53C50-FEB3-4494-93D0-4B58AABD8938}"/>
    <cellStyle name="Comma 11 2 4 3 3 2" xfId="13559" xr:uid="{C6ADF86C-412F-42C0-9D59-5EE45C3BD33C}"/>
    <cellStyle name="Comma 11 2 4 3 3 2 2" xfId="38143" xr:uid="{47295F83-EF77-4F83-A958-6F726E4F4A2D}"/>
    <cellStyle name="Comma 11 2 4 3 3 3" xfId="30125" xr:uid="{0E12C80F-40C4-45B3-996C-D5583643E5BC}"/>
    <cellStyle name="Comma 11 2 4 3 4" xfId="9688" xr:uid="{23CF31AC-A72C-4C6F-B7F4-D2FD3304FB15}"/>
    <cellStyle name="Comma 11 2 4 3 4 2" xfId="34383" xr:uid="{B967AD69-13AD-4899-BCFD-135B48D7560A}"/>
    <cellStyle name="Comma 11 2 4 3 5" xfId="20050" xr:uid="{E10317BF-5B96-42F7-B830-004E997C7E67}"/>
    <cellStyle name="Comma 11 2 4 3 5 2" xfId="44228" xr:uid="{1CB353EF-2527-41E2-9399-DA17F2014BCE}"/>
    <cellStyle name="Comma 11 2 4 3 6" xfId="26500" xr:uid="{4E42DFC9-328B-4DD9-8513-399F2D6EC46F}"/>
    <cellStyle name="Comma 11 2 4 4" xfId="861" xr:uid="{835684EB-5552-4917-B85C-5858C469E99E}"/>
    <cellStyle name="Comma 11 2 4 4 2" xfId="7879" xr:uid="{D7375BD2-2BBB-4A4C-9C94-40B7634732A5}"/>
    <cellStyle name="Comma 11 2 4 4 2 2" xfId="16137" xr:uid="{90A65CBA-BAE3-482B-AA87-ED0413FE4C78}"/>
    <cellStyle name="Comma 11 2 4 4 2 2 2" xfId="40719" xr:uid="{21FAAF1E-51BC-4C5E-A7FF-5BE46E619B13}"/>
    <cellStyle name="Comma 11 2 4 4 2 3" xfId="22083" xr:uid="{19ECB35A-8126-4EAA-BDC7-3704B86E4E51}"/>
    <cellStyle name="Comma 11 2 4 4 2 3 2" xfId="46144" xr:uid="{B1A8B4EE-8682-46A6-B559-CDA9AB3F7ED7}"/>
    <cellStyle name="Comma 11 2 4 4 2 4" xfId="32704" xr:uid="{88E80161-9406-46A8-A9C8-C43C38EF14D4}"/>
    <cellStyle name="Comma 11 2 4 4 3" xfId="5992" xr:uid="{6DF1B60C-8E78-4926-9D4B-2A472B3BF142}"/>
    <cellStyle name="Comma 11 2 4 4 3 2" xfId="14254" xr:uid="{EA6267E8-2094-4782-A5E7-609804A20732}"/>
    <cellStyle name="Comma 11 2 4 4 3 2 2" xfId="38836" xr:uid="{C1C20737-8277-4863-BE6C-B2976F852857}"/>
    <cellStyle name="Comma 11 2 4 4 3 3" xfId="30821" xr:uid="{7A2136F6-B694-4E25-B9E7-90E4ECABE3FA}"/>
    <cellStyle name="Comma 11 2 4 4 4" xfId="9245" xr:uid="{9526100F-629E-40C8-974A-E305F60A812E}"/>
    <cellStyle name="Comma 11 2 4 4 4 2" xfId="33979" xr:uid="{C78E60ED-0B68-4512-A758-85085CB0DF2E}"/>
    <cellStyle name="Comma 11 2 4 4 5" xfId="19617" xr:uid="{96F80441-D0BA-4537-B85B-6F83539FE38F}"/>
    <cellStyle name="Comma 11 2 4 4 5 2" xfId="43805" xr:uid="{338EF3CE-D95E-4207-8EF6-1CA8C471AB3B}"/>
    <cellStyle name="Comma 11 2 4 4 6" xfId="26101" xr:uid="{72C01005-BEDC-4358-B21E-45BF28ED2EA6}"/>
    <cellStyle name="Comma 11 2 4 5" xfId="2198" xr:uid="{C188985C-BD8B-484D-B353-BA5FC38A7862}"/>
    <cellStyle name="Comma 11 2 4 5 2" xfId="6512" xr:uid="{7CB5E1C8-40DC-439F-B39F-71BA44D73F79}"/>
    <cellStyle name="Comma 11 2 4 5 2 2" xfId="14771" xr:uid="{0F6D28CE-E78D-404A-9AB3-7D210F2410B7}"/>
    <cellStyle name="Comma 11 2 4 5 2 2 2" xfId="39353" xr:uid="{6FB6970C-B451-4EAA-BC64-69004A42C7D1}"/>
    <cellStyle name="Comma 11 2 4 5 2 3" xfId="21636" xr:uid="{17FEDD5A-9A6F-4C3E-B930-2DAD627476AC}"/>
    <cellStyle name="Comma 11 2 4 5 2 3 2" xfId="45718" xr:uid="{1908B5E6-59F9-4339-9CFA-3E0A883D24D4}"/>
    <cellStyle name="Comma 11 2 4 5 2 4" xfId="31338" xr:uid="{3A64B990-C73B-435A-9960-163E25F7C119}"/>
    <cellStyle name="Comma 11 2 4 5 3" xfId="10539" xr:uid="{8C0CC6FF-D3D9-4379-A80B-C041D3968030}"/>
    <cellStyle name="Comma 11 2 4 5 3 2" xfId="35197" xr:uid="{A7EAF85F-095C-49EB-A695-ADEA8C0AD085}"/>
    <cellStyle name="Comma 11 2 4 5 4" xfId="19168" xr:uid="{49E2C726-0C01-4711-B69C-18AF36224197}"/>
    <cellStyle name="Comma 11 2 4 5 4 2" xfId="43362" xr:uid="{3320FF91-1E9C-4E0B-AA4E-DB358FEC4044}"/>
    <cellStyle name="Comma 11 2 4 5 5" xfId="27312" xr:uid="{846F6CEC-2EC6-49E7-9282-0A1FC2D19E28}"/>
    <cellStyle name="Comma 11 2 4 6" xfId="2584" xr:uid="{7E58740B-C9C8-4637-BA1E-42E9C6A6E24B}"/>
    <cellStyle name="Comma 11 2 4 6 2" xfId="8370" xr:uid="{8B252C24-9F20-47FF-927E-4949693AE505}"/>
    <cellStyle name="Comma 11 2 4 6 2 2" xfId="16628" xr:uid="{849FD091-E118-4068-B299-82FDA478D0A1}"/>
    <cellStyle name="Comma 11 2 4 6 2 2 2" xfId="41210" xr:uid="{0964EBCE-DA8F-4439-B125-AF543A14833D}"/>
    <cellStyle name="Comma 11 2 4 6 2 3" xfId="33195" xr:uid="{D4F129F5-5FE8-4072-A43B-A8A691A5CE96}"/>
    <cellStyle name="Comma 11 2 4 6 3" xfId="10925" xr:uid="{42300866-37D0-405A-BEA7-ACA3587DC498}"/>
    <cellStyle name="Comma 11 2 4 6 3 2" xfId="35581" xr:uid="{D96D920A-937B-45BB-8C4C-2600974BCBBF}"/>
    <cellStyle name="Comma 11 2 4 6 4" xfId="21040" xr:uid="{B606CAF1-5658-4EBC-A7B9-24B913FBC523}"/>
    <cellStyle name="Comma 11 2 4 6 4 2" xfId="45165" xr:uid="{C0B52DD6-772C-4E9A-A718-7140A7DEAB96}"/>
    <cellStyle name="Comma 11 2 4 6 5" xfId="27696" xr:uid="{B1E40413-92D9-464F-B337-75A0153CF9D7}"/>
    <cellStyle name="Comma 11 2 4 7" xfId="2821" xr:uid="{C8078F3A-844C-42F1-8806-7B3B9DDD92D9}"/>
    <cellStyle name="Comma 11 2 4 7 2" xfId="11162" xr:uid="{F6A80DD7-36AA-40AC-AE32-E623AF32B56F}"/>
    <cellStyle name="Comma 11 2 4 7 2 2" xfId="35817" xr:uid="{BA044234-0B60-422F-B5F6-D246CFE48F41}"/>
    <cellStyle name="Comma 11 2 4 7 3" xfId="27932" xr:uid="{0B4D82FA-3CC8-4D1A-A7FA-7A8CC441D3D2}"/>
    <cellStyle name="Comma 11 2 4 8" xfId="3294" xr:uid="{DE5E858C-F882-4441-9865-3D19214EDFC8}"/>
    <cellStyle name="Comma 11 2 4 8 2" xfId="11635" xr:uid="{63834F05-BB31-4825-BDED-B1D3107C1669}"/>
    <cellStyle name="Comma 11 2 4 8 2 2" xfId="36289" xr:uid="{BFA344EE-B73A-4271-85F1-AF64EFC46EF8}"/>
    <cellStyle name="Comma 11 2 4 8 3" xfId="28404" xr:uid="{A57FFABD-434C-4F45-B2B3-ECAF95BFFE36}"/>
    <cellStyle name="Comma 11 2 4 9" xfId="3540" xr:uid="{9D65606D-6EF5-468B-BDF5-50575C1F16BC}"/>
    <cellStyle name="Comma 11 2 4 9 2" xfId="11881" xr:uid="{5A9330C1-C2C8-4E7D-AD0C-353567E6AD87}"/>
    <cellStyle name="Comma 11 2 4 9 2 2" xfId="36525" xr:uid="{5B6DA189-F2D6-4C97-B576-95EB688C5E84}"/>
    <cellStyle name="Comma 11 2 4 9 3" xfId="28640" xr:uid="{C0F83F4A-B6E1-493B-9FD9-283DC13841EE}"/>
    <cellStyle name="Comma 11 2 5" xfId="520" xr:uid="{61B57C66-E9C7-4082-A829-155A827AED5D}"/>
    <cellStyle name="Comma 11 2 5 10" xfId="18702" xr:uid="{79AE0226-0BB1-426F-B43D-5C5AD358973C}"/>
    <cellStyle name="Comma 11 2 5 10 2" xfId="42898" xr:uid="{7304B08D-9B1A-4364-AB07-078A4680C158}"/>
    <cellStyle name="Comma 11 2 5 11" xfId="25801" xr:uid="{33B04515-C9A7-42EE-A64B-2011B5F158F4}"/>
    <cellStyle name="Comma 11 2 5 2" xfId="1389" xr:uid="{847B4B3E-7373-4F3C-AFC6-09BC5BE3E9AE}"/>
    <cellStyle name="Comma 11 2 5 2 2" xfId="7421" xr:uid="{575141F4-2FC0-415B-AEE2-78D048DDCB37}"/>
    <cellStyle name="Comma 11 2 5 2 2 2" xfId="15680" xr:uid="{47C6E6B5-E37B-4297-8693-4235E367EF65}"/>
    <cellStyle name="Comma 11 2 5 2 2 2 2" xfId="40262" xr:uid="{2BC16257-FE44-44F4-A201-D7E1B5DC8A29}"/>
    <cellStyle name="Comma 11 2 5 2 2 3" xfId="22578" xr:uid="{16EDD9C1-ACA6-47C9-80E2-667F6C8ECC9E}"/>
    <cellStyle name="Comma 11 2 5 2 2 3 2" xfId="46605" xr:uid="{F61AD055-9AD9-41F0-A94A-7E7F9B890C1F}"/>
    <cellStyle name="Comma 11 2 5 2 2 4" xfId="32247" xr:uid="{D2D3270E-2DDB-4E04-B56F-292668BDCC48}"/>
    <cellStyle name="Comma 11 2 5 2 3" xfId="5329" xr:uid="{8FC8F008-1AAB-471E-85B1-316CCEF36862}"/>
    <cellStyle name="Comma 11 2 5 2 3 2" xfId="13613" xr:uid="{7214153F-E9D1-418D-8690-19EC36FEDDAA}"/>
    <cellStyle name="Comma 11 2 5 2 3 2 2" xfId="38197" xr:uid="{12E6E0DE-801B-45E5-958F-E084A41A0E19}"/>
    <cellStyle name="Comma 11 2 5 2 3 3" xfId="30179" xr:uid="{301BDDA9-31A6-44F3-9D21-22ABC833A524}"/>
    <cellStyle name="Comma 11 2 5 2 4" xfId="9751" xr:uid="{616DAADF-6024-45D4-9B22-19BD706436B5}"/>
    <cellStyle name="Comma 11 2 5 2 4 2" xfId="34437" xr:uid="{3E38396A-C0A5-461B-B6DA-E9FED3B0F385}"/>
    <cellStyle name="Comma 11 2 5 2 5" xfId="20112" xr:uid="{9E07C1AA-DCA0-47DE-ACB4-E34943545AF7}"/>
    <cellStyle name="Comma 11 2 5 2 5 2" xfId="44286" xr:uid="{F1DF8BA7-A04C-4F27-BC56-193573FD99C2}"/>
    <cellStyle name="Comma 11 2 5 2 6" xfId="26553" xr:uid="{929D68CE-2F14-46A1-BAC4-DF685BB05137}"/>
    <cellStyle name="Comma 11 2 5 3" xfId="935" xr:uid="{8B980640-BDF7-4C39-BCB9-6088FD76FEE5}"/>
    <cellStyle name="Comma 11 2 5 3 2" xfId="7932" xr:uid="{34242EF6-445A-4B16-B81F-C7FC2D9EDFBC}"/>
    <cellStyle name="Comma 11 2 5 3 2 2" xfId="16190" xr:uid="{5D253DFD-37BD-4459-B469-9706EA41954D}"/>
    <cellStyle name="Comma 11 2 5 3 2 2 2" xfId="40772" xr:uid="{9965A764-C260-4D9D-979D-B582B15F827D}"/>
    <cellStyle name="Comma 11 2 5 3 2 3" xfId="22148" xr:uid="{392815F6-72E0-4D7D-9D77-6E64CB8C5F9B}"/>
    <cellStyle name="Comma 11 2 5 3 2 3 2" xfId="46200" xr:uid="{E6012079-658C-4F2E-A35F-D3AA4A31FDC4}"/>
    <cellStyle name="Comma 11 2 5 3 2 4" xfId="32757" xr:uid="{50129401-EC92-411F-8922-B291B9AAA1EB}"/>
    <cellStyle name="Comma 11 2 5 3 3" xfId="6045" xr:uid="{7396DF92-E7C9-4F12-AA44-1140744584E6}"/>
    <cellStyle name="Comma 11 2 5 3 3 2" xfId="14307" xr:uid="{6D808004-5BF6-4995-A304-12BD153DBBF6}"/>
    <cellStyle name="Comma 11 2 5 3 3 2 2" xfId="38889" xr:uid="{AD1D6634-8E9F-4329-84CE-048C70A87911}"/>
    <cellStyle name="Comma 11 2 5 3 3 3" xfId="30874" xr:uid="{27698CED-4E5D-4661-A67E-E0FCA7E30C60}"/>
    <cellStyle name="Comma 11 2 5 3 4" xfId="9313" xr:uid="{1D6A1B5C-0DB2-4611-8AAE-24362D3DFB53}"/>
    <cellStyle name="Comma 11 2 5 3 4 2" xfId="34034" xr:uid="{967DBCC9-5A5D-4E9A-B5B7-2B663606883A}"/>
    <cellStyle name="Comma 11 2 5 3 5" xfId="19683" xr:uid="{E582A462-4A05-4079-998C-DCD651002E4B}"/>
    <cellStyle name="Comma 11 2 5 3 5 2" xfId="43865" xr:uid="{ABED05BB-2DBA-433F-B1CB-27D52BCEBC29}"/>
    <cellStyle name="Comma 11 2 5 3 6" xfId="26154" xr:uid="{9D141D6A-6BE0-4F4B-A1AB-EAB48AEEB510}"/>
    <cellStyle name="Comma 11 2 5 4" xfId="2939" xr:uid="{49D30472-CD49-41EE-9392-3C6FC1AD1D67}"/>
    <cellStyle name="Comma 11 2 5 4 2" xfId="6565" xr:uid="{E59410AC-F1E5-4446-B82D-48A121FAB243}"/>
    <cellStyle name="Comma 11 2 5 4 2 2" xfId="14824" xr:uid="{85A39308-A3CD-45D0-BFAF-F99945C27030}"/>
    <cellStyle name="Comma 11 2 5 4 2 2 2" xfId="39406" xr:uid="{F56925F8-FA38-48D7-B2E2-58670452AD14}"/>
    <cellStyle name="Comma 11 2 5 4 2 3" xfId="21774" xr:uid="{DF59A75E-DF0D-4584-92BB-D65C87C3B4AF}"/>
    <cellStyle name="Comma 11 2 5 4 2 3 2" xfId="45848" xr:uid="{8C8C0F43-6EC9-4A83-A93B-69EE5361C276}"/>
    <cellStyle name="Comma 11 2 5 4 2 4" xfId="31391" xr:uid="{62DE4EB4-E3AB-46B4-8424-0C8CBB8E732A}"/>
    <cellStyle name="Comma 11 2 5 4 3" xfId="11280" xr:uid="{8B846FAD-D458-4CC8-B211-1C9C4C2C3842}"/>
    <cellStyle name="Comma 11 2 5 4 3 2" xfId="35935" xr:uid="{73780AA2-1D4C-4D07-8EE3-5478F55884DD}"/>
    <cellStyle name="Comma 11 2 5 4 4" xfId="19309" xr:uid="{71BA8C48-2814-441B-8C13-70F65C2BAA54}"/>
    <cellStyle name="Comma 11 2 5 4 4 2" xfId="43503" xr:uid="{CD703257-C234-4A1A-B8AB-D0E481DBE35D}"/>
    <cellStyle name="Comma 11 2 5 4 5" xfId="28050" xr:uid="{43F001E0-1220-4642-B94A-1914F8326260}"/>
    <cellStyle name="Comma 11 2 5 5" xfId="3658" xr:uid="{657EC670-AC93-4973-BC59-BA4ACE1C517B}"/>
    <cellStyle name="Comma 11 2 5 5 2" xfId="7112" xr:uid="{79C9CDCB-EBAD-4B63-9202-191D5A5297FE}"/>
    <cellStyle name="Comma 11 2 5 5 2 2" xfId="15371" xr:uid="{6411E63C-FC6B-442E-BC78-A88A260D33E2}"/>
    <cellStyle name="Comma 11 2 5 5 2 2 2" xfId="39953" xr:uid="{97302BF2-EE23-411E-AADB-6CC4C88E4756}"/>
    <cellStyle name="Comma 11 2 5 5 2 3" xfId="31938" xr:uid="{CDC1CAEB-3634-4B42-A84A-82FF4E446310}"/>
    <cellStyle name="Comma 11 2 5 5 3" xfId="11999" xr:uid="{F77CB514-37F6-40C1-B2F8-1BE74ED90256}"/>
    <cellStyle name="Comma 11 2 5 5 3 2" xfId="36643" xr:uid="{7DD7616F-B984-4B13-814A-F54B27F7F531}"/>
    <cellStyle name="Comma 11 2 5 5 4" xfId="21178" xr:uid="{D085BAB4-EADA-4C1E-A066-D42848FEB89D}"/>
    <cellStyle name="Comma 11 2 5 5 4 2" xfId="45298" xr:uid="{CFD5AF9B-9F7F-4136-9C8A-A1E77B0C6813}"/>
    <cellStyle name="Comma 11 2 5 5 5" xfId="28758" xr:uid="{D356B7FE-C96C-42E5-8423-0A05C6F1F0E6}"/>
    <cellStyle name="Comma 11 2 5 6" xfId="4412" xr:uid="{82FC8E62-4BBD-4F42-AA25-833FAC2E7543}"/>
    <cellStyle name="Comma 11 2 5 6 2" xfId="12753" xr:uid="{2FA157B4-BDDA-4318-BCE0-D4F5F22972DF}"/>
    <cellStyle name="Comma 11 2 5 6 2 2" xfId="37338" xr:uid="{ED61EF25-4985-471B-8963-69ADC118ECB4}"/>
    <cellStyle name="Comma 11 2 5 6 3" xfId="29378" xr:uid="{5641ACB5-18FE-4268-B8B5-E65120E50DA8}"/>
    <cellStyle name="Comma 11 2 5 7" xfId="4898" xr:uid="{3439569A-02C7-4884-9CE1-97AB1B216A8F}"/>
    <cellStyle name="Comma 11 2 5 7 2" xfId="13211" xr:uid="{9CD65E33-6D17-40BD-9918-12796CFEE2EE}"/>
    <cellStyle name="Comma 11 2 5 7 2 2" xfId="37795" xr:uid="{67A294A1-B912-41FF-BC10-CB808C482822}"/>
    <cellStyle name="Comma 11 2 5 7 3" xfId="29777" xr:uid="{C533A80F-C5D4-4CBC-9794-5731EEE01D51}"/>
    <cellStyle name="Comma 11 2 5 8" xfId="8907" xr:uid="{D4D74ACD-80CB-483C-95DA-7A1D48D796D5}"/>
    <cellStyle name="Comma 11 2 5 8 2" xfId="33670" xr:uid="{2FDA2CFF-B833-4465-A25C-30A0C7909D4C}"/>
    <cellStyle name="Comma 11 2 5 9" xfId="18085" xr:uid="{12DF0DAA-FA54-481C-A7EA-C20AD134D480}"/>
    <cellStyle name="Comma 11 2 5 9 2" xfId="42310" xr:uid="{7CBEBB67-FE8E-4078-98F4-2741E1C8FDE6}"/>
    <cellStyle name="Comma 11 2 6" xfId="578" xr:uid="{EDB5F890-EC4E-41E6-B292-6C3ED5FBA693}"/>
    <cellStyle name="Comma 11 2 6 2" xfId="1416" xr:uid="{74A04928-73E9-45F3-92D8-4D33EF168886}"/>
    <cellStyle name="Comma 11 2 6 2 2" xfId="7448" xr:uid="{B9643CF3-1EE7-4851-8B8D-F80CB5A82289}"/>
    <cellStyle name="Comma 11 2 6 2 2 2" xfId="15707" xr:uid="{62805C9B-61AF-43D0-898F-D94EE617A364}"/>
    <cellStyle name="Comma 11 2 6 2 2 2 2" xfId="40289" xr:uid="{A7E8F75F-462C-4FE2-87B7-E6E3B959983E}"/>
    <cellStyle name="Comma 11 2 6 2 2 3" xfId="22605" xr:uid="{A6EF58E0-8E1E-4437-A63C-0F95EED461E2}"/>
    <cellStyle name="Comma 11 2 6 2 2 3 2" xfId="46632" xr:uid="{29162302-825A-4242-AE5F-37CBD68B77F9}"/>
    <cellStyle name="Comma 11 2 6 2 2 4" xfId="32274" xr:uid="{4E7A203C-E8B9-46C6-BD75-C3AEB57F0DBB}"/>
    <cellStyle name="Comma 11 2 6 2 3" xfId="5356" xr:uid="{D3E8524A-0DF4-4D07-BE63-596524416888}"/>
    <cellStyle name="Comma 11 2 6 2 3 2" xfId="13640" xr:uid="{96D6E947-429D-4898-A739-51AB0B9C7B70}"/>
    <cellStyle name="Comma 11 2 6 2 3 2 2" xfId="38224" xr:uid="{828A09CC-FDE2-48F5-8499-04D93C766148}"/>
    <cellStyle name="Comma 11 2 6 2 3 3" xfId="30206" xr:uid="{18CFD4E9-7C7B-4504-81DA-24715AFA9EED}"/>
    <cellStyle name="Comma 11 2 6 2 4" xfId="9778" xr:uid="{22461D4C-44F7-4D18-8C02-F8318C128ED4}"/>
    <cellStyle name="Comma 11 2 6 2 4 2" xfId="34464" xr:uid="{B09665D2-A2C2-464A-B24C-B45947B5669C}"/>
    <cellStyle name="Comma 11 2 6 2 5" xfId="20139" xr:uid="{1DCA5423-E64A-49FA-871A-F64BB7E62667}"/>
    <cellStyle name="Comma 11 2 6 2 5 2" xfId="44313" xr:uid="{1C3DBD83-31C0-4D69-8B93-AA2D7B8D15A0}"/>
    <cellStyle name="Comma 11 2 6 2 6" xfId="26580" xr:uid="{C8D35B0A-5DD1-4CE7-ACD2-E47201234F4A}"/>
    <cellStyle name="Comma 11 2 6 3" xfId="967" xr:uid="{A1882141-D09A-44AF-88BC-5CB88284AB28}"/>
    <cellStyle name="Comma 11 2 6 3 2" xfId="7959" xr:uid="{0B7903F7-2D65-4F01-8FDB-5A3E090ED421}"/>
    <cellStyle name="Comma 11 2 6 3 2 2" xfId="16217" xr:uid="{D2C316A2-D503-4AA3-8ED3-1B9CA0C69F18}"/>
    <cellStyle name="Comma 11 2 6 3 2 2 2" xfId="40799" xr:uid="{910F7C59-9B90-48C8-B931-0537D13DBBEF}"/>
    <cellStyle name="Comma 11 2 6 3 2 3" xfId="22178" xr:uid="{C8C7F885-49B1-40B2-A7A6-31470DA6D1FC}"/>
    <cellStyle name="Comma 11 2 6 3 2 3 2" xfId="46227" xr:uid="{C27DC4C9-31EE-46BC-A8C2-0470AF06FE0B}"/>
    <cellStyle name="Comma 11 2 6 3 2 4" xfId="32784" xr:uid="{A2C6F5DC-0889-499F-A366-B71ECE43D3D8}"/>
    <cellStyle name="Comma 11 2 6 3 3" xfId="6072" xr:uid="{F2B8B2A7-94F0-4FAA-B664-270FD23FDEF2}"/>
    <cellStyle name="Comma 11 2 6 3 3 2" xfId="14334" xr:uid="{CDEEB1A2-DD0F-4086-990D-075E70D8BD9D}"/>
    <cellStyle name="Comma 11 2 6 3 3 2 2" xfId="38916" xr:uid="{EDD7A124-D0A7-490B-A096-B7657506A051}"/>
    <cellStyle name="Comma 11 2 6 3 3 3" xfId="30901" xr:uid="{71F78010-0FC4-4CF8-A9B2-CB9C5692A2BA}"/>
    <cellStyle name="Comma 11 2 6 3 4" xfId="9343" xr:uid="{3387FC4F-8704-4D70-9D1E-62155123E18D}"/>
    <cellStyle name="Comma 11 2 6 3 4 2" xfId="34062" xr:uid="{41776453-20DA-43FE-AC7E-BB01E1C1A424}"/>
    <cellStyle name="Comma 11 2 6 3 5" xfId="19712" xr:uid="{CFA876C0-73B7-4722-91B6-323F0D567037}"/>
    <cellStyle name="Comma 11 2 6 3 5 2" xfId="43894" xr:uid="{A5E0B3D0-A462-4058-BD8D-B5E9546B332B}"/>
    <cellStyle name="Comma 11 2 6 3 6" xfId="26181" xr:uid="{F6C71236-2282-46EE-9255-C24690D495BF}"/>
    <cellStyle name="Comma 11 2 6 4" xfId="6592" xr:uid="{9B3ADBBE-23F0-4E79-A332-90A5C80C7C8E}"/>
    <cellStyle name="Comma 11 2 6 4 2" xfId="14851" xr:uid="{89E34E33-D093-49CB-B185-CB24CA03E651}"/>
    <cellStyle name="Comma 11 2 6 4 2 2" xfId="21831" xr:uid="{9DBCDAB4-6D96-4786-8819-1D5FAB1E0E96}"/>
    <cellStyle name="Comma 11 2 6 4 2 2 2" xfId="45905" xr:uid="{DDD12096-D9FA-4B07-8AA2-DACDFDA15FDD}"/>
    <cellStyle name="Comma 11 2 6 4 2 3" xfId="39433" xr:uid="{0763F3B7-8482-4095-9450-515F42C50BCF}"/>
    <cellStyle name="Comma 11 2 6 4 3" xfId="19366" xr:uid="{DD8CC709-2436-4236-B86D-E10B98A4C71A}"/>
    <cellStyle name="Comma 11 2 6 4 3 2" xfId="43560" xr:uid="{BFDAF674-A858-4CE6-9D3B-6694ECC37F7B}"/>
    <cellStyle name="Comma 11 2 6 4 4" xfId="31418" xr:uid="{D62FB618-4CEE-4852-A47C-06650A440DED}"/>
    <cellStyle name="Comma 11 2 6 5" xfId="7126" xr:uid="{6B8B29ED-2E8B-4040-82D1-8BAA8FCC5B44}"/>
    <cellStyle name="Comma 11 2 6 5 2" xfId="15385" xr:uid="{EAE586A8-A9B7-487F-B613-E7E5EEA27C61}"/>
    <cellStyle name="Comma 11 2 6 5 2 2" xfId="39967" xr:uid="{9CE5CC70-FA1F-411B-8D95-C40C538E77AA}"/>
    <cellStyle name="Comma 11 2 6 5 3" xfId="21236" xr:uid="{E9C36EE3-3E1B-4847-9CC9-75B2961A26E1}"/>
    <cellStyle name="Comma 11 2 6 5 3 2" xfId="45355" xr:uid="{A286DF7F-52C5-4DDC-989C-492483BB5A55}"/>
    <cellStyle name="Comma 11 2 6 5 4" xfId="31952" xr:uid="{A7AD3A36-79B7-4F69-ABBF-740EF9BCDE97}"/>
    <cellStyle name="Comma 11 2 6 6" xfId="4927" xr:uid="{FD91CF75-B161-4AD5-B790-A5D33EFDD100}"/>
    <cellStyle name="Comma 11 2 6 6 2" xfId="13238" xr:uid="{BF2E288B-C394-4DB2-867D-F97A01136C3E}"/>
    <cellStyle name="Comma 11 2 6 6 2 2" xfId="37822" xr:uid="{7A76BF66-9125-45C3-BC7C-5A1692C289FD}"/>
    <cellStyle name="Comma 11 2 6 6 3" xfId="29804" xr:uid="{88C52D60-766F-4841-9F20-EC0F4EBF9EC9}"/>
    <cellStyle name="Comma 11 2 6 7" xfId="8965" xr:uid="{C809E97A-910B-4A1A-9246-FE4B636A3D91}"/>
    <cellStyle name="Comma 11 2 6 7 2" xfId="33727" xr:uid="{E3BB1FB3-9C54-4B68-AE12-6E6C4D6A25C5}"/>
    <cellStyle name="Comma 11 2 6 8" xfId="18759" xr:uid="{7914CAE5-6F62-45E3-9A6A-857B72F669C9}"/>
    <cellStyle name="Comma 11 2 6 8 2" xfId="42955" xr:uid="{A2BD1610-C782-4385-B378-5C4FCAA5814F}"/>
    <cellStyle name="Comma 11 2 6 9" xfId="25858" xr:uid="{E39A1955-02D7-44D6-95B5-3DCDFEBF6C31}"/>
    <cellStyle name="Comma 11 2 7" xfId="1146" xr:uid="{61175E22-C47A-42F9-A802-A3D82EFB8FC7}"/>
    <cellStyle name="Comma 11 2 7 2" xfId="1578" xr:uid="{52D64875-1283-4235-A294-EADA4105394A}"/>
    <cellStyle name="Comma 11 2 7 2 2" xfId="7553" xr:uid="{7B3C845D-B0D4-4D21-83DB-D77E8C770CE1}"/>
    <cellStyle name="Comma 11 2 7 2 2 2" xfId="15811" xr:uid="{78A1A0E2-6D2F-4BD9-BBF4-D5751C662012}"/>
    <cellStyle name="Comma 11 2 7 2 2 2 2" xfId="40393" xr:uid="{035599E7-4C8A-4AB3-9BE5-D072396E8086}"/>
    <cellStyle name="Comma 11 2 7 2 2 3" xfId="22765" xr:uid="{360FFFD3-3F7A-43B1-BB58-E19032F24314}"/>
    <cellStyle name="Comma 11 2 7 2 2 3 2" xfId="46792" xr:uid="{937DDAEF-8FAA-40E2-9F4E-9A91BC5FAB81}"/>
    <cellStyle name="Comma 11 2 7 2 2 4" xfId="32378" xr:uid="{ED78AEAB-27FC-4094-A2D0-CC6AC0C140B8}"/>
    <cellStyle name="Comma 11 2 7 2 3" xfId="5517" xr:uid="{B22F6674-FBA8-4531-9CB3-D605BF15E28B}"/>
    <cellStyle name="Comma 11 2 7 2 3 2" xfId="13800" xr:uid="{ED981ECB-6F19-449C-9126-8001A3CA9444}"/>
    <cellStyle name="Comma 11 2 7 2 3 2 2" xfId="38384" xr:uid="{7C67C087-7C8C-4017-A404-8FFBCC1D325C}"/>
    <cellStyle name="Comma 11 2 7 2 3 3" xfId="30366" xr:uid="{4C6893FC-2737-4BC5-988B-300CCE146D29}"/>
    <cellStyle name="Comma 11 2 7 2 4" xfId="9938" xr:uid="{E3EA9534-F776-4649-9D18-4AEBAEF01488}"/>
    <cellStyle name="Comma 11 2 7 2 4 2" xfId="34624" xr:uid="{CE9D2D1B-357A-40DE-B2FD-0F4D51CEB62E}"/>
    <cellStyle name="Comma 11 2 7 2 5" xfId="20299" xr:uid="{FC78488A-E9F7-4151-9D00-C415DB54D06D}"/>
    <cellStyle name="Comma 11 2 7 2 5 2" xfId="44473" xr:uid="{60F22E98-83B3-4567-887A-D15970161649}"/>
    <cellStyle name="Comma 11 2 7 2 6" xfId="26740" xr:uid="{6679C5CB-332F-43F3-8AA9-8DF64D209DB8}"/>
    <cellStyle name="Comma 11 2 7 3" xfId="6232" xr:uid="{17CB7118-2377-4EC2-B111-63D1CA125F76}"/>
    <cellStyle name="Comma 11 2 7 3 2" xfId="8119" xr:uid="{1D500533-8991-45EF-8A8A-73B44283CFC2}"/>
    <cellStyle name="Comma 11 2 7 3 2 2" xfId="16377" xr:uid="{6DCCC776-DC95-4960-A513-72C7884A7DD6}"/>
    <cellStyle name="Comma 11 2 7 3 2 2 2" xfId="40959" xr:uid="{0912246A-48A3-4B53-9032-D31A3F7987E3}"/>
    <cellStyle name="Comma 11 2 7 3 2 3" xfId="22355" xr:uid="{E2DF1282-0AA4-477D-AF00-E272F7E38582}"/>
    <cellStyle name="Comma 11 2 7 3 2 3 2" xfId="46389" xr:uid="{30250C90-0A1B-4F25-A097-ED9DA00C4280}"/>
    <cellStyle name="Comma 11 2 7 3 2 4" xfId="32944" xr:uid="{94656FAE-C503-4AAB-B287-D1B6709CDD3A}"/>
    <cellStyle name="Comma 11 2 7 3 3" xfId="14494" xr:uid="{AD42AF81-E7C8-40DE-9785-546FDE859DB5}"/>
    <cellStyle name="Comma 11 2 7 3 3 2" xfId="39076" xr:uid="{B87D0F21-B51D-4221-AD61-EE03CD328E43}"/>
    <cellStyle name="Comma 11 2 7 3 4" xfId="19889" xr:uid="{A1637614-A9ED-4528-B930-9B7E1A1CD7E1}"/>
    <cellStyle name="Comma 11 2 7 3 4 2" xfId="44069" xr:uid="{5FBE9E08-B61C-4993-ACDB-E67243994922}"/>
    <cellStyle name="Comma 11 2 7 3 5" xfId="31061" xr:uid="{CE749D34-4355-4624-A02D-D3DD5574C8FD}"/>
    <cellStyle name="Comma 11 2 7 4" xfId="6752" xr:uid="{E511EE6D-3723-4EB6-8BD9-1E88D76A96B0}"/>
    <cellStyle name="Comma 11 2 7 4 2" xfId="15011" xr:uid="{8E99A700-A8AD-4F5A-B29C-DCD351684897}"/>
    <cellStyle name="Comma 11 2 7 4 2 2" xfId="39593" xr:uid="{0C198046-0797-469B-8B72-59C89A4FF264}"/>
    <cellStyle name="Comma 11 2 7 4 3" xfId="20858" xr:uid="{8FB4587B-F07E-4383-B505-070E8929157B}"/>
    <cellStyle name="Comma 11 2 7 4 3 2" xfId="44996" xr:uid="{8082EB2C-5450-473C-B965-81DFD62AF7D6}"/>
    <cellStyle name="Comma 11 2 7 4 4" xfId="31578" xr:uid="{42D5777D-4C0A-4B7A-90B7-1DFD4ADC4D96}"/>
    <cellStyle name="Comma 11 2 7 5" xfId="7263" xr:uid="{1992962D-29AA-48EF-954A-EAE8D48DD442}"/>
    <cellStyle name="Comma 11 2 7 5 2" xfId="15522" xr:uid="{0A8F8A9A-8850-4034-8F7B-3743D2E51C3E}"/>
    <cellStyle name="Comma 11 2 7 5 2 2" xfId="40104" xr:uid="{AD3A21F6-01AC-4C37-9BCF-B233689901D9}"/>
    <cellStyle name="Comma 11 2 7 5 3" xfId="32089" xr:uid="{84FBF960-EF1B-4B1E-B5F3-6BC5279FA862}"/>
    <cellStyle name="Comma 11 2 7 6" xfId="5105" xr:uid="{7394C0F4-9DCC-4E62-9821-1F0AB8D25E2D}"/>
    <cellStyle name="Comma 11 2 7 6 2" xfId="13400" xr:uid="{F106E409-9D51-4990-8D6D-6084E3AD5552}"/>
    <cellStyle name="Comma 11 2 7 6 2 2" xfId="37984" xr:uid="{5E005BCB-A66B-4177-B327-14A5D0F40678}"/>
    <cellStyle name="Comma 11 2 7 6 3" xfId="29965" xr:uid="{EA1D48B6-3758-4414-952B-4C57A65B48F1}"/>
    <cellStyle name="Comma 11 2 7 7" xfId="9522" xr:uid="{19E38C4F-5A1F-426D-B602-50BB55C70DF3}"/>
    <cellStyle name="Comma 11 2 7 7 2" xfId="34222" xr:uid="{B51C0B95-F9A7-4432-A1C0-12247430B496}"/>
    <cellStyle name="Comma 11 2 7 8" xfId="18429" xr:uid="{725E2DAD-F27D-4305-9E2D-702DDA60051A}"/>
    <cellStyle name="Comma 11 2 7 8 2" xfId="42639" xr:uid="{A6A172CC-E80F-4783-9E76-D2F68DD9637C}"/>
    <cellStyle name="Comma 11 2 7 9" xfId="26341" xr:uid="{3420E21D-9184-491C-B9B9-AFBE661D7396}"/>
    <cellStyle name="Comma 11 2 8" xfId="1213" xr:uid="{36EC3AA8-6F77-4525-A134-20EAA0491D4D}"/>
    <cellStyle name="Comma 11 2 8 2" xfId="5885" xr:uid="{CEDD93C5-CD9A-4FD7-AF7E-E662688A2543}"/>
    <cellStyle name="Comma 11 2 8 2 2" xfId="7772" xr:uid="{91A702BF-A24F-46EF-9A86-528C403A96DD}"/>
    <cellStyle name="Comma 11 2 8 2 2 2" xfId="16030" xr:uid="{32C80FAB-8C0C-4445-BDB7-D3EA8C54BD8C}"/>
    <cellStyle name="Comma 11 2 8 2 2 2 2" xfId="40612" xr:uid="{883BBEE6-CD74-484B-880C-1F5DC1190A4F}"/>
    <cellStyle name="Comma 11 2 8 2 2 3" xfId="32597" xr:uid="{1C87B38A-B2EC-428A-BDEE-6BAF9CAABDDD}"/>
    <cellStyle name="Comma 11 2 8 2 3" xfId="14147" xr:uid="{B3422DF1-83FE-450B-8FF9-31C217050F52}"/>
    <cellStyle name="Comma 11 2 8 2 3 2" xfId="38729" xr:uid="{6BDE172F-122D-490B-BAF8-4CE12A2A21D3}"/>
    <cellStyle name="Comma 11 2 8 2 4" xfId="22410" xr:uid="{4D28D6FD-FBD0-46C7-B13A-8EC44334C497}"/>
    <cellStyle name="Comma 11 2 8 2 4 2" xfId="46444" xr:uid="{8EE50731-B77A-43C8-A2A8-C39090AAB51E}"/>
    <cellStyle name="Comma 11 2 8 2 5" xfId="30714" xr:uid="{BE06FC59-023D-4AA5-9E16-A65401D0E389}"/>
    <cellStyle name="Comma 11 2 8 3" xfId="6405" xr:uid="{6DFD1D35-3C51-4520-A556-C5370810F237}"/>
    <cellStyle name="Comma 11 2 8 3 2" xfId="14664" xr:uid="{85BEFBBF-6617-470E-8B51-40F1918404BB}"/>
    <cellStyle name="Comma 11 2 8 3 2 2" xfId="39246" xr:uid="{0AC60E8E-E0F5-4EF8-8F3F-133C754F819E}"/>
    <cellStyle name="Comma 11 2 8 3 3" xfId="31231" xr:uid="{CC283DED-3A78-48AB-816F-659DD9BAA2AA}"/>
    <cellStyle name="Comma 11 2 8 4" xfId="7315" xr:uid="{032E836E-AFE6-41C3-AB1C-DBECEACA60C8}"/>
    <cellStyle name="Comma 11 2 8 4 2" xfId="15574" xr:uid="{F25A53D1-8D84-4309-A3AA-E97832A31E2A}"/>
    <cellStyle name="Comma 11 2 8 4 2 2" xfId="40156" xr:uid="{97615EA3-8F9B-4B67-909A-28B4CE886105}"/>
    <cellStyle name="Comma 11 2 8 4 3" xfId="32141" xr:uid="{58F80C11-F203-419C-A1D5-E90F881A4427}"/>
    <cellStyle name="Comma 11 2 8 5" xfId="5158" xr:uid="{B3D7E916-66E0-427F-9123-09F8FA09DF15}"/>
    <cellStyle name="Comma 11 2 8 5 2" xfId="13452" xr:uid="{7ECBD78A-0A37-4664-8FFA-78701B44EC0A}"/>
    <cellStyle name="Comma 11 2 8 5 2 2" xfId="38036" xr:uid="{E8371309-E4E3-4C6C-8D8A-4095D0A2D6DB}"/>
    <cellStyle name="Comma 11 2 8 5 3" xfId="30018" xr:uid="{1096E2B4-B566-48D4-B7DD-C6420A1F92C3}"/>
    <cellStyle name="Comma 11 2 8 6" xfId="9581" xr:uid="{CFC3C681-C549-4EA4-8725-5944AC900730}"/>
    <cellStyle name="Comma 11 2 8 6 2" xfId="34276" xr:uid="{9A068070-C4F7-4411-A352-068E37149BFA}"/>
    <cellStyle name="Comma 11 2 8 7" xfId="19943" xr:uid="{A12F90A2-A774-4720-95F7-236B48047105}"/>
    <cellStyle name="Comma 11 2 8 7 2" xfId="44121" xr:uid="{39A24626-0948-47B4-A75B-B5C4559B915E}"/>
    <cellStyle name="Comma 11 2 8 8" xfId="26393" xr:uid="{A9F0C245-99E6-4BC5-B372-08B6E7245FCA}"/>
    <cellStyle name="Comma 11 2 9" xfId="1172" xr:uid="{FB0283DD-14D4-4E79-860A-7FDEB6603425}"/>
    <cellStyle name="Comma 11 2 9 2" xfId="6258" xr:uid="{CAE82D40-C186-4C26-ABA4-6105BA75D596}"/>
    <cellStyle name="Comma 11 2 9 2 2" xfId="8145" xr:uid="{CBFAFE9A-E0F7-4D56-B17A-0DDAC087B8BC}"/>
    <cellStyle name="Comma 11 2 9 2 2 2" xfId="16403" xr:uid="{37DDB3C8-7AF1-44ED-9694-B13731C2AFEB}"/>
    <cellStyle name="Comma 11 2 9 2 2 2 2" xfId="40985" xr:uid="{088053C2-EDF4-4862-B381-5C0C1C6F9E53}"/>
    <cellStyle name="Comma 11 2 9 2 2 3" xfId="32970" xr:uid="{091132B3-93A0-4E1E-B2E0-E405C2AFEAFF}"/>
    <cellStyle name="Comma 11 2 9 2 3" xfId="14520" xr:uid="{72AC0299-E8F3-4055-A7AC-20E148A5786A}"/>
    <cellStyle name="Comma 11 2 9 2 3 2" xfId="39102" xr:uid="{18121024-A338-47EF-895A-408F0381A116}"/>
    <cellStyle name="Comma 11 2 9 2 4" xfId="22381" xr:uid="{8B2EA93B-32E0-4901-80A2-F8EC8834735F}"/>
    <cellStyle name="Comma 11 2 9 2 4 2" xfId="46415" xr:uid="{85210804-5CB0-4EC3-BDA0-B4C4610EC219}"/>
    <cellStyle name="Comma 11 2 9 2 5" xfId="31087" xr:uid="{10C08D4E-AB98-4726-BACC-ACD2A4DBED26}"/>
    <cellStyle name="Comma 11 2 9 3" xfId="6778" xr:uid="{3F9415CF-11C5-4664-850B-285BD3BB653E}"/>
    <cellStyle name="Comma 11 2 9 3 2" xfId="15037" xr:uid="{9F1AE661-4775-4617-8D35-E259D4D86013}"/>
    <cellStyle name="Comma 11 2 9 3 2 2" xfId="39619" xr:uid="{F55BED2E-19A5-4835-99B8-41A9E02F8123}"/>
    <cellStyle name="Comma 11 2 9 3 3" xfId="31604" xr:uid="{CAD06656-5B51-4335-B36A-6759CC74A2A8}"/>
    <cellStyle name="Comma 11 2 9 4" xfId="7289" xr:uid="{7D12887A-0067-4638-8D46-6B8FB3A934CE}"/>
    <cellStyle name="Comma 11 2 9 4 2" xfId="15548" xr:uid="{162708A2-63A3-4A63-AD83-B33E5456A0A4}"/>
    <cellStyle name="Comma 11 2 9 4 2 2" xfId="40130" xr:uid="{0F2071C5-809B-4A6B-A093-12C96FC99B36}"/>
    <cellStyle name="Comma 11 2 9 4 3" xfId="32115" xr:uid="{BDD73528-DD8C-44F3-A25B-A05C3A47F128}"/>
    <cellStyle name="Comma 11 2 9 5" xfId="5131" xr:uid="{24C47FB9-5386-4242-B964-4046C777298D}"/>
    <cellStyle name="Comma 11 2 9 5 2" xfId="13426" xr:uid="{89350C9A-3F2A-4FBC-BD9C-3FB9AE162DA8}"/>
    <cellStyle name="Comma 11 2 9 5 2 2" xfId="38010" xr:uid="{D70D31AB-5469-49E0-BFEF-512CC889A441}"/>
    <cellStyle name="Comma 11 2 9 5 3" xfId="29991" xr:uid="{9471AEE8-E2CB-4A71-B992-87A7AB75F69A}"/>
    <cellStyle name="Comma 11 2 9 6" xfId="9548" xr:uid="{C48324DA-19EF-4053-BC04-7BA2B6A9DE83}"/>
    <cellStyle name="Comma 11 2 9 6 2" xfId="34248" xr:uid="{73463DF5-68CB-4F0B-B737-529D7EA1695D}"/>
    <cellStyle name="Comma 11 2 9 7" xfId="19915" xr:uid="{FB19B24D-0C0F-4252-ABB3-033CE8172FBD}"/>
    <cellStyle name="Comma 11 2 9 7 2" xfId="44095" xr:uid="{822624F8-1F5A-4D72-A0FF-BA9D5E7257CC}"/>
    <cellStyle name="Comma 11 2 9 8" xfId="26367" xr:uid="{FF853D70-12DE-44B0-AFC6-9E8646C7EB78}"/>
    <cellStyle name="Comma 11 20" xfId="2690" xr:uid="{7E14A9A9-93C8-4CD9-8CEF-CD9C0C5FC42B}"/>
    <cellStyle name="Comma 11 20 2" xfId="11031" xr:uid="{A36E2808-DA10-4DD1-8D0B-1BA831D22613}"/>
    <cellStyle name="Comma 11 20 2 2" xfId="35686" xr:uid="{4890A5CF-1EA3-4482-B222-07B3D99722C5}"/>
    <cellStyle name="Comma 11 20 3" xfId="27801" xr:uid="{3FD84781-450E-4F96-8E5E-EB47DE347189}"/>
    <cellStyle name="Comma 11 21" xfId="3163" xr:uid="{A7E4B86E-445B-4231-8B70-943335D511F4}"/>
    <cellStyle name="Comma 11 21 2" xfId="11504" xr:uid="{E5DE695F-0A88-4C90-9DE2-7B2CC2639923}"/>
    <cellStyle name="Comma 11 21 2 2" xfId="36158" xr:uid="{43DCE007-CE94-4A4C-B54A-070416D0A922}"/>
    <cellStyle name="Comma 11 21 3" xfId="28273" xr:uid="{1EFDC134-D694-4CCC-976E-5BBC8D176663}"/>
    <cellStyle name="Comma 11 22" xfId="3406" xr:uid="{5BFA1D85-DAB1-4F6F-8852-6995A62F336E}"/>
    <cellStyle name="Comma 11 22 2" xfId="11747" xr:uid="{BCC6595D-CB32-4733-AD18-14B03ECA3938}"/>
    <cellStyle name="Comma 11 22 2 2" xfId="36394" xr:uid="{EDD3539A-71C5-4B9D-A17D-9080AB712A2B}"/>
    <cellStyle name="Comma 11 22 3" xfId="28509" xr:uid="{C4A0F27B-DA67-4680-91DA-8CA75E043418}"/>
    <cellStyle name="Comma 11 23" xfId="3943" xr:uid="{408B6F8D-6AFB-4326-8BE9-A7915443A86A}"/>
    <cellStyle name="Comma 11 23 2" xfId="12284" xr:uid="{36A37BC3-D2FC-4DB6-808D-EB0050F369AC}"/>
    <cellStyle name="Comma 11 23 2 2" xfId="36870" xr:uid="{28D8454A-19F0-48A9-A5B4-103E1D9A5A48}"/>
    <cellStyle name="Comma 11 23 3" xfId="28985" xr:uid="{60142869-D253-4397-BD57-9A930F143AF2}"/>
    <cellStyle name="Comma 11 24" xfId="4017" xr:uid="{85778E09-7EEF-41A4-844A-C8863A011AE3}"/>
    <cellStyle name="Comma 11 24 2" xfId="12358" xr:uid="{B5013CFA-121D-406E-9EC6-1ADB0B15E7FA}"/>
    <cellStyle name="Comma 11 24 2 2" xfId="36944" xr:uid="{C8CE5F33-1B00-4818-B36F-4C67BEA33A40}"/>
    <cellStyle name="Comma 11 24 3" xfId="29059" xr:uid="{5070D100-1CEC-42B8-803C-DFB38F88B873}"/>
    <cellStyle name="Comma 11 25" xfId="4094" xr:uid="{D405581C-1748-42A4-BF8B-08DCE5A9390A}"/>
    <cellStyle name="Comma 11 25 2" xfId="12435" xr:uid="{14C3024A-A28F-43E9-9A78-2D86DBCE905C}"/>
    <cellStyle name="Comma 11 25 2 2" xfId="37020" xr:uid="{D208542E-1A4D-4D4B-8042-BE5E9CCB960D}"/>
    <cellStyle name="Comma 11 25 3" xfId="29129" xr:uid="{81BA8605-675B-4CC3-A498-6EF08FF4F1BE}"/>
    <cellStyle name="Comma 11 26" xfId="4698" xr:uid="{BF4F3082-2D6C-4501-B729-0818CF049755}"/>
    <cellStyle name="Comma 11 26 2" xfId="13037" xr:uid="{F94E31FD-EF06-4146-B127-9EC78663B6B8}"/>
    <cellStyle name="Comma 11 26 2 2" xfId="37622" xr:uid="{0275C4D1-2939-4F07-9A76-F27CB1D4DD9C}"/>
    <cellStyle name="Comma 11 26 3" xfId="29601" xr:uid="{67177724-20E2-497B-B5E6-8E298709110E}"/>
    <cellStyle name="Comma 11 27" xfId="8496" xr:uid="{6D7C8DDF-BB8D-4967-ACCA-20A4754742B5}"/>
    <cellStyle name="Comma 11 27 2" xfId="16754" xr:uid="{3E3F982D-EC15-4481-9F61-AE00C21D53AC}"/>
    <cellStyle name="Comma 11 27 2 2" xfId="41336" xr:uid="{B99DC19F-A6EC-40D3-A32A-641E9B3B9DC4}"/>
    <cellStyle name="Comma 11 27 3" xfId="33307" xr:uid="{8563A8EF-4B46-40BC-AE49-99A128DFE149}"/>
    <cellStyle name="Comma 11 28" xfId="8623" xr:uid="{2B816496-8291-4E97-8868-65F7338444EE}"/>
    <cellStyle name="Comma 11 28 2" xfId="33408" xr:uid="{B1199DF5-8085-4AFC-A495-6CEB31C11902}"/>
    <cellStyle name="Comma 11 29" xfId="17734" xr:uid="{2CCD5FE7-9207-4E44-979A-3FDC99F58450}"/>
    <cellStyle name="Comma 11 29 2" xfId="41961" xr:uid="{F543150E-7351-41CD-B20F-B09EA9CEEBA0}"/>
    <cellStyle name="Comma 11 3" xfId="165" xr:uid="{78817BC1-EBC7-4CD9-B105-B24E851A7AEE}"/>
    <cellStyle name="Comma 11 3 10" xfId="2021" xr:uid="{7F4A1F3E-6469-4567-9F6A-9CB7F140122B}"/>
    <cellStyle name="Comma 11 3 10 2" xfId="6418" xr:uid="{A96936C3-1D93-4623-97CA-B2D21E0BC223}"/>
    <cellStyle name="Comma 11 3 10 2 2" xfId="14677" xr:uid="{8C9B3D13-26F7-48B9-A23F-D96A2F017EEF}"/>
    <cellStyle name="Comma 11 3 10 2 2 2" xfId="39259" xr:uid="{D625DD06-56F6-4FEF-BAB2-8A0B3B3565D8}"/>
    <cellStyle name="Comma 11 3 10 2 3" xfId="23185" xr:uid="{00F96E76-EDC1-4FF4-A5EF-B9EEA09A2475}"/>
    <cellStyle name="Comma 11 3 10 2 3 2" xfId="47196" xr:uid="{70C19D7A-866D-4DD1-8D14-67D7281F2FBE}"/>
    <cellStyle name="Comma 11 3 10 2 4" xfId="31244" xr:uid="{DE9CF98E-75EA-4B23-93CB-2E4F6C3E7EEC}"/>
    <cellStyle name="Comma 11 3 10 3" xfId="10363" xr:uid="{1ACEC74B-B5F3-4F9E-844C-2A9BEDFC1BC9}"/>
    <cellStyle name="Comma 11 3 10 3 2" xfId="35022" xr:uid="{A80CC408-C3A3-428E-886B-001919786BA7}"/>
    <cellStyle name="Comma 11 3 10 4" xfId="20720" xr:uid="{D5E267F0-8EBF-4C7C-BC1F-7C71F807F1AA}"/>
    <cellStyle name="Comma 11 3 10 4 2" xfId="44880" xr:uid="{57FAAB71-99CD-48EA-BDCA-1DE9D8E260ED}"/>
    <cellStyle name="Comma 11 3 10 5" xfId="27137" xr:uid="{66090EAF-0DB2-4BEA-9609-D35AE1BA3E99}"/>
    <cellStyle name="Comma 11 3 11" xfId="2092" xr:uid="{4E77BCDE-6EE7-43BB-B555-951223363219}"/>
    <cellStyle name="Comma 11 3 11 2" xfId="8265" xr:uid="{A74F49EF-FB1D-4361-9B82-476C3D76A9D7}"/>
    <cellStyle name="Comma 11 3 11 2 2" xfId="16523" xr:uid="{2914B592-E0E5-4039-B594-9D8497DA543F}"/>
    <cellStyle name="Comma 11 3 11 2 2 2" xfId="41105" xr:uid="{838BC83E-60BA-42FD-A4BF-816F5BBD6E13}"/>
    <cellStyle name="Comma 11 3 11 2 3" xfId="21469" xr:uid="{F5C5BD4F-F2F5-4B34-9432-0F04AB5344FE}"/>
    <cellStyle name="Comma 11 3 11 2 3 2" xfId="45575" xr:uid="{69EEA422-559E-4A52-94CB-0CB6136A2C6E}"/>
    <cellStyle name="Comma 11 3 11 2 4" xfId="33090" xr:uid="{264F6E15-3751-49AC-9B22-9509AACA0AD6}"/>
    <cellStyle name="Comma 11 3 11 3" xfId="10434" xr:uid="{D9FDD1C4-7275-48D9-9750-3B597A45EC1F}"/>
    <cellStyle name="Comma 11 3 11 3 2" xfId="35092" xr:uid="{193464B5-40C0-469A-922F-598487449C3C}"/>
    <cellStyle name="Comma 11 3 11 4" xfId="18995" xr:uid="{483A2097-1652-44E3-9A65-9B8DD06D73BE}"/>
    <cellStyle name="Comma 11 3 11 4 2" xfId="43189" xr:uid="{928F7D09-61EC-43C2-8D46-5C5B87F72C6F}"/>
    <cellStyle name="Comma 11 3 11 5" xfId="27207" xr:uid="{2ACE9BA3-8C97-4845-B2AB-7336C73B2D21}"/>
    <cellStyle name="Comma 11 3 12" xfId="2334" xr:uid="{099AF095-23BB-4C9B-AF66-99D3F5D3BF51}"/>
    <cellStyle name="Comma 11 3 12 2" xfId="10675" xr:uid="{D51B1008-AE54-40E7-90B4-3E72FD4CB22F}"/>
    <cellStyle name="Comma 11 3 12 2 2" xfId="35332" xr:uid="{6FA3E207-266D-4047-A812-BCEC1BCF8A34}"/>
    <cellStyle name="Comma 11 3 12 3" xfId="20873" xr:uid="{A539016D-8705-4BE6-B127-7CEEF8BCB51B}"/>
    <cellStyle name="Comma 11 3 12 3 2" xfId="45011" xr:uid="{86057982-1674-4048-886E-AE5F2550A760}"/>
    <cellStyle name="Comma 11 3 12 4" xfId="27447" xr:uid="{22C35C1D-2F3A-4C9B-B897-1725E23F2712}"/>
    <cellStyle name="Comma 11 3 13" xfId="2408" xr:uid="{F53BC9B4-A714-4392-8FD8-B90613A6BFDF}"/>
    <cellStyle name="Comma 11 3 13 2" xfId="10749" xr:uid="{439F91C4-F0D9-4AA5-9E2E-B34EA0D152F3}"/>
    <cellStyle name="Comma 11 3 13 2 2" xfId="35406" xr:uid="{03EA9FFD-93C9-48C9-8B89-B8FB7280794C}"/>
    <cellStyle name="Comma 11 3 13 3" xfId="27521" xr:uid="{55AEF88E-4956-4ED6-9437-772FDD4D71B5}"/>
    <cellStyle name="Comma 11 3 14" xfId="2479" xr:uid="{B26EC666-BF1D-4197-BF9B-0B18438CC437}"/>
    <cellStyle name="Comma 11 3 14 2" xfId="10820" xr:uid="{EC307A12-F98A-4B3F-A666-7959190A0D9B}"/>
    <cellStyle name="Comma 11 3 14 2 2" xfId="35476" xr:uid="{C4BF102C-BAFE-4CB5-90CC-496B3BAD1551}"/>
    <cellStyle name="Comma 11 3 14 3" xfId="27591" xr:uid="{B3F30C38-33B2-4D7D-B4EE-7E274B893A0B}"/>
    <cellStyle name="Comma 11 3 15" xfId="2716" xr:uid="{1BADE7A1-D097-48A8-A168-17355EE37797}"/>
    <cellStyle name="Comma 11 3 15 2" xfId="11057" xr:uid="{D34B57DF-EE3C-4328-B6FB-B139939C7501}"/>
    <cellStyle name="Comma 11 3 15 2 2" xfId="35712" xr:uid="{A83A64EF-C8C1-4B1A-B1B7-45E5B1B9C399}"/>
    <cellStyle name="Comma 11 3 15 3" xfId="27827" xr:uid="{8EB6147C-C5B0-44E2-AD7C-F88B0C4FC214}"/>
    <cellStyle name="Comma 11 3 16" xfId="3189" xr:uid="{4EDC494A-823A-4027-AB88-605C50BE502D}"/>
    <cellStyle name="Comma 11 3 16 2" xfId="11530" xr:uid="{4EFDED70-6E35-40F8-B8EE-2AF6452440EF}"/>
    <cellStyle name="Comma 11 3 16 2 2" xfId="36184" xr:uid="{249575D3-A2B8-42C7-95CB-19DE96D82F61}"/>
    <cellStyle name="Comma 11 3 16 3" xfId="28299" xr:uid="{B62ABF83-08D2-4C9A-A97D-909F4ECD9E09}"/>
    <cellStyle name="Comma 11 3 17" xfId="3432" xr:uid="{029B8F34-E83E-49E5-A1DA-87CE7AFCBF1C}"/>
    <cellStyle name="Comma 11 3 17 2" xfId="11773" xr:uid="{BFF5F583-6531-4FED-9097-DADCECE219FF}"/>
    <cellStyle name="Comma 11 3 17 2 2" xfId="36420" xr:uid="{C2D2A8F1-0C1C-4D66-898C-5A441F574607}"/>
    <cellStyle name="Comma 11 3 17 3" xfId="28535" xr:uid="{7D267A72-781F-452D-8AAF-D056A0B5E9C9}"/>
    <cellStyle name="Comma 11 3 18" xfId="3969" xr:uid="{1FA31FA1-E8DA-4C07-AE7F-0E4A9A5C6BF9}"/>
    <cellStyle name="Comma 11 3 18 2" xfId="12310" xr:uid="{071A4ABA-C481-465C-9D85-2AB9A2E4922C}"/>
    <cellStyle name="Comma 11 3 18 2 2" xfId="36896" xr:uid="{65FF3C87-90D9-4788-803D-E1E804F67314}"/>
    <cellStyle name="Comma 11 3 18 3" xfId="29011" xr:uid="{24FF670E-CB56-41BC-94B7-F87236DB476C}"/>
    <cellStyle name="Comma 11 3 19" xfId="4043" xr:uid="{99B3C12D-4504-4D68-BAFE-41D344CA9D55}"/>
    <cellStyle name="Comma 11 3 19 2" xfId="12384" xr:uid="{427CE2E5-53EE-4024-A308-B8ABEEA4F8F7}"/>
    <cellStyle name="Comma 11 3 19 2 2" xfId="36970" xr:uid="{02C5D47D-282C-450C-9C5F-F7D7337B3980}"/>
    <cellStyle name="Comma 11 3 19 3" xfId="29085" xr:uid="{03636A9F-28FF-4C1C-BC00-D33FA7FE2B06}"/>
    <cellStyle name="Comma 11 3 2" xfId="270" xr:uid="{6B108369-3520-4596-BB63-34E6AC5758C5}"/>
    <cellStyle name="Comma 11 3 2 10" xfId="2777" xr:uid="{11FC6C3A-BBCF-443B-982D-2C2755B2A654}"/>
    <cellStyle name="Comma 11 3 2 10 2" xfId="11118" xr:uid="{20CD19A9-EC5A-44D3-B9E5-0CA6D4382176}"/>
    <cellStyle name="Comma 11 3 2 10 2 2" xfId="35773" xr:uid="{72375313-E5BA-4833-87EE-9FCE4D7D2E66}"/>
    <cellStyle name="Comma 11 3 2 10 3" xfId="27888" xr:uid="{8E6F39AE-1A90-4F1F-BA16-6516E02C6DE3}"/>
    <cellStyle name="Comma 11 3 2 11" xfId="3250" xr:uid="{CDDC1A35-97BD-4C8A-BCE7-F35FA1657F07}"/>
    <cellStyle name="Comma 11 3 2 11 2" xfId="11591" xr:uid="{F85FBA25-37B1-4E49-8456-328D534B75FD}"/>
    <cellStyle name="Comma 11 3 2 11 2 2" xfId="36245" xr:uid="{9D598DA8-5785-454C-8C81-28D78CD0C0D3}"/>
    <cellStyle name="Comma 11 3 2 11 3" xfId="28360" xr:uid="{5457449A-A231-4AA4-B11C-FA34D737F985}"/>
    <cellStyle name="Comma 11 3 2 12" xfId="3494" xr:uid="{47035F9B-96B2-44DB-BAD9-060BD59BC9A9}"/>
    <cellStyle name="Comma 11 3 2 12 2" xfId="11835" xr:uid="{F9BADE39-DDDC-49DC-B206-EF0AA56769EB}"/>
    <cellStyle name="Comma 11 3 2 12 2 2" xfId="36481" xr:uid="{61E0FCC0-0C61-4F88-B59B-6D7A326147E4}"/>
    <cellStyle name="Comma 11 3 2 12 3" xfId="28596" xr:uid="{0CD66C34-FECE-4C40-8477-1BAFD39E5A7B}"/>
    <cellStyle name="Comma 11 3 2 13" xfId="4206" xr:uid="{1685EBFB-5BAC-40C8-A76B-AADF5590EF5D}"/>
    <cellStyle name="Comma 11 3 2 13 2" xfId="12547" xr:uid="{D7FC2174-7E59-4F8F-8084-973F4A684ACC}"/>
    <cellStyle name="Comma 11 3 2 13 2 2" xfId="37132" xr:uid="{D696211F-053B-484E-8444-94E429A4F2AE}"/>
    <cellStyle name="Comma 11 3 2 13 3" xfId="29216" xr:uid="{6537E1CB-4391-4EC3-880B-1A7CFA52ADA4}"/>
    <cellStyle name="Comma 11 3 2 14" xfId="4789" xr:uid="{C40F1DA3-7167-442D-90AF-207C30E69D63}"/>
    <cellStyle name="Comma 11 3 2 14 2" xfId="13117" xr:uid="{7865EF11-089C-47BC-B786-1E2F7AF5B7E7}"/>
    <cellStyle name="Comma 11 3 2 14 2 2" xfId="37702" xr:uid="{5B513D03-732E-4C43-B62E-EAD5F81D8A53}"/>
    <cellStyle name="Comma 11 3 2 14 3" xfId="29682" xr:uid="{6FF37867-3DDB-4FD2-9398-9515D327D56F}"/>
    <cellStyle name="Comma 11 3 2 15" xfId="8721" xr:uid="{B93549CA-A326-4F7D-96A0-A366B94FB2EF}"/>
    <cellStyle name="Comma 11 3 2 15 2" xfId="33501" xr:uid="{D4D6454E-A17D-478D-831D-9E7AA9A8CA7F}"/>
    <cellStyle name="Comma 11 3 2 16" xfId="17909" xr:uid="{64375710-E894-4E2D-90E5-2344E9BC2AA5}"/>
    <cellStyle name="Comma 11 3 2 16 2" xfId="42134" xr:uid="{6B0DF480-62BD-4220-94A9-4836BA0C66C8}"/>
    <cellStyle name="Comma 11 3 2 17" xfId="18510" xr:uid="{37A76053-A6D5-48ED-9F4E-F0B0EDA58F11}"/>
    <cellStyle name="Comma 11 3 2 17 2" xfId="42713" xr:uid="{0F8310D5-1932-4F52-9F03-3E09B1C3D8A7}"/>
    <cellStyle name="Comma 11 3 2 18" xfId="25635" xr:uid="{05627900-F6DE-4FD5-A5DF-6946FA582FF3}"/>
    <cellStyle name="Comma 11 3 2 2" xfId="466" xr:uid="{D58A657F-27AA-4435-9684-65C8F3D0705F}"/>
    <cellStyle name="Comma 11 3 2 2 10" xfId="5006" xr:uid="{529F5462-ADCF-4FA2-B38B-BDE93BA74E3F}"/>
    <cellStyle name="Comma 11 3 2 2 10 2" xfId="13306" xr:uid="{4A92D30D-9DE2-4ABA-BED4-700D2E363C15}"/>
    <cellStyle name="Comma 11 3 2 2 10 2 2" xfId="37890" xr:uid="{55427CF3-8CE4-45B3-B390-1C3C9781EB80}"/>
    <cellStyle name="Comma 11 3 2 2 10 3" xfId="29872" xr:uid="{19BD87E9-1BEE-4175-9D43-55B62F5F2B98}"/>
    <cellStyle name="Comma 11 3 2 2 11" xfId="8856" xr:uid="{F9EBC155-8B70-4B92-9C5C-B5541EA26413}"/>
    <cellStyle name="Comma 11 3 2 2 11 2" xfId="33622" xr:uid="{9F3589D2-E96B-412E-9F15-7922D165E7E3}"/>
    <cellStyle name="Comma 11 3 2 2 12" xfId="18041" xr:uid="{C214122A-7B39-4207-879C-644FE0C83872}"/>
    <cellStyle name="Comma 11 3 2 2 12 2" xfId="42266" xr:uid="{BCC1C9D9-65E1-4EBF-B9A0-F93370B803F9}"/>
    <cellStyle name="Comma 11 3 2 2 13" xfId="18649" xr:uid="{E1F74CA9-1379-468F-85C2-F62A9F25C41B}"/>
    <cellStyle name="Comma 11 3 2 2 13 2" xfId="42845" xr:uid="{FDC2C40D-65C9-47D2-8499-6573B439B1D7}"/>
    <cellStyle name="Comma 11 3 2 2 14" xfId="25753" xr:uid="{DEA4A7DB-1396-45BF-98DE-6CD80D37C03E}"/>
    <cellStyle name="Comma 11 3 2 2 2" xfId="1484" xr:uid="{D12798F1-1718-4432-A36F-F9E880C958C4}"/>
    <cellStyle name="Comma 11 3 2 2 2 2" xfId="3131" xr:uid="{D405308D-F9C9-46BC-81B3-A8C572DA0FD0}"/>
    <cellStyle name="Comma 11 3 2 2 2 2 2" xfId="7088" xr:uid="{940433EC-D9CE-4707-A82C-8375FDC77AAB}"/>
    <cellStyle name="Comma 11 3 2 2 2 2 2 2" xfId="15347" xr:uid="{2582A455-E5D9-4047-9288-A886BE59EC8C}"/>
    <cellStyle name="Comma 11 3 2 2 2 2 2 2 2" xfId="39929" xr:uid="{9DE79B01-5918-4B45-B40D-D09955AF1369}"/>
    <cellStyle name="Comma 11 3 2 2 2 2 2 3" xfId="31914" xr:uid="{9B36B6DA-22BA-4D88-915B-C1A62FC44EA0}"/>
    <cellStyle name="Comma 11 3 2 2 2 2 3" xfId="11472" xr:uid="{F2AB255A-6DD2-44CC-BA3D-07C729B92CEA}"/>
    <cellStyle name="Comma 11 3 2 2 2 2 3 2" xfId="36127" xr:uid="{092E9AA0-954A-4166-BD4D-268F4CFBB8C7}"/>
    <cellStyle name="Comma 11 3 2 2 2 2 4" xfId="22672" xr:uid="{43CCB452-8FE0-4491-9621-306874528A21}"/>
    <cellStyle name="Comma 11 3 2 2 2 2 4 2" xfId="46699" xr:uid="{0F898DB3-54AA-47B3-86A4-D99CCDA0FBEC}"/>
    <cellStyle name="Comma 11 3 2 2 2 2 5" xfId="28242" xr:uid="{C8EEE801-234C-4487-9167-9B39BE0CA8A4}"/>
    <cellStyle name="Comma 11 3 2 2 2 3" xfId="3850" xr:uid="{73E64A6F-43FB-424E-BB28-C06C3A21BAFA}"/>
    <cellStyle name="Comma 11 3 2 2 2 3 2" xfId="12191" xr:uid="{423BFC19-5E08-4708-9C9B-D5DEE5F91A41}"/>
    <cellStyle name="Comma 11 3 2 2 2 3 2 2" xfId="36835" xr:uid="{C9DAFA81-48AA-4C5C-9A1C-9B7D838067C9}"/>
    <cellStyle name="Comma 11 3 2 2 2 3 3" xfId="28950" xr:uid="{5AC65F4C-6A5D-4B52-9C93-AB534C823BCB}"/>
    <cellStyle name="Comma 11 3 2 2 2 4" xfId="4604" xr:uid="{3B9BFCA3-BADD-47D2-A5AF-53A180F210A1}"/>
    <cellStyle name="Comma 11 3 2 2 2 4 2" xfId="12945" xr:uid="{6FC86AE8-4071-4A70-A2BC-9F1FE170B8EE}"/>
    <cellStyle name="Comma 11 3 2 2 2 4 2 2" xfId="37530" xr:uid="{093C34B9-0169-45BD-9D5B-2616361DE5D4}"/>
    <cellStyle name="Comma 11 3 2 2 2 4 3" xfId="29570" xr:uid="{C2858FD2-A446-4E96-A6DE-D299F05C5777}"/>
    <cellStyle name="Comma 11 3 2 2 2 5" xfId="5424" xr:uid="{246C12E0-502C-4CE3-9444-8B414AF22577}"/>
    <cellStyle name="Comma 11 3 2 2 2 5 2" xfId="13707" xr:uid="{BB2E1E8A-F29C-435A-8E27-2F479E8D6DA3}"/>
    <cellStyle name="Comma 11 3 2 2 2 5 2 2" xfId="38291" xr:uid="{585059F8-B437-4F41-81DD-695D44EBCA2A}"/>
    <cellStyle name="Comma 11 3 2 2 2 5 3" xfId="30273" xr:uid="{97937D49-65CA-477E-9B2E-523CBE00FCB7}"/>
    <cellStyle name="Comma 11 3 2 2 2 6" xfId="9845" xr:uid="{4C634531-72DD-466B-9E1D-6FD719DA11B9}"/>
    <cellStyle name="Comma 11 3 2 2 2 6 2" xfId="34531" xr:uid="{57211FCF-426E-44B4-B3DE-80D83A8F4389}"/>
    <cellStyle name="Comma 11 3 2 2 2 7" xfId="18277" xr:uid="{DF6CC11B-B41D-48D4-8569-D05ACD239F2D}"/>
    <cellStyle name="Comma 11 3 2 2 2 7 2" xfId="42502" xr:uid="{3D4533AF-9CD2-4236-80A6-B89127DD06B5}"/>
    <cellStyle name="Comma 11 3 2 2 2 8" xfId="20206" xr:uid="{8E58FB1B-68F3-4611-A968-2A99E5010EEE}"/>
    <cellStyle name="Comma 11 3 2 2 2 8 2" xfId="44380" xr:uid="{663C5165-BC3A-4CC8-A9C7-87EF66E761D2}"/>
    <cellStyle name="Comma 11 3 2 2 2 9" xfId="26647" xr:uid="{0108969D-AA32-45B7-9023-33E22CBE31B0}"/>
    <cellStyle name="Comma 11 3 2 2 3" xfId="1046" xr:uid="{5AC31CF6-A5BF-46DE-BED5-85CC8C53E919}"/>
    <cellStyle name="Comma 11 3 2 2 3 2" xfId="8026" xr:uid="{5174E249-567F-412F-90F4-7B646D242CF5}"/>
    <cellStyle name="Comma 11 3 2 2 3 2 2" xfId="16284" xr:uid="{0E8EFA9F-F511-4342-9E33-CFEF8EE2A922}"/>
    <cellStyle name="Comma 11 3 2 2 3 2 2 2" xfId="40866" xr:uid="{84C58373-2E7B-44DB-8F2B-5B60C571E182}"/>
    <cellStyle name="Comma 11 3 2 2 3 2 3" xfId="22255" xr:uid="{D63C5887-097A-441A-956E-EEC2225ED16D}"/>
    <cellStyle name="Comma 11 3 2 2 3 2 3 2" xfId="46295" xr:uid="{87C81B44-8A74-43A3-9DAD-48999F3BCF59}"/>
    <cellStyle name="Comma 11 3 2 2 3 2 4" xfId="32851" xr:uid="{93308360-5D39-4880-9A4D-ED56BC6C2080}"/>
    <cellStyle name="Comma 11 3 2 2 3 3" xfId="6139" xr:uid="{7A558152-3A23-43A4-A1CB-A003B41D8058}"/>
    <cellStyle name="Comma 11 3 2 2 3 3 2" xfId="14401" xr:uid="{E6FBF89C-B404-4F5E-AFD3-ABBCD7907CE4}"/>
    <cellStyle name="Comma 11 3 2 2 3 3 2 2" xfId="38983" xr:uid="{C9F64F3B-FE97-48B2-B5F2-24D6926EE061}"/>
    <cellStyle name="Comma 11 3 2 2 3 3 3" xfId="30968" xr:uid="{B1B98237-8ADD-4D71-9A41-25CE9CB35064}"/>
    <cellStyle name="Comma 11 3 2 2 3 4" xfId="9422" xr:uid="{D8C9B0F2-49FD-48E2-A8EC-6767DF04AD93}"/>
    <cellStyle name="Comma 11 3 2 2 3 4 2" xfId="34129" xr:uid="{556F0EA2-4A8A-44FF-B99D-4D6C8312B958}"/>
    <cellStyle name="Comma 11 3 2 2 3 5" xfId="19790" xr:uid="{42D0FAF9-4E00-4D3F-AA91-C68372B2395E}"/>
    <cellStyle name="Comma 11 3 2 2 3 5 2" xfId="43970" xr:uid="{0DEADBE5-0624-4FEE-ACB7-26C5B87471F9}"/>
    <cellStyle name="Comma 11 3 2 2 3 6" xfId="26248" xr:uid="{B6E5991A-304E-4020-BF2F-88C227BFAA55}"/>
    <cellStyle name="Comma 11 3 2 2 4" xfId="2272" xr:uid="{0DDDB691-6E3C-4B33-A5AE-3C5D6542C68C}"/>
    <cellStyle name="Comma 11 3 2 2 4 2" xfId="6659" xr:uid="{9B499F2D-7B98-4035-8597-C2A411ADBD95}"/>
    <cellStyle name="Comma 11 3 2 2 4 2 2" xfId="14918" xr:uid="{776C6F25-AA7E-4139-BC13-B343F644A8BA}"/>
    <cellStyle name="Comma 11 3 2 2 4 2 2 2" xfId="39500" xr:uid="{CE486464-ACCE-4539-ADCF-A7A5C39EAB46}"/>
    <cellStyle name="Comma 11 3 2 2 4 2 3" xfId="21721" xr:uid="{5FA6930E-257F-4EE1-B123-9A8B23D6B119}"/>
    <cellStyle name="Comma 11 3 2 2 4 2 3 2" xfId="45798" xr:uid="{67A029B6-17CB-42AA-BEC7-B47542BECDBC}"/>
    <cellStyle name="Comma 11 3 2 2 4 2 4" xfId="31485" xr:uid="{31B69099-0BFB-4DDA-8BF5-99C5B6931571}"/>
    <cellStyle name="Comma 11 3 2 2 4 3" xfId="10613" xr:uid="{384F5789-4DA9-4681-B9D4-13C33BD4BEC8}"/>
    <cellStyle name="Comma 11 3 2 2 4 3 2" xfId="35271" xr:uid="{19B19811-4CBA-4CD9-87B4-8A81D5C42EF7}"/>
    <cellStyle name="Comma 11 3 2 2 4 4" xfId="19256" xr:uid="{53437A4F-DF41-4930-BA4C-D01D670DC21C}"/>
    <cellStyle name="Comma 11 3 2 2 4 4 2" xfId="43450" xr:uid="{2F346362-25A3-4C92-A1CB-5CE7C2DC0FD7}"/>
    <cellStyle name="Comma 11 3 2 2 4 5" xfId="27386" xr:uid="{D617CDA2-E655-423F-97DA-BC5FD5EC3703}"/>
    <cellStyle name="Comma 11 3 2 2 5" xfId="2658" xr:uid="{28178975-E1AC-4D83-8058-0D1C1D4CA252}"/>
    <cellStyle name="Comma 11 3 2 2 5 2" xfId="8444" xr:uid="{341AB887-437B-4C85-A732-C2B929AC87CC}"/>
    <cellStyle name="Comma 11 3 2 2 5 2 2" xfId="16702" xr:uid="{2B1CE75A-EB54-4624-9EB6-47856663164D}"/>
    <cellStyle name="Comma 11 3 2 2 5 2 2 2" xfId="41284" xr:uid="{7A468C64-AC13-4ADE-A9B7-D5586CAA20AA}"/>
    <cellStyle name="Comma 11 3 2 2 5 2 3" xfId="33269" xr:uid="{FB914389-A961-4D82-ADDC-9B3975784E4F}"/>
    <cellStyle name="Comma 11 3 2 2 5 3" xfId="10999" xr:uid="{10E7CC05-3EC3-46AA-AFAE-B4405EF50C48}"/>
    <cellStyle name="Comma 11 3 2 2 5 3 2" xfId="35655" xr:uid="{88CB8F3F-1FBA-4B3B-A354-4C835FA87BD9}"/>
    <cellStyle name="Comma 11 3 2 2 5 4" xfId="21125" xr:uid="{793340CC-B9EA-4522-91D6-418645C002D1}"/>
    <cellStyle name="Comma 11 3 2 2 5 4 2" xfId="45246" xr:uid="{7EA6C5E2-0735-4912-837A-7DA331088222}"/>
    <cellStyle name="Comma 11 3 2 2 5 5" xfId="27770" xr:uid="{B86B730F-1D13-48B2-9868-494E68A6F7A8}"/>
    <cellStyle name="Comma 11 3 2 2 6" xfId="2895" xr:uid="{C6429162-AF6A-4223-ACAE-754287EE370A}"/>
    <cellStyle name="Comma 11 3 2 2 6 2" xfId="11236" xr:uid="{FEDD0E00-E049-4ECD-9212-14153447DDB7}"/>
    <cellStyle name="Comma 11 3 2 2 6 2 2" xfId="35891" xr:uid="{431C2A22-31B9-4C6B-A497-68887500CCFB}"/>
    <cellStyle name="Comma 11 3 2 2 6 3" xfId="28006" xr:uid="{FFC452A8-613B-4437-A8F8-88A6D770E66A}"/>
    <cellStyle name="Comma 11 3 2 2 7" xfId="3368" xr:uid="{E6FB3FD0-F18E-46C8-8B66-E8A55B5F49E4}"/>
    <cellStyle name="Comma 11 3 2 2 7 2" xfId="11709" xr:uid="{B5D51C4C-79CF-4193-A2B3-7378CB644231}"/>
    <cellStyle name="Comma 11 3 2 2 7 2 2" xfId="36363" xr:uid="{8A1BF55E-AFD5-4C8D-9106-034F070EBD76}"/>
    <cellStyle name="Comma 11 3 2 2 7 3" xfId="28478" xr:uid="{06A6D837-83E0-4DD7-85DA-477301C769AD}"/>
    <cellStyle name="Comma 11 3 2 2 8" xfId="3614" xr:uid="{274EE6C3-F439-40D9-8006-D0AA095A0DD6}"/>
    <cellStyle name="Comma 11 3 2 2 8 2" xfId="11955" xr:uid="{FE9E323E-DFBF-477D-B4A7-98B68C179381}"/>
    <cellStyle name="Comma 11 3 2 2 8 2 2" xfId="36599" xr:uid="{1349EB9B-DB3D-43B4-874C-F75A33764DF6}"/>
    <cellStyle name="Comma 11 3 2 2 8 3" xfId="28714" xr:uid="{ADFBC630-9F33-4539-8BE2-EDC54F75E6E9}"/>
    <cellStyle name="Comma 11 3 2 2 9" xfId="4368" xr:uid="{7ECBA1CA-BFB7-492C-8B10-7B3C1B5C5351}"/>
    <cellStyle name="Comma 11 3 2 2 9 2" xfId="12709" xr:uid="{53397CB3-A4FF-43CD-8E85-21A5BCFE57D1}"/>
    <cellStyle name="Comma 11 3 2 2 9 2 2" xfId="37294" xr:uid="{0954D72B-D076-409E-A415-B7EA87E9FC2A}"/>
    <cellStyle name="Comma 11 3 2 2 9 3" xfId="29334" xr:uid="{C0442C66-42EF-4FD4-ACA5-BE0A15AD0ACF}"/>
    <cellStyle name="Comma 11 3 2 3" xfId="652" xr:uid="{C48E4DC3-E080-4A00-9B6B-3A81706330B7}"/>
    <cellStyle name="Comma 11 3 2 3 10" xfId="25932" xr:uid="{2231DD76-AC16-4EB7-9353-52380AE344F4}"/>
    <cellStyle name="Comma 11 3 2 3 2" xfId="1285" xr:uid="{7C07A1C3-8EDA-4FC4-A5BF-6C59216D1A04}"/>
    <cellStyle name="Comma 11 3 2 3 2 2" xfId="8212" xr:uid="{4462F52B-14D5-44E3-94E1-AB55E9A8FFE5}"/>
    <cellStyle name="Comma 11 3 2 3 2 2 2" xfId="16470" xr:uid="{624676CD-68DA-4491-A06D-6489F7562A28}"/>
    <cellStyle name="Comma 11 3 2 3 2 2 2 2" xfId="41052" xr:uid="{2C6EDCBB-A309-4E03-BFAA-97DD95E4233B}"/>
    <cellStyle name="Comma 11 3 2 3 2 2 3" xfId="22477" xr:uid="{082CA44F-BDB3-4823-B32A-F038248BF091}"/>
    <cellStyle name="Comma 11 3 2 3 2 2 3 2" xfId="46511" xr:uid="{53D6C46E-773B-4DCB-8F98-60B310CF5E4A}"/>
    <cellStyle name="Comma 11 3 2 3 2 2 4" xfId="33037" xr:uid="{A813E69C-610C-4AFF-BD8A-641EFE55E916}"/>
    <cellStyle name="Comma 11 3 2 3 2 3" xfId="6333" xr:uid="{A8469C84-BD3D-43CB-BA25-209D8F36BCCF}"/>
    <cellStyle name="Comma 11 3 2 3 2 3 2" xfId="14594" xr:uid="{F7F723E6-ED7D-422A-BB3B-885AE0DC17D4}"/>
    <cellStyle name="Comma 11 3 2 3 2 3 2 2" xfId="39176" xr:uid="{08F1A8E3-1DB3-4D0D-B72D-EA5330265790}"/>
    <cellStyle name="Comma 11 3 2 3 2 3 3" xfId="31161" xr:uid="{4FF6766F-8AC8-4309-B2F5-C928FC5AEBFE}"/>
    <cellStyle name="Comma 11 3 2 3 2 4" xfId="9648" xr:uid="{F015FB87-4817-46D0-8E94-FEFCFEA56DD7}"/>
    <cellStyle name="Comma 11 3 2 3 2 4 2" xfId="34343" xr:uid="{1303B0F5-2839-4E5A-B5EE-69C91DBAD61D}"/>
    <cellStyle name="Comma 11 3 2 3 2 5" xfId="20010" xr:uid="{A42CDD6A-2D9C-466B-9EC7-81C1F1CAE73E}"/>
    <cellStyle name="Comma 11 3 2 3 2 5 2" xfId="44188" xr:uid="{9DCBF2E4-8887-4E8A-B7AD-11431D2314A6}"/>
    <cellStyle name="Comma 11 3 2 3 2 6" xfId="26460" xr:uid="{19B1E252-DFC1-405A-BA6B-E09425BE44AE}"/>
    <cellStyle name="Comma 11 3 2 3 3" xfId="3013" xr:uid="{A1E833CA-3515-46D2-845C-BC32E4BD5C2E}"/>
    <cellStyle name="Comma 11 3 2 3 3 2" xfId="6852" xr:uid="{53E527E2-008B-496F-976D-09FFAB925BDB}"/>
    <cellStyle name="Comma 11 3 2 3 3 2 2" xfId="15111" xr:uid="{0921CCDD-35A4-47BD-919A-1D2407E26A57}"/>
    <cellStyle name="Comma 11 3 2 3 3 2 2 2" xfId="39693" xr:uid="{8EC77F07-D3F3-4EFA-8EC6-E4A91FBB6156}"/>
    <cellStyle name="Comma 11 3 2 3 3 2 3" xfId="21905" xr:uid="{FD0242A9-CE99-4223-93AB-D68DB2A379BE}"/>
    <cellStyle name="Comma 11 3 2 3 3 2 3 2" xfId="45979" xr:uid="{B9E19C67-D691-4F1F-9160-E9A3AC1E6F58}"/>
    <cellStyle name="Comma 11 3 2 3 3 2 4" xfId="31678" xr:uid="{BFBC8CBA-69BA-4484-8EFE-24DD95846437}"/>
    <cellStyle name="Comma 11 3 2 3 3 3" xfId="11354" xr:uid="{8ED131B0-D7C7-4DC7-8104-D0AFB7F0AB8E}"/>
    <cellStyle name="Comma 11 3 2 3 3 3 2" xfId="36009" xr:uid="{157BA029-C43A-48ED-8470-BDCC77CD0A59}"/>
    <cellStyle name="Comma 11 3 2 3 3 4" xfId="19440" xr:uid="{3C78467A-CAF4-4ECA-A5D5-6A648BD21B8F}"/>
    <cellStyle name="Comma 11 3 2 3 3 4 2" xfId="43634" xr:uid="{A4206663-5B4B-4185-A871-798B1B16DB4E}"/>
    <cellStyle name="Comma 11 3 2 3 3 5" xfId="28124" xr:uid="{960B0739-8FB9-47B7-A054-E8177640E3B4}"/>
    <cellStyle name="Comma 11 3 2 3 4" xfId="3732" xr:uid="{4563928D-F0A4-4F2C-BDCE-911C18ED4EE0}"/>
    <cellStyle name="Comma 11 3 2 3 4 2" xfId="7380" xr:uid="{E36FC969-00B0-4A7E-A79E-5CA35501A03A}"/>
    <cellStyle name="Comma 11 3 2 3 4 2 2" xfId="15639" xr:uid="{25C1F2FC-0F95-4FDE-BB2F-02E6700F9271}"/>
    <cellStyle name="Comma 11 3 2 3 4 2 2 2" xfId="40221" xr:uid="{F7EFF9DB-D713-498A-93ED-FFAB8A215864}"/>
    <cellStyle name="Comma 11 3 2 3 4 2 3" xfId="32206" xr:uid="{A3E7B9C0-B1E7-4140-A773-9B561AC29703}"/>
    <cellStyle name="Comma 11 3 2 3 4 3" xfId="12073" xr:uid="{53256C8D-23C1-42F9-B218-4E7293D7F270}"/>
    <cellStyle name="Comma 11 3 2 3 4 3 2" xfId="36717" xr:uid="{0ACD08D4-73A5-421D-A31F-7252D45EEF06}"/>
    <cellStyle name="Comma 11 3 2 3 4 4" xfId="21310" xr:uid="{BDB8C996-2AD8-4A78-AADA-8ECDAA894B6D}"/>
    <cellStyle name="Comma 11 3 2 3 4 4 2" xfId="45429" xr:uid="{73D03B31-F375-4865-8CCD-60849D722452}"/>
    <cellStyle name="Comma 11 3 2 3 4 5" xfId="28832" xr:uid="{A9488B17-583C-4DBC-A62B-B8CBDA86EA82}"/>
    <cellStyle name="Comma 11 3 2 3 5" xfId="4486" xr:uid="{33C4A0F1-EE9E-45CE-9E7E-2FA5E60AB571}"/>
    <cellStyle name="Comma 11 3 2 3 5 2" xfId="12827" xr:uid="{98EC4DFC-6F23-4D17-BC1B-71D6B691F214}"/>
    <cellStyle name="Comma 11 3 2 3 5 2 2" xfId="37412" xr:uid="{AD23CB9B-2302-45DF-8302-80499330DAD2}"/>
    <cellStyle name="Comma 11 3 2 3 5 3" xfId="29452" xr:uid="{231BA6B2-1F34-45B3-99FE-E1C9153930AA}"/>
    <cellStyle name="Comma 11 3 2 3 6" xfId="5226" xr:uid="{7583F1CC-40BD-4D85-804A-CBBFB0FBEA74}"/>
    <cellStyle name="Comma 11 3 2 3 6 2" xfId="13519" xr:uid="{864F8FC5-24F6-40DE-A857-9AAB14EAD9FC}"/>
    <cellStyle name="Comma 11 3 2 3 6 2 2" xfId="38103" xr:uid="{DE5F9C25-9A5F-4461-B2D7-DFC84DA0A3C2}"/>
    <cellStyle name="Comma 11 3 2 3 6 3" xfId="30085" xr:uid="{A5016B3A-02D3-4B8F-8762-1808947E1510}"/>
    <cellStyle name="Comma 11 3 2 3 7" xfId="9039" xr:uid="{A856D182-3F82-4C57-A5E6-5860F845600B}"/>
    <cellStyle name="Comma 11 3 2 3 7 2" xfId="33801" xr:uid="{3F534634-A458-45E8-98CD-45F12F133AA2}"/>
    <cellStyle name="Comma 11 3 2 3 8" xfId="18159" xr:uid="{496C17DB-338D-41A5-B764-2A0611E627BD}"/>
    <cellStyle name="Comma 11 3 2 3 8 2" xfId="42384" xr:uid="{7FC35C74-3D1F-4BAA-B43B-BC073037A346}"/>
    <cellStyle name="Comma 11 3 2 3 9" xfId="18833" xr:uid="{C9DFD593-9BEB-4EEA-898D-C5984E2854F2}"/>
    <cellStyle name="Comma 11 3 2 3 9 2" xfId="43029" xr:uid="{78668D2A-F822-4FC5-8639-33FA69138022}"/>
    <cellStyle name="Comma 11 3 2 4" xfId="1705" xr:uid="{C776FAD3-9042-4A6F-A03A-24AE22B88BCE}"/>
    <cellStyle name="Comma 11 3 2 4 2" xfId="6970" xr:uid="{1A4BA2E4-2341-4775-B7E9-9F70B3EA6EC5}"/>
    <cellStyle name="Comma 11 3 2 4 2 2" xfId="15229" xr:uid="{6CF8F8A2-E55B-4E8B-B7EF-641ED8D2165F}"/>
    <cellStyle name="Comma 11 3 2 4 2 2 2" xfId="39811" xr:uid="{CE9FFE5C-456E-4C88-BB0A-74F10779F4E4}"/>
    <cellStyle name="Comma 11 3 2 4 2 3" xfId="22878" xr:uid="{A2E4352F-3D1E-42BB-B8FF-61FDDFED1CC5}"/>
    <cellStyle name="Comma 11 3 2 4 2 3 2" xfId="46896" xr:uid="{0737BCA1-A8D6-4EB4-84FB-BB048C28BA72}"/>
    <cellStyle name="Comma 11 3 2 4 2 4" xfId="31796" xr:uid="{82BEF999-34CE-4874-BB12-FCF53C7A7347}"/>
    <cellStyle name="Comma 11 3 2 4 3" xfId="5630" xr:uid="{2D6142A0-4CD7-4475-B1D6-EA59F16FB3D9}"/>
    <cellStyle name="Comma 11 3 2 4 3 2" xfId="13901" xr:uid="{D355E4E6-3E98-4A12-A929-F1AD9C7F665A}"/>
    <cellStyle name="Comma 11 3 2 4 3 2 2" xfId="38485" xr:uid="{E318CEC2-F223-4265-AD0C-092ABBE18694}"/>
    <cellStyle name="Comma 11 3 2 4 3 3" xfId="30468" xr:uid="{C09D7151-5987-4F08-8DD6-CB469674F4F1}"/>
    <cellStyle name="Comma 11 3 2 4 4" xfId="10054" xr:uid="{1A243BDB-A408-478A-8055-7627496C5ED1}"/>
    <cellStyle name="Comma 11 3 2 4 4 2" xfId="34725" xr:uid="{911CD313-D0EB-430D-A0DB-364BE177E77E}"/>
    <cellStyle name="Comma 11 3 2 4 5" xfId="20414" xr:uid="{05B6380D-D0EB-46E2-8041-32B15B0A9E79}"/>
    <cellStyle name="Comma 11 3 2 4 5 2" xfId="44578" xr:uid="{4F3B4F24-1130-4594-B4ED-43E0B6E7469C}"/>
    <cellStyle name="Comma 11 3 2 4 6" xfId="26840" xr:uid="{EDBD6EF5-5781-4F08-A7E4-F80E65E283AB}"/>
    <cellStyle name="Comma 11 3 2 5" xfId="1841" xr:uid="{04404FDA-FFCA-469E-9B2F-4FF23491A68C}"/>
    <cellStyle name="Comma 11 3 2 5 2" xfId="7648" xr:uid="{44155D08-95DF-4DD9-91CC-9FC55421F570}"/>
    <cellStyle name="Comma 11 3 2 5 2 2" xfId="15906" xr:uid="{B9AD8BFE-C9E4-4ACF-8923-ABB9B5CFF946}"/>
    <cellStyle name="Comma 11 3 2 5 2 2 2" xfId="40488" xr:uid="{895092E1-6FC8-4D21-AA7F-31BF5A745568}"/>
    <cellStyle name="Comma 11 3 2 5 2 3" xfId="23006" xr:uid="{126EE8C7-8DC9-468D-942F-A9DFE6A88ACB}"/>
    <cellStyle name="Comma 11 3 2 5 2 3 2" xfId="47017" xr:uid="{CC08377D-9B30-4D24-8A51-B07F4A79E17E}"/>
    <cellStyle name="Comma 11 3 2 5 2 4" xfId="32473" xr:uid="{85D15C26-B606-4960-A1C4-2BB67EBB5EF5}"/>
    <cellStyle name="Comma 11 3 2 5 3" xfId="5759" xr:uid="{809F18F0-0FE9-4D3C-8917-E19BBDA5C527}"/>
    <cellStyle name="Comma 11 3 2 5 3 2" xfId="14021" xr:uid="{45FA43A5-430B-410D-B4CA-A9469D386DC8}"/>
    <cellStyle name="Comma 11 3 2 5 3 2 2" xfId="38603" xr:uid="{2A4C1767-B505-4160-B9BF-972A44FA0566}"/>
    <cellStyle name="Comma 11 3 2 5 3 3" xfId="30588" xr:uid="{B637B6F1-E376-43C9-BFCC-6C5E01B3D350}"/>
    <cellStyle name="Comma 11 3 2 5 4" xfId="10183" xr:uid="{901D04CC-AA07-490F-8062-FBA7ABA986F1}"/>
    <cellStyle name="Comma 11 3 2 5 4 2" xfId="34843" xr:uid="{94AD8CB0-F11D-497D-97E1-6DD601952FFA}"/>
    <cellStyle name="Comma 11 3 2 5 5" xfId="20541" xr:uid="{EA6DE9F9-262C-4F72-9D2C-E36CFB00827E}"/>
    <cellStyle name="Comma 11 3 2 5 5 2" xfId="44701" xr:uid="{DB862865-FF78-44A0-A60A-C10A8827420E}"/>
    <cellStyle name="Comma 11 3 2 5 6" xfId="26958" xr:uid="{63E1C0E6-1FC5-4F31-8C63-34CD6A42DB35}"/>
    <cellStyle name="Comma 11 3 2 6" xfId="816" xr:uid="{16EE49E5-60AA-4A2B-9590-E8286B532B34}"/>
    <cellStyle name="Comma 11 3 2 6 2" xfId="7839" xr:uid="{5E408FBC-5A58-45A2-B1A6-05E464DF8FF8}"/>
    <cellStyle name="Comma 11 3 2 6 2 2" xfId="16097" xr:uid="{E64E2E5E-3BB7-47DA-B67D-D4523ACD16B8}"/>
    <cellStyle name="Comma 11 3 2 6 2 2 2" xfId="40679" xr:uid="{4BE05CA2-B2E2-42A9-BE42-61C0004FBE01}"/>
    <cellStyle name="Comma 11 3 2 6 2 3" xfId="22039" xr:uid="{88BAC933-41F6-4B21-BA78-F59CF6242856}"/>
    <cellStyle name="Comma 11 3 2 6 2 3 2" xfId="46104" xr:uid="{3DB6DF45-F2FA-462D-B98D-E0151ABA352B}"/>
    <cellStyle name="Comma 11 3 2 6 2 4" xfId="32664" xr:uid="{823ACF6F-3D31-4134-BC56-82A548E40DC7}"/>
    <cellStyle name="Comma 11 3 2 6 3" xfId="5952" xr:uid="{835E1F1C-BD32-4E87-AA91-8789D6220271}"/>
    <cellStyle name="Comma 11 3 2 6 3 2" xfId="14214" xr:uid="{A1AFCD6A-B80D-4F87-9214-4D3BC6EF87C3}"/>
    <cellStyle name="Comma 11 3 2 6 3 2 2" xfId="38796" xr:uid="{A5227642-9D0A-4A7F-965E-C484F85DD7EC}"/>
    <cellStyle name="Comma 11 3 2 6 3 3" xfId="30781" xr:uid="{B48E962F-F118-499F-8D72-65904BE33A8B}"/>
    <cellStyle name="Comma 11 3 2 6 4" xfId="9201" xr:uid="{709973F0-D3E9-44D6-8927-9FE704A00383}"/>
    <cellStyle name="Comma 11 3 2 6 4 2" xfId="33939" xr:uid="{EEFBBA76-31A8-4F42-B931-6D81DAFF32FF}"/>
    <cellStyle name="Comma 11 3 2 6 5" xfId="19573" xr:uid="{872B6DAF-E3A2-4604-8A93-128FD3E5DEAD}"/>
    <cellStyle name="Comma 11 3 2 6 5 2" xfId="43761" xr:uid="{514E95FE-2F81-44B0-AC06-FFFA25D53FB1}"/>
    <cellStyle name="Comma 11 3 2 6 6" xfId="26061" xr:uid="{903403F8-D76B-4AEE-801A-0C6ED1DB6F1C}"/>
    <cellStyle name="Comma 11 3 2 7" xfId="1960" xr:uid="{D5C4D229-8DAB-4CB3-81B0-C63EA913B680}"/>
    <cellStyle name="Comma 11 3 2 7 2" xfId="6472" xr:uid="{029F8BC7-8E96-4BD5-9A7C-658BEBCDF526}"/>
    <cellStyle name="Comma 11 3 2 7 2 2" xfId="14731" xr:uid="{53FCE844-996F-4C87-9909-B43A7E4B16F7}"/>
    <cellStyle name="Comma 11 3 2 7 2 2 2" xfId="39313" xr:uid="{E9C88419-3F72-40E6-9BDE-442549EE3F32}"/>
    <cellStyle name="Comma 11 3 2 7 2 3" xfId="23124" xr:uid="{FF0B130D-57B9-41C4-9772-CC190E955208}"/>
    <cellStyle name="Comma 11 3 2 7 2 3 2" xfId="47135" xr:uid="{AE59440A-2367-4316-9C96-7042983F4DD3}"/>
    <cellStyle name="Comma 11 3 2 7 2 4" xfId="31298" xr:uid="{071EC26D-410C-4BC6-926E-D944B9B3903A}"/>
    <cellStyle name="Comma 11 3 2 7 3" xfId="10302" xr:uid="{4FA6243E-48AD-4CD3-9019-F8CC0046A8BB}"/>
    <cellStyle name="Comma 11 3 2 7 3 2" xfId="34961" xr:uid="{96F17F15-0E97-48CF-AD68-E6F14FEC80D9}"/>
    <cellStyle name="Comma 11 3 2 7 4" xfId="20659" xr:uid="{739DF3A8-69A9-494B-9A44-3DE81C6B0620}"/>
    <cellStyle name="Comma 11 3 2 7 4 2" xfId="44819" xr:uid="{2B6FEBCE-4283-43DC-863A-9ECBA224855C}"/>
    <cellStyle name="Comma 11 3 2 7 5" xfId="27076" xr:uid="{6E9D42FB-5BB3-4979-98BB-7A19CCC7575A}"/>
    <cellStyle name="Comma 11 3 2 8" xfId="2153" xr:uid="{941DA1A1-05F4-4962-9D6C-F1B1BDFC4E9E}"/>
    <cellStyle name="Comma 11 3 2 8 2" xfId="8326" xr:uid="{58B010EE-ECDB-4078-9E51-F5625505ADB9}"/>
    <cellStyle name="Comma 11 3 2 8 2 2" xfId="16584" xr:uid="{2F985A65-37C8-4D78-B21B-76571467C7C4}"/>
    <cellStyle name="Comma 11 3 2 8 2 2 2" xfId="41166" xr:uid="{5545EDE1-0C94-4776-8ACE-63874D12DD0F}"/>
    <cellStyle name="Comma 11 3 2 8 2 3" xfId="21550" xr:uid="{69C2A228-2A4F-4C00-BB90-A813F49557C9}"/>
    <cellStyle name="Comma 11 3 2 8 2 3 2" xfId="45648" xr:uid="{ADECF8CB-1766-4F19-BE6E-D3ED4EC902AE}"/>
    <cellStyle name="Comma 11 3 2 8 2 4" xfId="33151" xr:uid="{DDDBDE05-C822-4F4D-95A0-960BDC8A91DC}"/>
    <cellStyle name="Comma 11 3 2 8 3" xfId="10495" xr:uid="{AA77301F-CBAB-4CA4-9DBE-4E9980E2F71B}"/>
    <cellStyle name="Comma 11 3 2 8 3 2" xfId="35153" xr:uid="{3A707543-8A4B-48B9-AC9C-793AA2A71092}"/>
    <cellStyle name="Comma 11 3 2 8 4" xfId="19080" xr:uid="{05BB71C5-7D32-45E8-B2CD-DACF161A4229}"/>
    <cellStyle name="Comma 11 3 2 8 4 2" xfId="43274" xr:uid="{9FC15579-EA1C-4FFC-A5BC-DD280915F10B}"/>
    <cellStyle name="Comma 11 3 2 8 5" xfId="27268" xr:uid="{BE613A22-561F-4F8F-AECE-C2E5EFF4CC42}"/>
    <cellStyle name="Comma 11 3 2 9" xfId="2540" xr:uid="{5CA5C8A4-E3F8-4B86-840A-003506AF732E}"/>
    <cellStyle name="Comma 11 3 2 9 2" xfId="10881" xr:uid="{63043622-D8CA-4CEC-A15E-2BC91F3E4082}"/>
    <cellStyle name="Comma 11 3 2 9 2 2" xfId="35537" xr:uid="{E556497D-FD9E-4CBA-86EE-B44141E683CD}"/>
    <cellStyle name="Comma 11 3 2 9 3" xfId="20956" xr:uid="{51F0CE12-4AD4-46A4-A7B7-A2A25C986C78}"/>
    <cellStyle name="Comma 11 3 2 9 3 2" xfId="45091" xr:uid="{66CF205A-E875-41AC-8A37-61C9ED295DBA}"/>
    <cellStyle name="Comma 11 3 2 9 4" xfId="27652" xr:uid="{1E5A71F9-2ECE-40CF-B86D-5AD412469680}"/>
    <cellStyle name="Comma 11 3 20" xfId="4120" xr:uid="{D0F0EAD7-7EDD-4A35-8734-1E742F44F5F9}"/>
    <cellStyle name="Comma 11 3 20 2" xfId="12461" xr:uid="{55B0FCE2-F24B-4D16-A878-DF63F9C10C4D}"/>
    <cellStyle name="Comma 11 3 20 2 2" xfId="37046" xr:uid="{2BF25C97-119B-4A18-89DD-ACD181CBC9BD}"/>
    <cellStyle name="Comma 11 3 20 3" xfId="29155" xr:uid="{B3431603-793A-4CE0-A279-829B39579E1E}"/>
    <cellStyle name="Comma 11 3 21" xfId="4726" xr:uid="{AB4D434D-93DD-4CEC-AFE1-117B279EBAA6}"/>
    <cellStyle name="Comma 11 3 21 2" xfId="13063" xr:uid="{F3D14F0F-8A70-4C01-90CD-E26F4134D46F}"/>
    <cellStyle name="Comma 11 3 21 2 2" xfId="37648" xr:uid="{9EBC2532-BFA0-4415-A4E5-B1E01C53767A}"/>
    <cellStyle name="Comma 11 3 21 3" xfId="29627" xr:uid="{20C43C41-E8EE-4DE6-B649-06FA66BE4995}"/>
    <cellStyle name="Comma 11 3 22" xfId="8522" xr:uid="{14231C1E-5129-4186-A443-DF29B3BE69C8}"/>
    <cellStyle name="Comma 11 3 22 2" xfId="16780" xr:uid="{44B29A50-E679-46FB-9862-8EC32F286D99}"/>
    <cellStyle name="Comma 11 3 22 2 2" xfId="41362" xr:uid="{72F54F54-2011-43A5-B840-7945335E4828}"/>
    <cellStyle name="Comma 11 3 22 3" xfId="33333" xr:uid="{77461456-AD1D-460C-929A-3BD52D63BCF9}"/>
    <cellStyle name="Comma 11 3 23" xfId="8651" xr:uid="{85221063-DE40-4799-AC41-5C4C38F7F0D2}"/>
    <cellStyle name="Comma 11 3 23 2" xfId="33436" xr:uid="{734E4B3F-CDB7-496F-9662-FE50BB713843}"/>
    <cellStyle name="Comma 11 3 24" xfId="17762" xr:uid="{6FB995BE-12E0-4864-9C13-CF6B7F922B39}"/>
    <cellStyle name="Comma 11 3 24 2" xfId="41987" xr:uid="{C8D2EF86-8665-4716-8D06-DFBAF489CE9C}"/>
    <cellStyle name="Comma 11 3 25" xfId="17836" xr:uid="{97389D34-4773-409B-97CB-2C7790CF416C}"/>
    <cellStyle name="Comma 11 3 25 2" xfId="42061" xr:uid="{DA4AF532-8EE1-4A94-9ACD-5D1E7599AC50}"/>
    <cellStyle name="Comma 11 3 26" xfId="18442" xr:uid="{241AE139-E288-45E6-A0DC-5B090D097A8F}"/>
    <cellStyle name="Comma 11 3 26 2" xfId="42652" xr:uid="{C1A910EA-7383-41AC-BF53-81FFA6C06DE0}"/>
    <cellStyle name="Comma 11 3 27" xfId="25574" xr:uid="{8B944226-57F3-4052-A417-D2CC318FBDD6}"/>
    <cellStyle name="Comma 11 3 3" xfId="390" xr:uid="{7F22D195-B68A-407B-B923-4F347FBB04AB}"/>
    <cellStyle name="Comma 11 3 3 10" xfId="4307" xr:uid="{E8893BF4-BA69-409C-B281-CEAF44245965}"/>
    <cellStyle name="Comma 11 3 3 10 2" xfId="12648" xr:uid="{23A6C6B2-D200-4318-862D-15959453177A}"/>
    <cellStyle name="Comma 11 3 3 10 2 2" xfId="37233" xr:uid="{C7D80950-5C48-461E-AB70-895FE114C1C2}"/>
    <cellStyle name="Comma 11 3 3 10 3" xfId="29273" xr:uid="{7A780460-FC48-4668-86DF-3789BA163D9D}"/>
    <cellStyle name="Comma 11 3 3 11" xfId="4848" xr:uid="{C745519F-E77C-4071-8378-A8C4D0448A03}"/>
    <cellStyle name="Comma 11 3 3 11 2" xfId="13170" xr:uid="{8BED21AF-9C67-4A70-8C85-3569969E2353}"/>
    <cellStyle name="Comma 11 3 3 11 2 2" xfId="37755" xr:uid="{9CC4F89E-3DB6-44E1-9438-4002BD24273E}"/>
    <cellStyle name="Comma 11 3 3 11 3" xfId="29735" xr:uid="{933AA0D5-9223-42BA-BFDF-0F946C12A8B8}"/>
    <cellStyle name="Comma 11 3 3 12" xfId="8790" xr:uid="{3C54B663-F2B9-4A99-95DD-92B0939E7776}"/>
    <cellStyle name="Comma 11 3 3 12 2" xfId="33561" xr:uid="{DC0F6F20-0B3E-449E-8CD9-0AF34817AFCE}"/>
    <cellStyle name="Comma 11 3 3 13" xfId="17980" xr:uid="{48124F5B-CEA9-4B38-B9AD-FB54D0B42887}"/>
    <cellStyle name="Comma 11 3 3 13 2" xfId="42205" xr:uid="{67628CAC-5864-47DA-913B-715F83A920D3}"/>
    <cellStyle name="Comma 11 3 3 14" xfId="18574" xr:uid="{573A75B0-A015-45EA-B943-0A17AE63DDBE}"/>
    <cellStyle name="Comma 11 3 3 14 2" xfId="42770" xr:uid="{55B1CB7B-2AA8-4069-8F89-94F21100829F}"/>
    <cellStyle name="Comma 11 3 3 15" xfId="25692" xr:uid="{55D2E877-DA0C-4999-AA2B-F5948665FBBD}"/>
    <cellStyle name="Comma 11 3 3 2" xfId="1105" xr:uid="{0B847C13-066E-4F21-A9CE-E0574266A849}"/>
    <cellStyle name="Comma 11 3 3 2 10" xfId="26301" xr:uid="{2260FC34-E221-4CA3-A82E-7417DB952BEE}"/>
    <cellStyle name="Comma 11 3 3 2 2" xfId="1537" xr:uid="{F8D41066-7085-4826-A1A0-C1B19572AF58}"/>
    <cellStyle name="Comma 11 3 3 2 2 2" xfId="7513" xr:uid="{1C72EFFF-B66E-431E-A1F3-C9F26FD8687B}"/>
    <cellStyle name="Comma 11 3 3 2 2 2 2" xfId="15772" xr:uid="{659E8D9E-CBD4-486E-A970-8D2812D47971}"/>
    <cellStyle name="Comma 11 3 3 2 2 2 2 2" xfId="40354" xr:uid="{727AD242-C6A1-4BAE-B51B-4FEBB26F48D7}"/>
    <cellStyle name="Comma 11 3 3 2 2 2 3" xfId="22725" xr:uid="{8A4B225D-06B3-47F6-8C5D-5E3BBBA61656}"/>
    <cellStyle name="Comma 11 3 3 2 2 2 3 2" xfId="46752" xr:uid="{5A542C02-D070-401C-8750-5AC2C3CD3E23}"/>
    <cellStyle name="Comma 11 3 3 2 2 2 4" xfId="32339" xr:uid="{1546F340-293B-41E4-BF74-927F2B5C60B6}"/>
    <cellStyle name="Comma 11 3 3 2 2 3" xfId="5477" xr:uid="{261EF3EB-5D6C-4D6A-B32C-DF3F219659FD}"/>
    <cellStyle name="Comma 11 3 3 2 2 3 2" xfId="13760" xr:uid="{633DFBF3-2190-4D23-86DD-1BB3BD59D64D}"/>
    <cellStyle name="Comma 11 3 3 2 2 3 2 2" xfId="38344" xr:uid="{47F064C9-D530-4DF5-9FAC-29419A5AC0B1}"/>
    <cellStyle name="Comma 11 3 3 2 2 3 3" xfId="30326" xr:uid="{D6C119A0-089A-4B02-BA25-D5A0DB144403}"/>
    <cellStyle name="Comma 11 3 3 2 2 4" xfId="9898" xr:uid="{AE23B8D9-6179-4774-98AD-869B887E656D}"/>
    <cellStyle name="Comma 11 3 3 2 2 4 2" xfId="34584" xr:uid="{83E8332F-6D05-4F11-B7C6-6626C12249D8}"/>
    <cellStyle name="Comma 11 3 3 2 2 5" xfId="20259" xr:uid="{460FF6C6-E9B6-4B49-B967-EE4D780408F2}"/>
    <cellStyle name="Comma 11 3 3 2 2 5 2" xfId="44433" xr:uid="{92B53D70-6EF9-4053-9B40-72F37AD4927E}"/>
    <cellStyle name="Comma 11 3 3 2 2 6" xfId="26700" xr:uid="{4868A9AA-A765-4B0B-A2F4-72C610562AA4}"/>
    <cellStyle name="Comma 11 3 3 2 3" xfId="3070" xr:uid="{80947F8A-78CB-449C-8208-4C599CA51830}"/>
    <cellStyle name="Comma 11 3 3 2 3 2" xfId="8079" xr:uid="{9167E45B-95DF-4445-A5B5-F040D9A363AF}"/>
    <cellStyle name="Comma 11 3 3 2 3 2 2" xfId="16337" xr:uid="{10F37F21-72CA-44BC-A923-ED8C70435A78}"/>
    <cellStyle name="Comma 11 3 3 2 3 2 2 2" xfId="40919" xr:uid="{D9A68A2F-0B13-4C00-BAFA-1EE0835E173E}"/>
    <cellStyle name="Comma 11 3 3 2 3 2 3" xfId="32904" xr:uid="{7733A72B-0142-4D19-9BCD-A4EA8A039545}"/>
    <cellStyle name="Comma 11 3 3 2 3 3" xfId="6192" xr:uid="{60DD8CCA-D216-4713-B433-CD8EB024DEF6}"/>
    <cellStyle name="Comma 11 3 3 2 3 3 2" xfId="14454" xr:uid="{AA2EA823-2956-4C69-8EA9-212D92F0FB32}"/>
    <cellStyle name="Comma 11 3 3 2 3 3 2 2" xfId="39036" xr:uid="{106D03B8-4521-4FE5-902D-DB24A50EAFB8}"/>
    <cellStyle name="Comma 11 3 3 2 3 3 3" xfId="31021" xr:uid="{9D8E2CF5-4345-4960-AF14-DFA446C66CAE}"/>
    <cellStyle name="Comma 11 3 3 2 3 4" xfId="11411" xr:uid="{D4154B45-04CD-4F15-8C95-83F0C47436E0}"/>
    <cellStyle name="Comma 11 3 3 2 3 4 2" xfId="36066" xr:uid="{36852797-EE36-4C23-B1DB-B0F543037F2B}"/>
    <cellStyle name="Comma 11 3 3 2 3 5" xfId="22314" xr:uid="{B400225C-654D-4F0B-A5F5-3A4E29C858CA}"/>
    <cellStyle name="Comma 11 3 3 2 3 5 2" xfId="46348" xr:uid="{FD136B14-F531-4387-AB76-77880E419C4F}"/>
    <cellStyle name="Comma 11 3 3 2 3 6" xfId="28181" xr:uid="{8D2C8C4B-2CF0-4441-95E9-680A8E5B3D8C}"/>
    <cellStyle name="Comma 11 3 3 2 4" xfId="3789" xr:uid="{9086D717-64C8-4E24-A7DA-9BABC99474BD}"/>
    <cellStyle name="Comma 11 3 3 2 4 2" xfId="6712" xr:uid="{FD830B42-7D75-4B6E-9988-E266ABDC99FF}"/>
    <cellStyle name="Comma 11 3 3 2 4 2 2" xfId="14971" xr:uid="{64E07F2F-03D1-4D25-ABE0-CE7CE2D6686D}"/>
    <cellStyle name="Comma 11 3 3 2 4 2 2 2" xfId="39553" xr:uid="{4C749100-7831-447B-A8FC-01C40DBB4DE2}"/>
    <cellStyle name="Comma 11 3 3 2 4 2 3" xfId="31538" xr:uid="{4FEF110B-7195-4F4D-8C91-81F19DAE8FAB}"/>
    <cellStyle name="Comma 11 3 3 2 4 3" xfId="12130" xr:uid="{56DDDCCF-4C88-46AF-B30B-EC39E32F6924}"/>
    <cellStyle name="Comma 11 3 3 2 4 3 2" xfId="36774" xr:uid="{2E166873-E1A7-4A4A-9A50-0394EC516785}"/>
    <cellStyle name="Comma 11 3 3 2 4 4" xfId="28889" xr:uid="{1C0CCFE6-7D03-40DD-BCCE-99D6BFACB89B}"/>
    <cellStyle name="Comma 11 3 3 2 5" xfId="4543" xr:uid="{4ED14F79-6A04-4BA3-BC7F-251073F56DFC}"/>
    <cellStyle name="Comma 11 3 3 2 5 2" xfId="7224" xr:uid="{93A86CDD-6207-4778-997E-55259B780499}"/>
    <cellStyle name="Comma 11 3 3 2 5 2 2" xfId="15483" xr:uid="{258E9755-01BB-4137-AD8B-126B56EFA4D3}"/>
    <cellStyle name="Comma 11 3 3 2 5 2 2 2" xfId="40065" xr:uid="{14E602C6-828F-424B-A787-3D9719FD32E9}"/>
    <cellStyle name="Comma 11 3 3 2 5 2 3" xfId="32050" xr:uid="{7AC0DEC7-651F-41A0-89AC-B77F9CC4D718}"/>
    <cellStyle name="Comma 11 3 3 2 5 3" xfId="12884" xr:uid="{B593DE1D-C97E-4783-92B5-40500EE1DE23}"/>
    <cellStyle name="Comma 11 3 3 2 5 3 2" xfId="37469" xr:uid="{4524C9EA-C888-4113-ABD3-C5F300A90B73}"/>
    <cellStyle name="Comma 11 3 3 2 5 4" xfId="29509" xr:uid="{8BAD2D67-52B9-45BB-8BE7-FA25144BB93C}"/>
    <cellStyle name="Comma 11 3 3 2 6" xfId="5065" xr:uid="{20118BB1-C262-4D6F-A155-206F02556DDD}"/>
    <cellStyle name="Comma 11 3 3 2 6 2" xfId="13360" xr:uid="{673D640E-8B2B-445B-A010-324D1B0A04D4}"/>
    <cellStyle name="Comma 11 3 3 2 6 2 2" xfId="37944" xr:uid="{C8DBEA6D-3E4E-449A-ABD2-87A561740AAA}"/>
    <cellStyle name="Comma 11 3 3 2 6 3" xfId="29925" xr:uid="{1583D297-3F7B-4918-98E4-722A60060165}"/>
    <cellStyle name="Comma 11 3 3 2 7" xfId="9481" xr:uid="{5B2386A8-56C3-47E6-9BC6-4FA971AA266B}"/>
    <cellStyle name="Comma 11 3 3 2 7 2" xfId="34182" xr:uid="{6560A1B1-D10B-4976-914B-91EAB3C93EC3}"/>
    <cellStyle name="Comma 11 3 3 2 8" xfId="18216" xr:uid="{C14B49BE-284B-49AE-BE40-4EECF3EA4F15}"/>
    <cellStyle name="Comma 11 3 3 2 8 2" xfId="42441" xr:uid="{154A46CF-8D22-4F2F-A70B-1792101BDC04}"/>
    <cellStyle name="Comma 11 3 3 2 9" xfId="19849" xr:uid="{AE2F68B0-59C8-421A-8F20-C9FAC463D081}"/>
    <cellStyle name="Comma 11 3 3 2 9 2" xfId="44029" xr:uid="{85E64276-2AEA-47F6-BD7D-E3CD9E242F20}"/>
    <cellStyle name="Comma 11 3 3 3" xfId="1339" xr:uid="{795A81BA-B881-4AF3-868B-C140DD4116D4}"/>
    <cellStyle name="Comma 11 3 3 3 2" xfId="7027" xr:uid="{28B50D2B-6FE5-44CE-917E-95C14DF1BDAB}"/>
    <cellStyle name="Comma 11 3 3 3 2 2" xfId="15286" xr:uid="{BA2C92D3-BB92-4EF4-85E7-FA184B2D719E}"/>
    <cellStyle name="Comma 11 3 3 3 2 2 2" xfId="39868" xr:uid="{A3A2B008-1117-41BF-815E-D1834B481571}"/>
    <cellStyle name="Comma 11 3 3 3 2 3" xfId="22530" xr:uid="{83688047-720D-4ED1-9A4A-4A7878ECB7EF}"/>
    <cellStyle name="Comma 11 3 3 3 2 3 2" xfId="46564" xr:uid="{8493B951-45DC-4311-BF31-7786D29BD31C}"/>
    <cellStyle name="Comma 11 3 3 3 2 4" xfId="31853" xr:uid="{020037DB-3CB5-480C-A079-BAC047589414}"/>
    <cellStyle name="Comma 11 3 3 3 3" xfId="5279" xr:uid="{B7F6BFC7-7FAC-4E71-961D-AB5067395B4E}"/>
    <cellStyle name="Comma 11 3 3 3 3 2" xfId="13572" xr:uid="{48C8B791-B220-45C3-9A44-5FF54CF26F50}"/>
    <cellStyle name="Comma 11 3 3 3 3 2 2" xfId="38156" xr:uid="{67E63261-5472-44EB-8D4E-735D8041E793}"/>
    <cellStyle name="Comma 11 3 3 3 3 3" xfId="30138" xr:uid="{E1D4B373-4FA4-40C0-A82A-CB843AA32560}"/>
    <cellStyle name="Comma 11 3 3 3 4" xfId="9701" xr:uid="{C001520B-17C6-4C5D-BEE8-C227290F4005}"/>
    <cellStyle name="Comma 11 3 3 3 4 2" xfId="34396" xr:uid="{F0DCC572-7871-4DAD-ABEC-6EE28BA0C845}"/>
    <cellStyle name="Comma 11 3 3 3 5" xfId="20063" xr:uid="{DF8DF3D9-C454-40AF-A210-9D7D408972D7}"/>
    <cellStyle name="Comma 11 3 3 3 5 2" xfId="44241" xr:uid="{70052B84-E8E3-415F-B825-A11FFBE79BD1}"/>
    <cellStyle name="Comma 11 3 3 3 6" xfId="26513" xr:uid="{76072488-6020-4715-B976-363630C59B49}"/>
    <cellStyle name="Comma 11 3 3 4" xfId="876" xr:uid="{5F7A7B8A-2B9F-4BF8-A7B6-EE024CC1AE75}"/>
    <cellStyle name="Comma 11 3 3 4 2" xfId="7892" xr:uid="{4DBD775D-3471-4903-96CB-F036582C65BF}"/>
    <cellStyle name="Comma 11 3 3 4 2 2" xfId="16150" xr:uid="{B91246D5-FFEE-4FB0-A452-FB2A044B82ED}"/>
    <cellStyle name="Comma 11 3 3 4 2 2 2" xfId="40732" xr:uid="{78F453C8-FCC0-4C13-BB5C-C82AE157B8E7}"/>
    <cellStyle name="Comma 11 3 3 4 2 3" xfId="22098" xr:uid="{0325216B-DBBE-4001-B5A3-0644F38B30B2}"/>
    <cellStyle name="Comma 11 3 3 4 2 3 2" xfId="46157" xr:uid="{81799726-4B27-44B4-8F11-791C7ECD0C58}"/>
    <cellStyle name="Comma 11 3 3 4 2 4" xfId="32717" xr:uid="{AB3777F8-9454-48E1-9A4E-D0F7829F51FF}"/>
    <cellStyle name="Comma 11 3 3 4 3" xfId="6005" xr:uid="{55C9FCE1-0042-4F4A-9C42-DC736D996F4F}"/>
    <cellStyle name="Comma 11 3 3 4 3 2" xfId="14267" xr:uid="{FAF87E00-9AFA-4723-AFB0-B58FB3297B3D}"/>
    <cellStyle name="Comma 11 3 3 4 3 2 2" xfId="38849" xr:uid="{692DC29A-46B6-48C7-BC7A-451B09CFBBDB}"/>
    <cellStyle name="Comma 11 3 3 4 3 3" xfId="30834" xr:uid="{46890175-9C78-4071-8F7D-DE60A70D78A4}"/>
    <cellStyle name="Comma 11 3 3 4 4" xfId="9260" xr:uid="{78A64A42-8139-4A2F-A4C9-AB2F32067B4F}"/>
    <cellStyle name="Comma 11 3 3 4 4 2" xfId="33992" xr:uid="{AC4F6D4D-E1F6-487B-AC61-CCAD859CB05C}"/>
    <cellStyle name="Comma 11 3 3 4 5" xfId="19632" xr:uid="{C0120903-F288-44C5-B0ED-545E74C6DAC7}"/>
    <cellStyle name="Comma 11 3 3 4 5 2" xfId="43820" xr:uid="{C735ECA4-7184-4903-826A-91CA765E95C8}"/>
    <cellStyle name="Comma 11 3 3 4 6" xfId="26114" xr:uid="{6AE6B475-5C41-43C4-A350-09AB578AA80C}"/>
    <cellStyle name="Comma 11 3 3 5" xfId="2211" xr:uid="{153FCD78-A82B-440B-86DB-2A7730AD38F1}"/>
    <cellStyle name="Comma 11 3 3 5 2" xfId="6525" xr:uid="{CA83EBA1-B3FF-4F1B-9A8D-237CECB85500}"/>
    <cellStyle name="Comma 11 3 3 5 2 2" xfId="14784" xr:uid="{A348D2B7-C911-4A18-9A50-0EC088B55885}"/>
    <cellStyle name="Comma 11 3 3 5 2 2 2" xfId="39366" xr:uid="{DBAEDA5E-1F4D-4993-B02A-E6B0FFE5F47B}"/>
    <cellStyle name="Comma 11 3 3 5 2 3" xfId="21649" xr:uid="{CFB64778-8959-4E31-821B-01EEE2FE14E1}"/>
    <cellStyle name="Comma 11 3 3 5 2 3 2" xfId="45731" xr:uid="{D77FAFC3-5BBA-4494-926B-0755C7202682}"/>
    <cellStyle name="Comma 11 3 3 5 2 4" xfId="31351" xr:uid="{DB6ABB9D-3D17-473F-BC40-624D62D36E5D}"/>
    <cellStyle name="Comma 11 3 3 5 3" xfId="10552" xr:uid="{B03ADF59-066A-4C1E-B779-4C0FD383DC43}"/>
    <cellStyle name="Comma 11 3 3 5 3 2" xfId="35210" xr:uid="{9F56CBB1-D341-4A33-83E7-F47DC65CE671}"/>
    <cellStyle name="Comma 11 3 3 5 4" xfId="19181" xr:uid="{F419A586-BA8B-422D-A586-346522ACA695}"/>
    <cellStyle name="Comma 11 3 3 5 4 2" xfId="43375" xr:uid="{CA089C73-0F4D-4748-A87A-EF4537ED3A68}"/>
    <cellStyle name="Comma 11 3 3 5 5" xfId="27325" xr:uid="{3174225A-498C-4E02-A6EB-0361A28990CA}"/>
    <cellStyle name="Comma 11 3 3 6" xfId="2597" xr:uid="{CEA448D4-E26C-4D5D-AE80-F53D22D6E370}"/>
    <cellStyle name="Comma 11 3 3 6 2" xfId="8383" xr:uid="{DCDFAC8F-3769-4477-9F7F-AB106667F4E4}"/>
    <cellStyle name="Comma 11 3 3 6 2 2" xfId="16641" xr:uid="{1B489BAD-56F4-4977-BC71-72F8CA704B25}"/>
    <cellStyle name="Comma 11 3 3 6 2 2 2" xfId="41223" xr:uid="{F1801560-39F6-4052-A966-563F68D431B4}"/>
    <cellStyle name="Comma 11 3 3 6 2 3" xfId="33208" xr:uid="{02C609BD-436C-4CDD-870A-121EA4575431}"/>
    <cellStyle name="Comma 11 3 3 6 3" xfId="10938" xr:uid="{8E5251AC-5590-4D69-87FD-9F7F5A54F7C7}"/>
    <cellStyle name="Comma 11 3 3 6 3 2" xfId="35594" xr:uid="{FF083962-065E-4ACD-9050-2E722B52B73A}"/>
    <cellStyle name="Comma 11 3 3 6 4" xfId="21053" xr:uid="{B3DA1867-415A-450D-9ACF-EB392C900474}"/>
    <cellStyle name="Comma 11 3 3 6 4 2" xfId="45178" xr:uid="{2FBA433A-D34A-45AB-AFDF-6359095EEC96}"/>
    <cellStyle name="Comma 11 3 3 6 5" xfId="27709" xr:uid="{F3CCB17D-9AC2-489F-8C4D-F01E6D55B8D2}"/>
    <cellStyle name="Comma 11 3 3 7" xfId="2834" xr:uid="{46BD223A-B595-49C3-A434-4102329ED53C}"/>
    <cellStyle name="Comma 11 3 3 7 2" xfId="11175" xr:uid="{62611517-D734-4CCC-A4B6-3F245C864CA5}"/>
    <cellStyle name="Comma 11 3 3 7 2 2" xfId="35830" xr:uid="{63B17CA9-4BD5-4EC3-831E-F68DDC7FC33D}"/>
    <cellStyle name="Comma 11 3 3 7 3" xfId="27945" xr:uid="{548C3B17-A667-4AF9-BEDC-7CDF900EDD21}"/>
    <cellStyle name="Comma 11 3 3 8" xfId="3307" xr:uid="{92B40157-E55C-4E66-A589-1139866930CE}"/>
    <cellStyle name="Comma 11 3 3 8 2" xfId="11648" xr:uid="{7B4F4413-F080-4E35-8F38-32C9EF220DDA}"/>
    <cellStyle name="Comma 11 3 3 8 2 2" xfId="36302" xr:uid="{879132EE-8382-4E74-819D-8419E401374A}"/>
    <cellStyle name="Comma 11 3 3 8 3" xfId="28417" xr:uid="{533A9AAC-D2BB-461A-BB63-DF6A5D1FB5FA}"/>
    <cellStyle name="Comma 11 3 3 9" xfId="3553" xr:uid="{4791DEB1-B22C-4ED1-9993-23B238FD39DC}"/>
    <cellStyle name="Comma 11 3 3 9 2" xfId="11894" xr:uid="{0813AFAE-E5FF-4021-AC7D-36B71F4DA0CB}"/>
    <cellStyle name="Comma 11 3 3 9 2 2" xfId="36538" xr:uid="{9AA0163B-11F3-4333-AD98-76E5714813B0}"/>
    <cellStyle name="Comma 11 3 3 9 3" xfId="28653" xr:uid="{2D1BC47D-E3B9-4D5B-92E9-E453B6C8AAFE}"/>
    <cellStyle name="Comma 11 3 4" xfId="533" xr:uid="{CEF84E36-65BD-4081-BE9B-0BFD512608C5}"/>
    <cellStyle name="Comma 11 3 4 10" xfId="18715" xr:uid="{6F74781E-DC03-4720-9574-BA2C36E34BB1}"/>
    <cellStyle name="Comma 11 3 4 10 2" xfId="42911" xr:uid="{7D43D8B9-9FBB-438E-ACAA-A2FAC70456AB}"/>
    <cellStyle name="Comma 11 3 4 11" xfId="25814" xr:uid="{B92A80B4-4633-40E4-8B26-96984C61593E}"/>
    <cellStyle name="Comma 11 3 4 2" xfId="1429" xr:uid="{40E61EC1-BD86-4E5C-921E-E22F74554443}"/>
    <cellStyle name="Comma 11 3 4 2 2" xfId="7461" xr:uid="{22DB021D-AF88-42F5-8B52-922F883A2351}"/>
    <cellStyle name="Comma 11 3 4 2 2 2" xfId="15720" xr:uid="{D04B9B67-2405-4F7D-8C71-02B6577F461A}"/>
    <cellStyle name="Comma 11 3 4 2 2 2 2" xfId="40302" xr:uid="{03514FDC-35DF-43A9-8CBD-CB8AE3479294}"/>
    <cellStyle name="Comma 11 3 4 2 2 3" xfId="22618" xr:uid="{F6D90798-B367-4118-83DC-36A04BD801BA}"/>
    <cellStyle name="Comma 11 3 4 2 2 3 2" xfId="46645" xr:uid="{EA4EB723-14DA-4C5F-873E-8D0957696D2C}"/>
    <cellStyle name="Comma 11 3 4 2 2 4" xfId="32287" xr:uid="{4328FE25-0467-430D-9465-378D8D9DA7A3}"/>
    <cellStyle name="Comma 11 3 4 2 3" xfId="5369" xr:uid="{1418F18D-8A73-4BD1-9D0F-5589598F22A3}"/>
    <cellStyle name="Comma 11 3 4 2 3 2" xfId="13653" xr:uid="{A0BB1A5F-95C9-4362-8145-7365586466EE}"/>
    <cellStyle name="Comma 11 3 4 2 3 2 2" xfId="38237" xr:uid="{244CFD4F-9D0D-4EA6-A9FD-1E2EC9D4AF24}"/>
    <cellStyle name="Comma 11 3 4 2 3 3" xfId="30219" xr:uid="{342622BF-D579-420A-AB76-9A72A677D7DE}"/>
    <cellStyle name="Comma 11 3 4 2 4" xfId="9791" xr:uid="{277CBFDC-6443-4408-A394-65F349F73AEC}"/>
    <cellStyle name="Comma 11 3 4 2 4 2" xfId="34477" xr:uid="{293E8FB3-61B3-44B0-B483-B9E9DBF1DE05}"/>
    <cellStyle name="Comma 11 3 4 2 5" xfId="20152" xr:uid="{27C54F37-EE43-4F18-8BFF-DF409086EEE0}"/>
    <cellStyle name="Comma 11 3 4 2 5 2" xfId="44326" xr:uid="{19A621A8-62D0-4183-B521-CA5BF3818EEF}"/>
    <cellStyle name="Comma 11 3 4 2 6" xfId="26593" xr:uid="{30B6B83D-49F1-49BB-BDA2-A23F681061DF}"/>
    <cellStyle name="Comma 11 3 4 3" xfId="982" xr:uid="{18F1FA31-B343-436E-8BED-55D5C7B474EE}"/>
    <cellStyle name="Comma 11 3 4 3 2" xfId="7972" xr:uid="{5423E818-0098-4120-8CA7-8893E579A658}"/>
    <cellStyle name="Comma 11 3 4 3 2 2" xfId="16230" xr:uid="{2E8CBF3A-00DD-4186-89E1-B2CC89862553}"/>
    <cellStyle name="Comma 11 3 4 3 2 2 2" xfId="40812" xr:uid="{78510356-6146-4ACC-A05B-E3D459FC2D0B}"/>
    <cellStyle name="Comma 11 3 4 3 2 3" xfId="22193" xr:uid="{3A3D867A-F807-4C80-B1A1-F00F8B819670}"/>
    <cellStyle name="Comma 11 3 4 3 2 3 2" xfId="46240" xr:uid="{DE31FD90-1825-46BC-AD01-46E0B702B5F7}"/>
    <cellStyle name="Comma 11 3 4 3 2 4" xfId="32797" xr:uid="{063D1C94-132E-4DE0-91D7-F466DBC96B0D}"/>
    <cellStyle name="Comma 11 3 4 3 3" xfId="6085" xr:uid="{01A87453-7DBA-450D-92AA-BD4E6FA16707}"/>
    <cellStyle name="Comma 11 3 4 3 3 2" xfId="14347" xr:uid="{E94B3A9D-4EAD-4A1C-AB69-52BBDB576F9F}"/>
    <cellStyle name="Comma 11 3 4 3 3 2 2" xfId="38929" xr:uid="{7B580164-EB06-4062-B13C-104A49D72A87}"/>
    <cellStyle name="Comma 11 3 4 3 3 3" xfId="30914" xr:uid="{6117E426-2BBB-441E-9540-FBD2CB61FF4E}"/>
    <cellStyle name="Comma 11 3 4 3 4" xfId="9358" xr:uid="{D4448795-5930-4653-9CDB-D0137BBC391E}"/>
    <cellStyle name="Comma 11 3 4 3 4 2" xfId="34075" xr:uid="{D88EED2C-EF6E-485B-9E52-CB077938F967}"/>
    <cellStyle name="Comma 11 3 4 3 5" xfId="19727" xr:uid="{DFADDD52-B9FF-412C-A880-B3A787B692E2}"/>
    <cellStyle name="Comma 11 3 4 3 5 2" xfId="43909" xr:uid="{83410589-61CC-4932-AB21-F89F71B2D475}"/>
    <cellStyle name="Comma 11 3 4 3 6" xfId="26194" xr:uid="{44624D39-FFFD-402E-AA06-9488B585765D}"/>
    <cellStyle name="Comma 11 3 4 4" xfId="2952" xr:uid="{EB247338-41CA-477A-B95D-26D53411834E}"/>
    <cellStyle name="Comma 11 3 4 4 2" xfId="6605" xr:uid="{43A0561A-C916-41D2-BD24-DEA81CE05026}"/>
    <cellStyle name="Comma 11 3 4 4 2 2" xfId="14864" xr:uid="{C80D4F47-7198-4AF7-BBC0-04FF34294129}"/>
    <cellStyle name="Comma 11 3 4 4 2 2 2" xfId="39446" xr:uid="{A08A981A-D2D7-4DC1-BB25-D4A92B3155DC}"/>
    <cellStyle name="Comma 11 3 4 4 2 3" xfId="21787" xr:uid="{77C11BF3-5BE1-4852-A54D-8E11A9F8D86B}"/>
    <cellStyle name="Comma 11 3 4 4 2 3 2" xfId="45861" xr:uid="{B2E637D9-C66C-43C4-921E-2B33123D5689}"/>
    <cellStyle name="Comma 11 3 4 4 2 4" xfId="31431" xr:uid="{E78B427C-D12C-498D-AFCF-46D1B62A270B}"/>
    <cellStyle name="Comma 11 3 4 4 3" xfId="11293" xr:uid="{57FE5382-F709-4FFC-ABFC-889D7AC0373E}"/>
    <cellStyle name="Comma 11 3 4 4 3 2" xfId="35948" xr:uid="{B69D95E6-BEE7-49D2-98A0-A28E4BBD6C32}"/>
    <cellStyle name="Comma 11 3 4 4 4" xfId="19322" xr:uid="{B9A70801-9752-4B0F-9DFF-F8D0C60199F2}"/>
    <cellStyle name="Comma 11 3 4 4 4 2" xfId="43516" xr:uid="{F29543E3-B3D4-40D5-A1C8-D9A4D38D00ED}"/>
    <cellStyle name="Comma 11 3 4 4 5" xfId="28063" xr:uid="{56FE75DE-F5A4-4E0C-9397-A65614BAD6D8}"/>
    <cellStyle name="Comma 11 3 4 5" xfId="3671" xr:uid="{2E26D475-6E8C-419A-87A8-9C008EDE922E}"/>
    <cellStyle name="Comma 11 3 4 5 2" xfId="7116" xr:uid="{EDE6B7F6-212E-41FD-A21A-8C60526EADC1}"/>
    <cellStyle name="Comma 11 3 4 5 2 2" xfId="15375" xr:uid="{75174849-EE24-4599-B61E-9B6487AFD0A1}"/>
    <cellStyle name="Comma 11 3 4 5 2 2 2" xfId="39957" xr:uid="{9F68DCA6-8023-4C16-902B-82D898DB1BF9}"/>
    <cellStyle name="Comma 11 3 4 5 2 3" xfId="31942" xr:uid="{D096F303-3D08-4989-B366-B25F431061E3}"/>
    <cellStyle name="Comma 11 3 4 5 3" xfId="12012" xr:uid="{C3291AB4-8844-4C7D-BD02-F22C2F7BA6A9}"/>
    <cellStyle name="Comma 11 3 4 5 3 2" xfId="36656" xr:uid="{1AE6A6B8-6F76-4ABB-8BC3-881D04F255E9}"/>
    <cellStyle name="Comma 11 3 4 5 4" xfId="21191" xr:uid="{B59660BE-0BC2-440A-B489-89AF03A777F0}"/>
    <cellStyle name="Comma 11 3 4 5 4 2" xfId="45311" xr:uid="{4893AB3A-9B18-4B50-956B-150448758F4D}"/>
    <cellStyle name="Comma 11 3 4 5 5" xfId="28771" xr:uid="{12E9CDC6-669D-4CD6-9F92-691D13A2856D}"/>
    <cellStyle name="Comma 11 3 4 6" xfId="4425" xr:uid="{F06B8679-E2F7-4B9B-A073-68A65C50C6E5}"/>
    <cellStyle name="Comma 11 3 4 6 2" xfId="12766" xr:uid="{82E54ED7-672F-4F82-B441-C914DB0B933E}"/>
    <cellStyle name="Comma 11 3 4 6 2 2" xfId="37351" xr:uid="{50C0EF96-562C-4AE5-84F9-D348DB84ECE3}"/>
    <cellStyle name="Comma 11 3 4 6 3" xfId="29391" xr:uid="{40BDE3DC-F1C9-440F-B61D-DED423135FAC}"/>
    <cellStyle name="Comma 11 3 4 7" xfId="4942" xr:uid="{C878059F-AAD9-458A-8663-4C66466338DF}"/>
    <cellStyle name="Comma 11 3 4 7 2" xfId="13251" xr:uid="{05827787-3C71-4AF1-9564-07BA1690A972}"/>
    <cellStyle name="Comma 11 3 4 7 2 2" xfId="37835" xr:uid="{C86A4D77-9404-4664-AE9B-FCC645E0C886}"/>
    <cellStyle name="Comma 11 3 4 7 3" xfId="29817" xr:uid="{26546077-8BD2-42FA-A5CD-2822E34FF1F1}"/>
    <cellStyle name="Comma 11 3 4 8" xfId="8920" xr:uid="{97F9E17F-2EAB-4323-9ED6-78C19E388B22}"/>
    <cellStyle name="Comma 11 3 4 8 2" xfId="33683" xr:uid="{77642023-2DE9-42F5-A8F6-94FA5C168920}"/>
    <cellStyle name="Comma 11 3 4 9" xfId="18098" xr:uid="{6597DE02-CF5B-44C5-8C41-F4BB1E06303B}"/>
    <cellStyle name="Comma 11 3 4 9 2" xfId="42323" xr:uid="{09BDB962-2354-4B2E-8313-5D33DF675769}"/>
    <cellStyle name="Comma 11 3 5" xfId="591" xr:uid="{D7F86427-2CA4-4C73-9D55-3009BA5BE98E}"/>
    <cellStyle name="Comma 11 3 5 2" xfId="1226" xr:uid="{4ACB1515-D5F2-4170-BCA0-DA958C2E18B7}"/>
    <cellStyle name="Comma 11 3 5 2 2" xfId="8158" xr:uid="{C39AD129-DADD-44EC-8129-826DACE5F37D}"/>
    <cellStyle name="Comma 11 3 5 2 2 2" xfId="16416" xr:uid="{B944DF94-36CC-4141-AEA2-36A896FBF737}"/>
    <cellStyle name="Comma 11 3 5 2 2 2 2" xfId="40998" xr:uid="{EF37B3EA-66D5-4FAE-92F0-429F7C70ECD0}"/>
    <cellStyle name="Comma 11 3 5 2 2 3" xfId="22423" xr:uid="{93B17E8E-F27E-49AD-8599-DFAAD3C56D28}"/>
    <cellStyle name="Comma 11 3 5 2 2 3 2" xfId="46457" xr:uid="{EE92289E-77A8-4987-87E9-4E19F7F37457}"/>
    <cellStyle name="Comma 11 3 5 2 2 4" xfId="32983" xr:uid="{EB3C1C32-6D6C-410F-A078-D5C1439BF82E}"/>
    <cellStyle name="Comma 11 3 5 2 3" xfId="6271" xr:uid="{00F3BE1B-1607-4553-BA15-A88039FC7A20}"/>
    <cellStyle name="Comma 11 3 5 2 3 2" xfId="14533" xr:uid="{8ED1D945-DBAB-4E1B-94E7-A6AEAC86C5A7}"/>
    <cellStyle name="Comma 11 3 5 2 3 2 2" xfId="39115" xr:uid="{E6404C32-5D5A-4E88-A340-994C251C1185}"/>
    <cellStyle name="Comma 11 3 5 2 3 3" xfId="31100" xr:uid="{D932E3C3-9C45-4711-BCFC-A920D586EA3D}"/>
    <cellStyle name="Comma 11 3 5 2 4" xfId="9594" xr:uid="{73653C9B-C527-430B-AF82-EBCCC311E384}"/>
    <cellStyle name="Comma 11 3 5 2 4 2" xfId="34289" xr:uid="{774D9F1D-88FA-4E47-92AC-C0720933FFBC}"/>
    <cellStyle name="Comma 11 3 5 2 5" xfId="19956" xr:uid="{68983FC1-EC37-4E2E-A532-E01768961918}"/>
    <cellStyle name="Comma 11 3 5 2 5 2" xfId="44134" xr:uid="{AE27A74B-920E-4EAB-AEAD-690AEF5B2B0C}"/>
    <cellStyle name="Comma 11 3 5 2 6" xfId="26406" xr:uid="{64CC8C57-8219-47A2-BBD8-78FE75244E48}"/>
    <cellStyle name="Comma 11 3 5 3" xfId="6791" xr:uid="{DF56A143-71D4-4A8E-AB61-3857EEEC406A}"/>
    <cellStyle name="Comma 11 3 5 3 2" xfId="15050" xr:uid="{C39E6BE5-5C7D-4A92-B710-58DEDE2926F8}"/>
    <cellStyle name="Comma 11 3 5 3 2 2" xfId="21844" xr:uid="{D0F362A7-B656-4B5C-87EF-2613A151B892}"/>
    <cellStyle name="Comma 11 3 5 3 2 2 2" xfId="45918" xr:uid="{F3E9CF05-55FB-4D67-B81D-2F4FC5E9AF45}"/>
    <cellStyle name="Comma 11 3 5 3 2 3" xfId="39632" xr:uid="{D7BE4525-83C6-42FE-BD0C-B13D9C299810}"/>
    <cellStyle name="Comma 11 3 5 3 3" xfId="19379" xr:uid="{A1FD7BEA-4729-40DD-B80D-CFDF59B17732}"/>
    <cellStyle name="Comma 11 3 5 3 3 2" xfId="43573" xr:uid="{22DA784E-E225-4E22-9D32-535A8B1C949D}"/>
    <cellStyle name="Comma 11 3 5 3 4" xfId="31617" xr:uid="{FE8DC8CC-EACB-4DEC-97CC-1AB22D2EAA16}"/>
    <cellStyle name="Comma 11 3 5 4" xfId="7328" xr:uid="{1AF928A5-920D-4546-BB00-42659F231740}"/>
    <cellStyle name="Comma 11 3 5 4 2" xfId="15587" xr:uid="{EA1D5A60-320A-405A-A121-7AB657FCE882}"/>
    <cellStyle name="Comma 11 3 5 4 2 2" xfId="40169" xr:uid="{91C8DD8E-936C-4600-924C-03B238B301FA}"/>
    <cellStyle name="Comma 11 3 5 4 3" xfId="21249" xr:uid="{90766847-08F3-49D3-8B1C-0E25EB508619}"/>
    <cellStyle name="Comma 11 3 5 4 3 2" xfId="45368" xr:uid="{75E0CF2F-1366-410B-9649-E2F489127624}"/>
    <cellStyle name="Comma 11 3 5 4 4" xfId="32154" xr:uid="{DB1CBE67-0E9C-429D-9EC8-35EA0C06D80C}"/>
    <cellStyle name="Comma 11 3 5 5" xfId="5171" xr:uid="{CD9C1E2A-484F-431F-8A09-13233C3FECD2}"/>
    <cellStyle name="Comma 11 3 5 5 2" xfId="13465" xr:uid="{7FFB9FBA-060F-4688-9F9F-30BA8D729907}"/>
    <cellStyle name="Comma 11 3 5 5 2 2" xfId="38049" xr:uid="{3BE8442F-74E7-4A96-9669-9475A98C179B}"/>
    <cellStyle name="Comma 11 3 5 5 3" xfId="30031" xr:uid="{1C2C3B0E-8329-49AD-BCAA-E7F06D1EE807}"/>
    <cellStyle name="Comma 11 3 5 6" xfId="8978" xr:uid="{1B733D71-C622-465A-820D-C61A42D3114D}"/>
    <cellStyle name="Comma 11 3 5 6 2" xfId="33740" xr:uid="{9C4D14C7-BE30-412B-BAB4-7586B1D4B7ED}"/>
    <cellStyle name="Comma 11 3 5 7" xfId="18772" xr:uid="{33C7ED6A-7284-4559-9296-458036AF0696}"/>
    <cellStyle name="Comma 11 3 5 7 2" xfId="42968" xr:uid="{45F8E8D0-2B35-42F6-B18C-31A83FE139A7}"/>
    <cellStyle name="Comma 11 3 5 8" xfId="25871" xr:uid="{56BBA77F-B9FB-4592-A4DF-C6C36DB77B4D}"/>
    <cellStyle name="Comma 11 3 6" xfId="1623" xr:uid="{5D9A2F74-FAE8-4D62-81E0-97977AE88747}"/>
    <cellStyle name="Comma 11 3 6 2" xfId="6909" xr:uid="{688DB8BE-2154-4EEF-8D59-F409AC9E9985}"/>
    <cellStyle name="Comma 11 3 6 2 2" xfId="15168" xr:uid="{B046B27F-9072-4191-970E-04DBEA43CCC7}"/>
    <cellStyle name="Comma 11 3 6 2 2 2" xfId="39750" xr:uid="{937DD5E1-90B2-4466-8B14-B876C9DF66E6}"/>
    <cellStyle name="Comma 11 3 6 2 3" xfId="22806" xr:uid="{C65EDE7D-EFFF-4C4F-95AE-005057A423AE}"/>
    <cellStyle name="Comma 11 3 6 2 3 2" xfId="46832" xr:uid="{209A9DC8-E81A-4CD3-B843-038CADB0AEB0}"/>
    <cellStyle name="Comma 11 3 6 2 4" xfId="31735" xr:uid="{E46AAC6B-36A1-4F2C-8C5B-AFAA33C8CA33}"/>
    <cellStyle name="Comma 11 3 6 3" xfId="5556" xr:uid="{84CD8040-D15C-44E9-B72B-F670F3A7633F}"/>
    <cellStyle name="Comma 11 3 6 3 2" xfId="13839" xr:uid="{62E789A8-35E6-4424-8C54-65D8C89B51A6}"/>
    <cellStyle name="Comma 11 3 6 3 2 2" xfId="38423" xr:uid="{39D7513D-AE7E-49DB-9619-8789F0A811B9}"/>
    <cellStyle name="Comma 11 3 6 3 3" xfId="30405" xr:uid="{65CE44DB-F8ED-4A4E-9CE1-E2E30120C282}"/>
    <cellStyle name="Comma 11 3 6 4" xfId="9977" xr:uid="{D390C902-6C65-49CD-9659-D9AA10A1C986}"/>
    <cellStyle name="Comma 11 3 6 4 2" xfId="34663" xr:uid="{3F93BD3A-0034-4537-A539-B3C8A30BAAF9}"/>
    <cellStyle name="Comma 11 3 6 5" xfId="20340" xr:uid="{803433C1-6D3A-4C7B-A75C-C0E610CF37C5}"/>
    <cellStyle name="Comma 11 3 6 5 2" xfId="44512" xr:uid="{6C40DA34-414F-4468-8D42-B423C68E5CE4}"/>
    <cellStyle name="Comma 11 3 6 6" xfId="26779" xr:uid="{DBC41A77-3E11-406C-9BC2-0B40AACC1882}"/>
    <cellStyle name="Comma 11 3 7" xfId="1780" xr:uid="{281C2E38-C23B-4A74-915C-3A3C2E1D3E68}"/>
    <cellStyle name="Comma 11 3 7 2" xfId="7594" xr:uid="{8BE68014-137F-44C8-9E5F-FCC353E16B9F}"/>
    <cellStyle name="Comma 11 3 7 2 2" xfId="15852" xr:uid="{94C26064-525E-4A10-B28C-487920C0BD4B}"/>
    <cellStyle name="Comma 11 3 7 2 2 2" xfId="40434" xr:uid="{06546534-0E42-4E29-B074-EEBE62832D61}"/>
    <cellStyle name="Comma 11 3 7 2 3" xfId="22945" xr:uid="{16A7F2EB-F69C-4006-AA43-1E7954EE2844}"/>
    <cellStyle name="Comma 11 3 7 2 3 2" xfId="46956" xr:uid="{9821FD55-CC8E-489B-8A9C-04EED67FE627}"/>
    <cellStyle name="Comma 11 3 7 2 4" xfId="32419" xr:uid="{6362B091-7874-4427-B17E-48673108D984}"/>
    <cellStyle name="Comma 11 3 7 3" xfId="5698" xr:uid="{6362ADA4-3185-4A76-AEA3-EFDD34138DF2}"/>
    <cellStyle name="Comma 11 3 7 3 2" xfId="13960" xr:uid="{84057A29-A344-4E7F-8338-61A1B90886F0}"/>
    <cellStyle name="Comma 11 3 7 3 2 2" xfId="38542" xr:uid="{E8B12EF6-3B1E-463E-AF14-41732269B3DF}"/>
    <cellStyle name="Comma 11 3 7 3 3" xfId="30527" xr:uid="{75FA4CB5-233A-4105-9F48-27CF8A0CCE27}"/>
    <cellStyle name="Comma 11 3 7 4" xfId="10122" xr:uid="{5F31ECA9-D194-463C-AE75-1354B7FE0494}"/>
    <cellStyle name="Comma 11 3 7 4 2" xfId="34782" xr:uid="{908A74EC-7D7B-4DDC-8A64-0C52A1E9043A}"/>
    <cellStyle name="Comma 11 3 7 5" xfId="20480" xr:uid="{EFA1B332-60D0-45C4-8229-81EE6C5FDD09}"/>
    <cellStyle name="Comma 11 3 7 5 2" xfId="44640" xr:uid="{335E309C-39EC-425E-B0EB-031FD9DFB642}"/>
    <cellStyle name="Comma 11 3 7 6" xfId="26897" xr:uid="{85AD9F81-DF78-41A5-969E-D2CF78E2FEBF}"/>
    <cellStyle name="Comma 11 3 8" xfId="738" xr:uid="{6D63C80C-AF70-4C2C-B3E0-17AC4F976095}"/>
    <cellStyle name="Comma 11 3 8 2" xfId="7707" xr:uid="{B047D4AE-B5A6-4974-BE6C-2581A02A484C}"/>
    <cellStyle name="Comma 11 3 8 2 2" xfId="15965" xr:uid="{4947096B-FBA1-4B45-A69A-28A6762CAADF}"/>
    <cellStyle name="Comma 11 3 8 2 2 2" xfId="40547" xr:uid="{2C64ADC8-DF15-46E8-AC6A-56F387D54B24}"/>
    <cellStyle name="Comma 11 3 8 2 3" xfId="21974" xr:uid="{7A94C79D-1EF3-4F80-B71E-C73123C44C8F}"/>
    <cellStyle name="Comma 11 3 8 2 3 2" xfId="46046" xr:uid="{F472DE57-3253-4DC4-B574-74AE56E59426}"/>
    <cellStyle name="Comma 11 3 8 2 4" xfId="32532" xr:uid="{1FB8E82D-989F-4E40-8B92-8DC5FC2824CF}"/>
    <cellStyle name="Comma 11 3 8 3" xfId="5820" xr:uid="{223431EB-3D5D-472A-A107-5FEA2F9D8428}"/>
    <cellStyle name="Comma 11 3 8 3 2" xfId="14082" xr:uid="{0DD34E79-8B41-4CBC-8AA4-3CFFF769E705}"/>
    <cellStyle name="Comma 11 3 8 3 2 2" xfId="38664" xr:uid="{1C10E5C3-7049-4626-8C60-38A988C8CE4D}"/>
    <cellStyle name="Comma 11 3 8 3 3" xfId="30649" xr:uid="{FE8BA64C-C064-4CD7-ABA3-1008B9024CD0}"/>
    <cellStyle name="Comma 11 3 8 4" xfId="9133" xr:uid="{39F640D4-4D89-4135-B6C6-2A95CAC30C08}"/>
    <cellStyle name="Comma 11 3 8 4 2" xfId="33882" xr:uid="{05D74885-4E26-4AD1-8CB8-0649770C2A2E}"/>
    <cellStyle name="Comma 11 3 8 5" xfId="19509" xr:uid="{81C931AF-768D-4120-A385-8DDAF7E1AD85}"/>
    <cellStyle name="Comma 11 3 8 5 2" xfId="43701" xr:uid="{FB0CB455-42D1-4269-9965-D992F697BC0E}"/>
    <cellStyle name="Comma 11 3 8 6" xfId="26007" xr:uid="{1B3E75D2-B1D8-4E4D-BF3B-95998230B28B}"/>
    <cellStyle name="Comma 11 3 9" xfId="1899" xr:uid="{3DCD24E9-627F-43A4-A98C-37483393583D}"/>
    <cellStyle name="Comma 11 3 9 2" xfId="7785" xr:uid="{6CD5524A-145A-4473-A686-0E4D1FA6CD33}"/>
    <cellStyle name="Comma 11 3 9 2 2" xfId="16043" xr:uid="{DBAACA9B-A7BB-428A-BB1F-4EF076FE5C12}"/>
    <cellStyle name="Comma 11 3 9 2 2 2" xfId="40625" xr:uid="{28027C85-27A9-4E34-8388-360D534422E9}"/>
    <cellStyle name="Comma 11 3 9 2 3" xfId="23063" xr:uid="{BDDC2508-B185-4E47-A42C-B2EC370A9F42}"/>
    <cellStyle name="Comma 11 3 9 2 3 2" xfId="47074" xr:uid="{86CB759A-4B8A-42D4-8DAF-CBB787492447}"/>
    <cellStyle name="Comma 11 3 9 2 4" xfId="32610" xr:uid="{E4937C1B-005B-42B5-B8D4-31109FB2EC83}"/>
    <cellStyle name="Comma 11 3 9 3" xfId="5898" xr:uid="{B514BF1D-303C-473A-8775-A66B6D0FC4ED}"/>
    <cellStyle name="Comma 11 3 9 3 2" xfId="14160" xr:uid="{06153817-D0FF-4FC7-A925-17AB83FC5F3C}"/>
    <cellStyle name="Comma 11 3 9 3 2 2" xfId="38742" xr:uid="{F035C8B7-45A7-49E8-A016-F01D16AE96B4}"/>
    <cellStyle name="Comma 11 3 9 3 3" xfId="30727" xr:uid="{4C672511-069C-4A1A-AB37-C3453773DF84}"/>
    <cellStyle name="Comma 11 3 9 4" xfId="10241" xr:uid="{AC35F00A-80D3-4F75-891F-60D4CAD34203}"/>
    <cellStyle name="Comma 11 3 9 4 2" xfId="34900" xr:uid="{1AFABD9E-0698-4A0B-BC01-10477F1BB268}"/>
    <cellStyle name="Comma 11 3 9 5" xfId="20598" xr:uid="{34E2BB5A-49A4-4D2A-9F4D-2704029F2D17}"/>
    <cellStyle name="Comma 11 3 9 5 2" xfId="44758" xr:uid="{16EE44AD-0C80-48F9-937E-57D5D60A9A7D}"/>
    <cellStyle name="Comma 11 3 9 6" xfId="27015" xr:uid="{761AB56A-6C7A-47AA-A970-797EE6B5E841}"/>
    <cellStyle name="Comma 11 30" xfId="17810" xr:uid="{75CB8F65-3498-4A91-B2F5-085A75A1195E}"/>
    <cellStyle name="Comma 11 30 2" xfId="42035" xr:uid="{8279F5A9-A675-47F5-A740-8F3314850515}"/>
    <cellStyle name="Comma 11 31" xfId="18380" xr:uid="{0F0B2E61-CBA3-4D9C-B03B-135178784BAF}"/>
    <cellStyle name="Comma 11 31 2" xfId="42597" xr:uid="{3FB40EF4-BFB6-48B0-A732-E3B8EB633656}"/>
    <cellStyle name="Comma 11 32" xfId="25548" xr:uid="{3E681D42-E111-40D4-BEBE-D96081B8E2AD}"/>
    <cellStyle name="Comma 11 4" xfId="242" xr:uid="{7BE7B606-1512-445D-B6F9-B80AB2FCCE5E}"/>
    <cellStyle name="Comma 11 4 10" xfId="2751" xr:uid="{BE2138DE-CD96-47A9-89FA-1EF017E14D00}"/>
    <cellStyle name="Comma 11 4 10 2" xfId="11092" xr:uid="{26AA2BB8-F41C-4409-ADE5-CA26B9EC730E}"/>
    <cellStyle name="Comma 11 4 10 2 2" xfId="35747" xr:uid="{7635EFB6-ABB4-4F57-A4F4-9ACE24F15869}"/>
    <cellStyle name="Comma 11 4 10 3" xfId="27862" xr:uid="{CCAB3B30-7431-4406-B162-4B8DCD72A086}"/>
    <cellStyle name="Comma 11 4 11" xfId="3224" xr:uid="{13B4F433-A1F7-4E13-993B-8385A4E3A447}"/>
    <cellStyle name="Comma 11 4 11 2" xfId="11565" xr:uid="{23C61EB9-DFF9-41D2-B84B-8E6ADB8323C9}"/>
    <cellStyle name="Comma 11 4 11 2 2" xfId="36219" xr:uid="{7ADF380C-35FA-4033-9E5F-0A2354378CD6}"/>
    <cellStyle name="Comma 11 4 11 3" xfId="28334" xr:uid="{00EF4A54-119F-4961-8C1E-07B09D0EEF7C}"/>
    <cellStyle name="Comma 11 4 12" xfId="3468" xr:uid="{578F10F6-FEE1-4EC3-AC56-C43B581940B2}"/>
    <cellStyle name="Comma 11 4 12 2" xfId="11809" xr:uid="{9B9354F8-B428-4E6D-BA02-8812F5B83C14}"/>
    <cellStyle name="Comma 11 4 12 2 2" xfId="36455" xr:uid="{9761AB54-7DFD-4293-B87B-944154D5766A}"/>
    <cellStyle name="Comma 11 4 12 3" xfId="28570" xr:uid="{E445934C-132B-4648-83E6-F437B85C5402}"/>
    <cellStyle name="Comma 11 4 13" xfId="4178" xr:uid="{C9F0F955-5725-45A7-B34F-DDECAE85F145}"/>
    <cellStyle name="Comma 11 4 13 2" xfId="12519" xr:uid="{58D519CF-0D79-4FB4-97BF-B079E0001E59}"/>
    <cellStyle name="Comma 11 4 13 2 2" xfId="37104" xr:uid="{31BD9091-E747-4527-9503-CB364B09903A}"/>
    <cellStyle name="Comma 11 4 13 3" xfId="29190" xr:uid="{3471C71F-F761-41B5-A942-8CDF1F9D552F}"/>
    <cellStyle name="Comma 11 4 14" xfId="4762" xr:uid="{B1E282C6-98CE-47E9-B285-31E84D2C0DA0}"/>
    <cellStyle name="Comma 11 4 14 2" xfId="13091" xr:uid="{9C8EC067-1022-488D-A540-4045A8D0FDAB}"/>
    <cellStyle name="Comma 11 4 14 2 2" xfId="37676" xr:uid="{C784F782-1A79-4CDD-ABFE-0EBC78E216C9}"/>
    <cellStyle name="Comma 11 4 14 3" xfId="29656" xr:uid="{D45A9C67-9531-403F-AB7E-F7CF3180C7DF}"/>
    <cellStyle name="Comma 11 4 15" xfId="8695" xr:uid="{3D2801DF-018E-4CF2-A672-33F56C5B191E}"/>
    <cellStyle name="Comma 11 4 15 2" xfId="33475" xr:uid="{B5C76690-416D-482E-82DC-DF9979AC5AAE}"/>
    <cellStyle name="Comma 11 4 16" xfId="17881" xr:uid="{A448B329-4510-41DC-A910-151BCC7A4E0F}"/>
    <cellStyle name="Comma 11 4 16 2" xfId="42106" xr:uid="{97F7362C-F5A1-4801-82E8-F1079E27C89B}"/>
    <cellStyle name="Comma 11 4 17" xfId="18484" xr:uid="{0A5AF281-3219-434B-8128-DF4EA8544644}"/>
    <cellStyle name="Comma 11 4 17 2" xfId="42687" xr:uid="{F7BAAAC1-AA90-437A-AAC7-374A784A2EE0}"/>
    <cellStyle name="Comma 11 4 18" xfId="25609" xr:uid="{29093145-9E15-4175-8264-A4623F72D351}"/>
    <cellStyle name="Comma 11 4 2" xfId="438" xr:uid="{463C0CCB-15D3-4BFD-9B93-FA26C3CB412C}"/>
    <cellStyle name="Comma 11 4 2 10" xfId="4979" xr:uid="{E9A067A9-279A-4799-ADB3-606BE2DC9120}"/>
    <cellStyle name="Comma 11 4 2 10 2" xfId="13280" xr:uid="{99C99C14-B897-458E-9022-05C3548AFDA5}"/>
    <cellStyle name="Comma 11 4 2 10 2 2" xfId="37864" xr:uid="{E299F8D8-8BEC-464D-ABD5-AE119C514086}"/>
    <cellStyle name="Comma 11 4 2 10 3" xfId="29846" xr:uid="{96C2B487-8C73-47A5-9085-1C3AC2871544}"/>
    <cellStyle name="Comma 11 4 2 11" xfId="8830" xr:uid="{268D7C43-E728-4B49-975B-D0BC195CBB8A}"/>
    <cellStyle name="Comma 11 4 2 11 2" xfId="33596" xr:uid="{79941BD6-D0A7-4474-8C32-FBA42804DC10}"/>
    <cellStyle name="Comma 11 4 2 12" xfId="18015" xr:uid="{3DE05B57-89D0-47D5-98D0-4D46F0FB34C7}"/>
    <cellStyle name="Comma 11 4 2 12 2" xfId="42240" xr:uid="{6D67D649-B7FB-470C-A406-1DA29A90A773}"/>
    <cellStyle name="Comma 11 4 2 13" xfId="18621" xr:uid="{05E6BE34-2873-42FB-BFF0-D9F3CF263426}"/>
    <cellStyle name="Comma 11 4 2 13 2" xfId="42817" xr:uid="{7EEDBDFB-8329-4888-A454-BA75B41E4C03}"/>
    <cellStyle name="Comma 11 4 2 14" xfId="25727" xr:uid="{7F72D766-2698-4C91-8623-0D9A13173EC7}"/>
    <cellStyle name="Comma 11 4 2 2" xfId="1458" xr:uid="{F4476862-EBED-4E27-BAD0-736698CCC60F}"/>
    <cellStyle name="Comma 11 4 2 2 2" xfId="3105" xr:uid="{DAAA5BE7-65DB-4414-BEFB-640B70619FFE}"/>
    <cellStyle name="Comma 11 4 2 2 2 2" xfId="7062" xr:uid="{332497DE-2435-41D3-AAA8-6BC14CE73539}"/>
    <cellStyle name="Comma 11 4 2 2 2 2 2" xfId="15321" xr:uid="{6C579E36-8260-49C6-B3B4-0B4D3CE9AD81}"/>
    <cellStyle name="Comma 11 4 2 2 2 2 2 2" xfId="39903" xr:uid="{221BC93C-F5CC-4991-818D-6DC1E5F92D99}"/>
    <cellStyle name="Comma 11 4 2 2 2 2 3" xfId="31888" xr:uid="{F7248F95-E0F5-4514-B1ED-8888F449F62F}"/>
    <cellStyle name="Comma 11 4 2 2 2 3" xfId="11446" xr:uid="{FA54D0DF-891C-4CF2-B13D-B5D65E87B158}"/>
    <cellStyle name="Comma 11 4 2 2 2 3 2" xfId="36101" xr:uid="{583194E8-35D1-4755-8D63-B2F06D309143}"/>
    <cellStyle name="Comma 11 4 2 2 2 4" xfId="22646" xr:uid="{CCE29FB0-BC43-48A6-BCF5-5C70485508F7}"/>
    <cellStyle name="Comma 11 4 2 2 2 4 2" xfId="46673" xr:uid="{8073F9C6-F921-42EF-B4C2-CB5F5763A5B0}"/>
    <cellStyle name="Comma 11 4 2 2 2 5" xfId="28216" xr:uid="{8DD5939B-2A41-452C-A7D4-110F8CCE2BE1}"/>
    <cellStyle name="Comma 11 4 2 2 3" xfId="3824" xr:uid="{CED8F9B1-C9B0-4371-9747-5B712F74B5F8}"/>
    <cellStyle name="Comma 11 4 2 2 3 2" xfId="12165" xr:uid="{A723504B-BE68-4463-9CC9-6C58C31960A0}"/>
    <cellStyle name="Comma 11 4 2 2 3 2 2" xfId="36809" xr:uid="{2BCA3651-844E-4BE4-ADD6-AC964A3AFB83}"/>
    <cellStyle name="Comma 11 4 2 2 3 3" xfId="28924" xr:uid="{204CDF17-0F55-47FC-818F-F8182DBF5D66}"/>
    <cellStyle name="Comma 11 4 2 2 4" xfId="4578" xr:uid="{A1829870-F39F-4F1E-97EC-14B7D23D7327}"/>
    <cellStyle name="Comma 11 4 2 2 4 2" xfId="12919" xr:uid="{D3DA6C63-97CA-4F9D-B162-63E6306040B8}"/>
    <cellStyle name="Comma 11 4 2 2 4 2 2" xfId="37504" xr:uid="{93991F97-8FA9-41B2-85F1-BA5AF8EFD180}"/>
    <cellStyle name="Comma 11 4 2 2 4 3" xfId="29544" xr:uid="{E48B2136-0B93-4A1E-A91E-E0635AF3057C}"/>
    <cellStyle name="Comma 11 4 2 2 5" xfId="5398" xr:uid="{FB2D532F-FB5C-4B2D-89D3-52A7D05CA634}"/>
    <cellStyle name="Comma 11 4 2 2 5 2" xfId="13681" xr:uid="{03FCB629-F37B-4699-839E-C916AEC514E0}"/>
    <cellStyle name="Comma 11 4 2 2 5 2 2" xfId="38265" xr:uid="{0EA04AA1-AB6A-4D32-A7E6-BF9F145F98BF}"/>
    <cellStyle name="Comma 11 4 2 2 5 3" xfId="30247" xr:uid="{E456494E-7DE4-47C0-86CA-6AFC718B5EEA}"/>
    <cellStyle name="Comma 11 4 2 2 6" xfId="9819" xr:uid="{73F98EF5-99B9-47C2-8AAC-C7FDFB32810C}"/>
    <cellStyle name="Comma 11 4 2 2 6 2" xfId="34505" xr:uid="{4C2F1E45-A666-4ADA-A776-38B1DB65DCAC}"/>
    <cellStyle name="Comma 11 4 2 2 7" xfId="18251" xr:uid="{A13F07F5-E39C-48A0-BEAC-9855B5A28572}"/>
    <cellStyle name="Comma 11 4 2 2 7 2" xfId="42476" xr:uid="{2749C986-FDCE-4773-9CD0-7022D768177D}"/>
    <cellStyle name="Comma 11 4 2 2 8" xfId="20180" xr:uid="{FA7C3CD2-207A-4477-AC5A-75FE12617C6E}"/>
    <cellStyle name="Comma 11 4 2 2 8 2" xfId="44354" xr:uid="{E49B2D8F-606F-438B-A2E9-3CBDF9432CE7}"/>
    <cellStyle name="Comma 11 4 2 2 9" xfId="26621" xr:uid="{5E5AAC35-AAE6-4080-9A98-D56558B69ED6}"/>
    <cellStyle name="Comma 11 4 2 3" xfId="1019" xr:uid="{B8F82CC7-18C8-4BBE-9E24-46FFFE6131B7}"/>
    <cellStyle name="Comma 11 4 2 3 2" xfId="8000" xr:uid="{F4532954-5469-4209-B050-19C49F75514B}"/>
    <cellStyle name="Comma 11 4 2 3 2 2" xfId="16258" xr:uid="{2F0154C9-0A84-493A-B208-19BC6C9CE2AB}"/>
    <cellStyle name="Comma 11 4 2 3 2 2 2" xfId="40840" xr:uid="{1B2D0E1E-28EF-428D-8E50-FC6F4873D8F6}"/>
    <cellStyle name="Comma 11 4 2 3 2 3" xfId="22228" xr:uid="{F1AE14C6-A21D-45CD-83F4-930F675EF0B0}"/>
    <cellStyle name="Comma 11 4 2 3 2 3 2" xfId="46269" xr:uid="{0575C9AB-46AC-4C6C-A2D8-72CD65AE7844}"/>
    <cellStyle name="Comma 11 4 2 3 2 4" xfId="32825" xr:uid="{D610E1F2-1A12-4F77-89BF-D9D36C7A4A77}"/>
    <cellStyle name="Comma 11 4 2 3 3" xfId="6113" xr:uid="{02BB1EAE-D2B0-4AEC-83C4-CEDF4774D4FA}"/>
    <cellStyle name="Comma 11 4 2 3 3 2" xfId="14375" xr:uid="{2DFEF1C9-7580-4679-B3E2-EBA2CA504366}"/>
    <cellStyle name="Comma 11 4 2 3 3 2 2" xfId="38957" xr:uid="{C40960D5-B896-4C75-BD60-532968CC851C}"/>
    <cellStyle name="Comma 11 4 2 3 3 3" xfId="30942" xr:uid="{2B23BDB3-4F5E-4A44-AF92-71E157862479}"/>
    <cellStyle name="Comma 11 4 2 3 4" xfId="9395" xr:uid="{C7FD5880-E44B-497E-B595-35258E3F0100}"/>
    <cellStyle name="Comma 11 4 2 3 4 2" xfId="34103" xr:uid="{872E4476-7BA5-4095-8B7A-3194DE18DF91}"/>
    <cellStyle name="Comma 11 4 2 3 5" xfId="19763" xr:uid="{EF1C8AB7-3FDE-42FF-A0FF-69AA239BB817}"/>
    <cellStyle name="Comma 11 4 2 3 5 2" xfId="43943" xr:uid="{0D05C6A1-DCFC-4DA9-8CCA-F03162EA92A6}"/>
    <cellStyle name="Comma 11 4 2 3 6" xfId="26222" xr:uid="{9025F0EA-93CD-449D-BC90-00AE38EBB438}"/>
    <cellStyle name="Comma 11 4 2 4" xfId="2246" xr:uid="{63BD6F18-58FE-4951-9223-18C19DC49159}"/>
    <cellStyle name="Comma 11 4 2 4 2" xfId="6633" xr:uid="{33830F6A-B3AD-4963-92F0-A6D02263338B}"/>
    <cellStyle name="Comma 11 4 2 4 2 2" xfId="14892" xr:uid="{6C6ACBAC-D3DC-4355-935D-F0E1B85F5A0B}"/>
    <cellStyle name="Comma 11 4 2 4 2 2 2" xfId="39474" xr:uid="{9240AD70-85B6-449B-B050-C7518758CEEB}"/>
    <cellStyle name="Comma 11 4 2 4 2 3" xfId="21693" xr:uid="{CC75D7D2-A659-4135-9DB3-26CE66CBF7F4}"/>
    <cellStyle name="Comma 11 4 2 4 2 3 2" xfId="45770" xr:uid="{3F3BB27A-BF0B-4F39-9D1C-FE67A3D297DE}"/>
    <cellStyle name="Comma 11 4 2 4 2 4" xfId="31459" xr:uid="{D210353C-4529-4DE8-8F5D-F512C462739D}"/>
    <cellStyle name="Comma 11 4 2 4 3" xfId="10587" xr:uid="{59659964-67A3-4444-AE67-2BF3F523B643}"/>
    <cellStyle name="Comma 11 4 2 4 3 2" xfId="35245" xr:uid="{8227796D-3D7B-4969-9385-D932AFBAE083}"/>
    <cellStyle name="Comma 11 4 2 4 4" xfId="19228" xr:uid="{2D180FC3-08A2-4BA9-B73D-B7AF2A97B69C}"/>
    <cellStyle name="Comma 11 4 2 4 4 2" xfId="43422" xr:uid="{E0983395-9E35-4366-A797-2697CFA00093}"/>
    <cellStyle name="Comma 11 4 2 4 5" xfId="27360" xr:uid="{9A3E4430-41F8-4C22-BC85-60FB4D00953C}"/>
    <cellStyle name="Comma 11 4 2 5" xfId="2632" xr:uid="{0AEFFD46-BBF6-4C2F-A410-8829C078EAAE}"/>
    <cellStyle name="Comma 11 4 2 5 2" xfId="8418" xr:uid="{23894F0F-51F4-478D-AE4F-DFF0FB0936B9}"/>
    <cellStyle name="Comma 11 4 2 5 2 2" xfId="16676" xr:uid="{AF7D910A-CDA6-459A-A17B-78E07B9DF9D2}"/>
    <cellStyle name="Comma 11 4 2 5 2 2 2" xfId="41258" xr:uid="{750807A8-2C69-407B-A2CF-6AC6C485947E}"/>
    <cellStyle name="Comma 11 4 2 5 2 3" xfId="33243" xr:uid="{CD9D0BCF-E25F-469D-826A-27071F012243}"/>
    <cellStyle name="Comma 11 4 2 5 3" xfId="10973" xr:uid="{CCEAD966-6596-4D33-8E13-2576F423454A}"/>
    <cellStyle name="Comma 11 4 2 5 3 2" xfId="35629" xr:uid="{8C227771-DA65-4AB1-B8A4-ABB2F0103F85}"/>
    <cellStyle name="Comma 11 4 2 5 4" xfId="21097" xr:uid="{695597DC-AE14-4A0D-A2F9-88F2A20A5401}"/>
    <cellStyle name="Comma 11 4 2 5 4 2" xfId="45218" xr:uid="{7D8E3180-A127-41AE-A46D-944EE944604F}"/>
    <cellStyle name="Comma 11 4 2 5 5" xfId="27744" xr:uid="{380CA377-38A0-47EE-87C7-5624A28A69E1}"/>
    <cellStyle name="Comma 11 4 2 6" xfId="2869" xr:uid="{0FAAC279-CF90-4645-8EF1-A63B8E33DA9D}"/>
    <cellStyle name="Comma 11 4 2 6 2" xfId="11210" xr:uid="{88E2CA84-D68B-442A-B231-14F5ABD75894}"/>
    <cellStyle name="Comma 11 4 2 6 2 2" xfId="35865" xr:uid="{5CBE8180-8419-4CDE-A8FB-03076AF223AD}"/>
    <cellStyle name="Comma 11 4 2 6 3" xfId="27980" xr:uid="{62B9CE18-3C7A-4202-BB72-96789DF629D3}"/>
    <cellStyle name="Comma 11 4 2 7" xfId="3342" xr:uid="{90A16E70-3233-4BBD-ABB4-55B819305BBD}"/>
    <cellStyle name="Comma 11 4 2 7 2" xfId="11683" xr:uid="{61225FA3-EB45-43E8-8F34-5AFCF168E285}"/>
    <cellStyle name="Comma 11 4 2 7 2 2" xfId="36337" xr:uid="{9EFB1C26-B1A4-454D-958F-B85A949E5216}"/>
    <cellStyle name="Comma 11 4 2 7 3" xfId="28452" xr:uid="{01BBA335-9A61-4EED-A571-11AAB5C0EFDD}"/>
    <cellStyle name="Comma 11 4 2 8" xfId="3588" xr:uid="{065B4950-7418-4D3F-A830-DE5A212CB1FE}"/>
    <cellStyle name="Comma 11 4 2 8 2" xfId="11929" xr:uid="{7BCED4EA-EDC7-45A5-8E28-BA9CE9BA64C5}"/>
    <cellStyle name="Comma 11 4 2 8 2 2" xfId="36573" xr:uid="{1650205D-5FE0-464B-AD97-9A481021242D}"/>
    <cellStyle name="Comma 11 4 2 8 3" xfId="28688" xr:uid="{1B125759-1F3D-417C-8F02-F2B699ECBC0D}"/>
    <cellStyle name="Comma 11 4 2 9" xfId="4342" xr:uid="{4A1AF429-F6D1-43FF-B8F9-0601417B3C85}"/>
    <cellStyle name="Comma 11 4 2 9 2" xfId="12683" xr:uid="{6DE238AD-A303-4C2E-8B25-EA3EB4ECE105}"/>
    <cellStyle name="Comma 11 4 2 9 2 2" xfId="37268" xr:uid="{C9D907EA-E197-417D-A400-D4E2EEAC7652}"/>
    <cellStyle name="Comma 11 4 2 9 3" xfId="29308" xr:uid="{90EDB197-033C-49AC-B430-F63FBCC7463A}"/>
    <cellStyle name="Comma 11 4 3" xfId="626" xr:uid="{315723A6-4F96-4CF2-BBE7-8AE657BBA151}"/>
    <cellStyle name="Comma 11 4 3 10" xfId="25906" xr:uid="{3656577E-AA4D-4926-ADA9-0D11F3FA237E}"/>
    <cellStyle name="Comma 11 4 3 2" xfId="1259" xr:uid="{BE58B033-13EF-485F-84D8-10AA3679FA73}"/>
    <cellStyle name="Comma 11 4 3 2 2" xfId="8186" xr:uid="{88CE3F91-91EA-4990-81FE-9E3AF3AA3FDA}"/>
    <cellStyle name="Comma 11 4 3 2 2 2" xfId="16444" xr:uid="{5F8ACB29-D0C9-4113-AE11-1EC2BB79E9F6}"/>
    <cellStyle name="Comma 11 4 3 2 2 2 2" xfId="41026" xr:uid="{0EF6747B-AE47-44F3-9A2B-F117BEEE4A5A}"/>
    <cellStyle name="Comma 11 4 3 2 2 3" xfId="22451" xr:uid="{E6FC212C-268C-4B5A-B200-F84ABA0F7086}"/>
    <cellStyle name="Comma 11 4 3 2 2 3 2" xfId="46485" xr:uid="{72849439-516C-4C82-9453-53C4465E02B0}"/>
    <cellStyle name="Comma 11 4 3 2 2 4" xfId="33011" xr:uid="{816B76F8-EAFE-4EF9-8A03-54DB4C275429}"/>
    <cellStyle name="Comma 11 4 3 2 3" xfId="6307" xr:uid="{53B8A484-9E24-4F54-B4CE-BA6E07209882}"/>
    <cellStyle name="Comma 11 4 3 2 3 2" xfId="14568" xr:uid="{F5FBF1EC-34EA-4F8E-B2C6-67EBF5F1E938}"/>
    <cellStyle name="Comma 11 4 3 2 3 2 2" xfId="39150" xr:uid="{471BA539-1506-4E65-AD3B-8A9F17102CB0}"/>
    <cellStyle name="Comma 11 4 3 2 3 3" xfId="31135" xr:uid="{9CE7F588-2199-4823-A84E-DB2051C7423B}"/>
    <cellStyle name="Comma 11 4 3 2 4" xfId="9622" xr:uid="{B7AD6CF2-C170-4597-851A-C6F29973AEDD}"/>
    <cellStyle name="Comma 11 4 3 2 4 2" xfId="34317" xr:uid="{47493899-A1BB-42F4-ABDD-429889715921}"/>
    <cellStyle name="Comma 11 4 3 2 5" xfId="19984" xr:uid="{B62956A0-D4A7-45FB-A90E-AF5BDD8497F2}"/>
    <cellStyle name="Comma 11 4 3 2 5 2" xfId="44162" xr:uid="{D951D6CD-B3FD-4FD5-BC23-88661C60E7C7}"/>
    <cellStyle name="Comma 11 4 3 2 6" xfId="26434" xr:uid="{1F1A88CC-FA70-4CF0-83F2-44D103106510}"/>
    <cellStyle name="Comma 11 4 3 3" xfId="2987" xr:uid="{3601EA23-AF12-456B-BC4B-C0B534AED853}"/>
    <cellStyle name="Comma 11 4 3 3 2" xfId="6826" xr:uid="{5EE59BFF-81C2-4FE7-AA69-A3434584880A}"/>
    <cellStyle name="Comma 11 4 3 3 2 2" xfId="15085" xr:uid="{33A88A6E-6610-43E9-AC5C-48BDD89FAAAC}"/>
    <cellStyle name="Comma 11 4 3 3 2 2 2" xfId="39667" xr:uid="{D2721524-4137-4AD6-B41E-0CF599B819F4}"/>
    <cellStyle name="Comma 11 4 3 3 2 3" xfId="21879" xr:uid="{E12EDDC8-FD25-4333-BEF7-1D5A803E1215}"/>
    <cellStyle name="Comma 11 4 3 3 2 3 2" xfId="45953" xr:uid="{49DDD174-B8D2-4388-8B38-CFC4B5317A43}"/>
    <cellStyle name="Comma 11 4 3 3 2 4" xfId="31652" xr:uid="{514D3F23-15C0-4240-B483-D7A4B1170F9A}"/>
    <cellStyle name="Comma 11 4 3 3 3" xfId="11328" xr:uid="{93DBFB33-5008-482D-A1E5-9AAC35B079A2}"/>
    <cellStyle name="Comma 11 4 3 3 3 2" xfId="35983" xr:uid="{38545BB0-B1EB-4B0F-8D66-F7C37E82287C}"/>
    <cellStyle name="Comma 11 4 3 3 4" xfId="19414" xr:uid="{7E84C87F-C19C-4E5D-A644-6AE3DC352BD7}"/>
    <cellStyle name="Comma 11 4 3 3 4 2" xfId="43608" xr:uid="{9D31C301-400D-426F-A182-060815E25A0A}"/>
    <cellStyle name="Comma 11 4 3 3 5" xfId="28098" xr:uid="{A3F2DF17-876F-490B-AC85-B19D8DCC4F7C}"/>
    <cellStyle name="Comma 11 4 3 4" xfId="3706" xr:uid="{98B2AE5E-9977-44EA-AF09-259FE0576895}"/>
    <cellStyle name="Comma 11 4 3 4 2" xfId="7355" xr:uid="{87B76AF4-5555-45D3-97DA-4F5647B49836}"/>
    <cellStyle name="Comma 11 4 3 4 2 2" xfId="15614" xr:uid="{F0FE5821-1747-4014-A1E7-D412039E8C20}"/>
    <cellStyle name="Comma 11 4 3 4 2 2 2" xfId="40196" xr:uid="{5FA8F621-C0A4-4B85-A669-7C281099E78B}"/>
    <cellStyle name="Comma 11 4 3 4 2 3" xfId="32181" xr:uid="{2DA44881-3ACD-4A41-81E3-D46249B35E8D}"/>
    <cellStyle name="Comma 11 4 3 4 3" xfId="12047" xr:uid="{42BD29C8-9B98-488B-9B87-DF59E9C02461}"/>
    <cellStyle name="Comma 11 4 3 4 3 2" xfId="36691" xr:uid="{5554FC8A-00D2-4BA3-B384-F2A3F3748434}"/>
    <cellStyle name="Comma 11 4 3 4 4" xfId="21284" xr:uid="{549B38CB-EE4A-4713-9AD6-68845E684A7D}"/>
    <cellStyle name="Comma 11 4 3 4 4 2" xfId="45403" xr:uid="{AE755F97-7961-4BCB-93C4-6C3C00EA2F00}"/>
    <cellStyle name="Comma 11 4 3 4 5" xfId="28806" xr:uid="{2BCF4C0D-5A22-4181-A4DE-DC6D77E4E684}"/>
    <cellStyle name="Comma 11 4 3 5" xfId="4460" xr:uid="{84CA8A3F-3D69-4E8B-BEB8-1DFCD2BC5584}"/>
    <cellStyle name="Comma 11 4 3 5 2" xfId="12801" xr:uid="{6BE3AE13-EFF1-411A-81FF-867403379D14}"/>
    <cellStyle name="Comma 11 4 3 5 2 2" xfId="37386" xr:uid="{91731D0E-5D98-48DF-A133-39AB50697A0B}"/>
    <cellStyle name="Comma 11 4 3 5 3" xfId="29426" xr:uid="{08C101DC-FA2A-422E-BFB5-D2F68586C2D4}"/>
    <cellStyle name="Comma 11 4 3 6" xfId="5200" xr:uid="{EE070EAB-8AB7-421C-986B-5CF2C28A1FA8}"/>
    <cellStyle name="Comma 11 4 3 6 2" xfId="13493" xr:uid="{A8349431-D4E8-4EDF-B8BB-1A99FAC1DAA9}"/>
    <cellStyle name="Comma 11 4 3 6 2 2" xfId="38077" xr:uid="{BE142618-BA4D-45DD-ADCC-90A11B9FD7CB}"/>
    <cellStyle name="Comma 11 4 3 6 3" xfId="30059" xr:uid="{C4872CD6-418C-4458-9492-2B6A3794B3DA}"/>
    <cellStyle name="Comma 11 4 3 7" xfId="9013" xr:uid="{7DF174A7-02C6-4A85-8F60-AFEC3E3FA67E}"/>
    <cellStyle name="Comma 11 4 3 7 2" xfId="33775" xr:uid="{5AFB6CB3-FEA8-4BF1-91F3-877D76A2C871}"/>
    <cellStyle name="Comma 11 4 3 8" xfId="18133" xr:uid="{8135AE86-0B64-429F-8084-617AD1CE094D}"/>
    <cellStyle name="Comma 11 4 3 8 2" xfId="42358" xr:uid="{C649A97D-EC4D-4113-BB8B-74036E17A3BC}"/>
    <cellStyle name="Comma 11 4 3 9" xfId="18807" xr:uid="{C5DAD917-2A9D-4FED-99EF-57A00F5AD88D}"/>
    <cellStyle name="Comma 11 4 3 9 2" xfId="43003" xr:uid="{E7BB315A-AC1C-4981-B3C1-E52885DDC5EB}"/>
    <cellStyle name="Comma 11 4 4" xfId="1679" xr:uid="{F272E9A6-12AE-48A0-8599-AB9870983925}"/>
    <cellStyle name="Comma 11 4 4 2" xfId="6944" xr:uid="{7ECDE1B4-B9F6-4BC6-B037-030CC6DA88AC}"/>
    <cellStyle name="Comma 11 4 4 2 2" xfId="15203" xr:uid="{E49BE3F3-D259-4CB5-9C25-7FE584097237}"/>
    <cellStyle name="Comma 11 4 4 2 2 2" xfId="39785" xr:uid="{A473A670-715D-44A7-ACB9-326172BCEF6C}"/>
    <cellStyle name="Comma 11 4 4 2 3" xfId="22852" xr:uid="{795EAA7B-CDDC-42F9-A357-D14EC68178EB}"/>
    <cellStyle name="Comma 11 4 4 2 3 2" xfId="46870" xr:uid="{DE3D2A70-6D9C-4070-90FF-D512F3218136}"/>
    <cellStyle name="Comma 11 4 4 2 4" xfId="31770" xr:uid="{8006A444-2F61-4B18-9694-D5E915588282}"/>
    <cellStyle name="Comma 11 4 4 3" xfId="5604" xr:uid="{04CD2978-E8D7-447D-9224-23AE5FD65DF0}"/>
    <cellStyle name="Comma 11 4 4 3 2" xfId="13875" xr:uid="{2A155C7F-4E57-48B5-BAA1-C84DCCAF4870}"/>
    <cellStyle name="Comma 11 4 4 3 2 2" xfId="38459" xr:uid="{5F7B42E1-9836-44B6-A873-D71468B03795}"/>
    <cellStyle name="Comma 11 4 4 3 3" xfId="30442" xr:uid="{03DC6817-67A2-4FBA-A3E9-BF641820A982}"/>
    <cellStyle name="Comma 11 4 4 4" xfId="10028" xr:uid="{0DCB4635-B8A7-4AC6-9DAE-2919F1F8700B}"/>
    <cellStyle name="Comma 11 4 4 4 2" xfId="34699" xr:uid="{E8C7BB6A-A97E-465C-A788-105F070FDFA2}"/>
    <cellStyle name="Comma 11 4 4 5" xfId="20388" xr:uid="{94A9C98D-59D0-441D-AA80-67A2100CB6B5}"/>
    <cellStyle name="Comma 11 4 4 5 2" xfId="44552" xr:uid="{54F9DE9F-7810-4A24-9BF9-AAE53BC946BA}"/>
    <cellStyle name="Comma 11 4 4 6" xfId="26814" xr:uid="{05211201-B501-4B27-98A1-5436536E51B9}"/>
    <cellStyle name="Comma 11 4 5" xfId="1815" xr:uid="{F3AB39C9-EC6E-49AF-BBA8-8EB193EA401E}"/>
    <cellStyle name="Comma 11 4 5 2" xfId="7622" xr:uid="{A75E988D-6C9A-4DA4-AE35-613D47074246}"/>
    <cellStyle name="Comma 11 4 5 2 2" xfId="15880" xr:uid="{71D0F77C-C144-46D2-B82A-E1444E6084D4}"/>
    <cellStyle name="Comma 11 4 5 2 2 2" xfId="40462" xr:uid="{190A1377-FF48-4B94-BD70-C6A39DF4EA1F}"/>
    <cellStyle name="Comma 11 4 5 2 3" xfId="22980" xr:uid="{397F5417-261C-4AD7-9E05-51F361BD34E1}"/>
    <cellStyle name="Comma 11 4 5 2 3 2" xfId="46991" xr:uid="{03C447E2-A3D9-4F23-A7D2-876FDC4412CF}"/>
    <cellStyle name="Comma 11 4 5 2 4" xfId="32447" xr:uid="{6A9CDFA4-6BE9-43B5-A218-37A953CB4FBC}"/>
    <cellStyle name="Comma 11 4 5 3" xfId="5733" xr:uid="{5CA4FCE6-2FD2-4B8A-AED7-6406C8042B6E}"/>
    <cellStyle name="Comma 11 4 5 3 2" xfId="13995" xr:uid="{D2F787CD-DC42-4E12-8425-B123E72EDCCD}"/>
    <cellStyle name="Comma 11 4 5 3 2 2" xfId="38577" xr:uid="{F9A5A9B5-8959-4DE9-A134-DD085E474CD6}"/>
    <cellStyle name="Comma 11 4 5 3 3" xfId="30562" xr:uid="{37064AF3-375F-4907-BBE1-60D7AAC746C2}"/>
    <cellStyle name="Comma 11 4 5 4" xfId="10157" xr:uid="{959314A7-B076-4D58-83CD-EC9FA39158DA}"/>
    <cellStyle name="Comma 11 4 5 4 2" xfId="34817" xr:uid="{2703829B-A4C5-49C4-867F-CD68C30A5FE7}"/>
    <cellStyle name="Comma 11 4 5 5" xfId="20515" xr:uid="{03ABDFD1-4FBE-4D04-BEF4-380AADBF349F}"/>
    <cellStyle name="Comma 11 4 5 5 2" xfId="44675" xr:uid="{178B2E5B-ADF4-4D65-86D9-D03E53339C62}"/>
    <cellStyle name="Comma 11 4 5 6" xfId="26932" xr:uid="{DF492804-7858-40CD-AA30-5EDD82946698}"/>
    <cellStyle name="Comma 11 4 6" xfId="789" xr:uid="{98CC9790-86D1-475A-B088-3F5F6CFAAAD5}"/>
    <cellStyle name="Comma 11 4 6 2" xfId="7813" xr:uid="{C5CDA6C4-206D-4E9B-9E31-9E53D7E2A2CE}"/>
    <cellStyle name="Comma 11 4 6 2 2" xfId="16071" xr:uid="{DDE275D7-F22E-477C-9B23-5C7C142426B5}"/>
    <cellStyle name="Comma 11 4 6 2 2 2" xfId="40653" xr:uid="{33D93177-72EF-4F5B-8FD2-98D32D8D94F4}"/>
    <cellStyle name="Comma 11 4 6 2 3" xfId="22012" xr:uid="{5B6F31C2-3A66-4DD2-B6F7-98216979F758}"/>
    <cellStyle name="Comma 11 4 6 2 3 2" xfId="46078" xr:uid="{BDBC3750-9DFF-4D81-A059-685B312EC62E}"/>
    <cellStyle name="Comma 11 4 6 2 4" xfId="32638" xr:uid="{2205AE73-EF42-44B6-ADBC-B191CB87F1C4}"/>
    <cellStyle name="Comma 11 4 6 3" xfId="5926" xr:uid="{5220E244-B1DF-432B-8009-FC934D45750E}"/>
    <cellStyle name="Comma 11 4 6 3 2" xfId="14188" xr:uid="{9F00B8EA-F74D-4750-934B-CDD7A211C5E3}"/>
    <cellStyle name="Comma 11 4 6 3 2 2" xfId="38770" xr:uid="{DB21BFC4-4A4B-4F14-9FB1-6E1F8847184F}"/>
    <cellStyle name="Comma 11 4 6 3 3" xfId="30755" xr:uid="{BA5A25BD-601F-43B6-B5AF-5ACE257CC102}"/>
    <cellStyle name="Comma 11 4 6 4" xfId="9174" xr:uid="{673C8E52-D874-4787-A53E-7B3248836C3E}"/>
    <cellStyle name="Comma 11 4 6 4 2" xfId="33913" xr:uid="{D15CA762-FB9F-4B7A-B04C-DB970D14AC42}"/>
    <cellStyle name="Comma 11 4 6 5" xfId="19546" xr:uid="{242DF5F1-BEC8-439A-95C7-9173166A9621}"/>
    <cellStyle name="Comma 11 4 6 5 2" xfId="43734" xr:uid="{C8C3FD34-FEF4-46ED-AEBB-1DB1C57938F0}"/>
    <cellStyle name="Comma 11 4 6 6" xfId="26035" xr:uid="{3C48E72D-7E58-4372-BB43-ADA542D6412A}"/>
    <cellStyle name="Comma 11 4 7" xfId="1934" xr:uid="{84234794-CB0F-42C8-980B-006CA6CF6F73}"/>
    <cellStyle name="Comma 11 4 7 2" xfId="6446" xr:uid="{1D0A4C14-B0A3-4B15-865E-C08301424EF3}"/>
    <cellStyle name="Comma 11 4 7 2 2" xfId="14705" xr:uid="{FE5AB58A-291C-4B4E-AA5B-E84E3933C84E}"/>
    <cellStyle name="Comma 11 4 7 2 2 2" xfId="39287" xr:uid="{6F3B2E94-BC78-4A81-AACE-6DFF1C154029}"/>
    <cellStyle name="Comma 11 4 7 2 3" xfId="23098" xr:uid="{2E1EDC12-1392-425A-B06A-FD84C22A364B}"/>
    <cellStyle name="Comma 11 4 7 2 3 2" xfId="47109" xr:uid="{23A261FF-9174-40CE-9F32-846C167C41EF}"/>
    <cellStyle name="Comma 11 4 7 2 4" xfId="31272" xr:uid="{6E93D816-811A-45B8-A754-8AAF596EAC57}"/>
    <cellStyle name="Comma 11 4 7 3" xfId="10276" xr:uid="{24A8E44D-8F39-4EDD-BA43-FE98DC82C246}"/>
    <cellStyle name="Comma 11 4 7 3 2" xfId="34935" xr:uid="{741B62F9-FBC4-4FE6-A036-039A55656249}"/>
    <cellStyle name="Comma 11 4 7 4" xfId="20633" xr:uid="{940EDE35-326A-4CBF-99F8-2295E2F1A4D7}"/>
    <cellStyle name="Comma 11 4 7 4 2" xfId="44793" xr:uid="{3CF1F298-BD61-445D-AF19-49744C411FF3}"/>
    <cellStyle name="Comma 11 4 7 5" xfId="27050" xr:uid="{CBDB5E2A-AE1E-4728-9E85-4FE18E9E5ED3}"/>
    <cellStyle name="Comma 11 4 8" xfId="2127" xr:uid="{F4F59711-2662-4104-8B2C-FB2C4B44CF6A}"/>
    <cellStyle name="Comma 11 4 8 2" xfId="8300" xr:uid="{C2B79D59-89B5-4D7E-AED4-A6FFE6E00FC6}"/>
    <cellStyle name="Comma 11 4 8 2 2" xfId="16558" xr:uid="{7B53CEF6-B13A-4A44-8E7D-D40368205CAD}"/>
    <cellStyle name="Comma 11 4 8 2 2 2" xfId="41140" xr:uid="{EA5F8126-A293-4323-B525-A4A5C7D24394}"/>
    <cellStyle name="Comma 11 4 8 2 3" xfId="21522" xr:uid="{9DFDA11B-0298-4B9F-AD57-066D32307DD5}"/>
    <cellStyle name="Comma 11 4 8 2 3 2" xfId="45620" xr:uid="{176A4E22-AAB8-4B0F-B811-5AF9561A925A}"/>
    <cellStyle name="Comma 11 4 8 2 4" xfId="33125" xr:uid="{430EF72A-4F08-426C-8797-0EA08CC88D11}"/>
    <cellStyle name="Comma 11 4 8 3" xfId="10469" xr:uid="{6D3DC5AC-6CCD-4505-83DD-F6D814A51DB4}"/>
    <cellStyle name="Comma 11 4 8 3 2" xfId="35127" xr:uid="{5C0BF4B7-C9EF-4B46-9F75-D455140EF1FA}"/>
    <cellStyle name="Comma 11 4 8 4" xfId="19052" xr:uid="{32AD7950-38FC-4959-8E04-542EA02B045D}"/>
    <cellStyle name="Comma 11 4 8 4 2" xfId="43246" xr:uid="{CDBA16D0-A615-45D7-91D7-E54AA109F5A4}"/>
    <cellStyle name="Comma 11 4 8 5" xfId="27242" xr:uid="{8AD8758B-8AC3-4DED-A973-52C20BB2B75A}"/>
    <cellStyle name="Comma 11 4 9" xfId="2514" xr:uid="{F5D04092-84F7-422D-9141-6A9A2EA68778}"/>
    <cellStyle name="Comma 11 4 9 2" xfId="10855" xr:uid="{DFFD109D-1DA8-4C94-96A4-C92DAACD7C04}"/>
    <cellStyle name="Comma 11 4 9 2 2" xfId="35511" xr:uid="{5EF9576E-572E-46DC-9591-54AC2D7E1ADA}"/>
    <cellStyle name="Comma 11 4 9 3" xfId="20928" xr:uid="{3AD6347A-6535-434E-95A2-59C8B287B40A}"/>
    <cellStyle name="Comma 11 4 9 3 2" xfId="45063" xr:uid="{6A318721-37AD-4AEC-9A1D-2E71A4B99094}"/>
    <cellStyle name="Comma 11 4 9 4" xfId="27626" xr:uid="{AD5D341D-8CCC-43C0-BC08-CE75EED21AD3}"/>
    <cellStyle name="Comma 11 5" xfId="364" xr:uid="{AC7E3CDB-EA80-4A05-BB0C-92C9C9E99CA6}"/>
    <cellStyle name="Comma 11 5 10" xfId="4281" xr:uid="{3996041E-FA63-4FC4-8504-3F358D751928}"/>
    <cellStyle name="Comma 11 5 10 2" xfId="12622" xr:uid="{AE99DABD-C2D9-475A-9269-BC0A1CB7936F}"/>
    <cellStyle name="Comma 11 5 10 2 2" xfId="37207" xr:uid="{84051BDD-5ABE-4B32-BC6C-25DE62B01AB4}"/>
    <cellStyle name="Comma 11 5 10 3" xfId="29247" xr:uid="{C9E980F9-D243-4EC7-91B6-BD0AED71953C}"/>
    <cellStyle name="Comma 11 5 11" xfId="4820" xr:uid="{CA3A64C8-8CF6-446D-A865-9320984E7372}"/>
    <cellStyle name="Comma 11 5 11 2" xfId="13144" xr:uid="{4F35EB66-788E-40F5-B4F0-E46BB0F5BF12}"/>
    <cellStyle name="Comma 11 5 11 2 2" xfId="37729" xr:uid="{63666797-619D-4F10-BA75-5D1FE3634D04}"/>
    <cellStyle name="Comma 11 5 11 3" xfId="29709" xr:uid="{5D7BAE7C-3715-4B1A-8387-E7392BEC8CB0}"/>
    <cellStyle name="Comma 11 5 12" xfId="8764" xr:uid="{39165C7E-A21B-4B06-B933-B252B98E126E}"/>
    <cellStyle name="Comma 11 5 12 2" xfId="33535" xr:uid="{4966A5F5-61A7-413B-9E9F-975C83ADAF85}"/>
    <cellStyle name="Comma 11 5 13" xfId="17954" xr:uid="{7D19958B-394A-45CB-877A-4902509D0858}"/>
    <cellStyle name="Comma 11 5 13 2" xfId="42179" xr:uid="{B3B0C32A-BEE2-48D6-A4B8-6947B061C5E9}"/>
    <cellStyle name="Comma 11 5 14" xfId="18548" xr:uid="{FD72D1C5-FEE4-4962-A937-DFAE4E99857A}"/>
    <cellStyle name="Comma 11 5 14 2" xfId="42744" xr:uid="{C75B9ACA-76E6-44EE-A824-581C7C489CC6}"/>
    <cellStyle name="Comma 11 5 15" xfId="25666" xr:uid="{085227B6-CEFC-405E-94FE-D542EC412154}"/>
    <cellStyle name="Comma 11 5 2" xfId="1077" xr:uid="{242C7D65-5D34-45E8-BC8D-3ED4D0A51516}"/>
    <cellStyle name="Comma 11 5 2 10" xfId="26275" xr:uid="{A4028D0D-E850-4EEE-96C5-89294428BE0C}"/>
    <cellStyle name="Comma 11 5 2 2" xfId="1511" xr:uid="{E77CC602-1A03-4E83-B85D-6315D5C857E0}"/>
    <cellStyle name="Comma 11 5 2 2 2" xfId="7488" xr:uid="{7D1C693F-427E-45C0-BBB3-AEE7E7650F78}"/>
    <cellStyle name="Comma 11 5 2 2 2 2" xfId="15747" xr:uid="{6BAD004B-5E30-4014-B74A-09F3FA2CAE9B}"/>
    <cellStyle name="Comma 11 5 2 2 2 2 2" xfId="40329" xr:uid="{39250270-DC77-4A22-A6F5-1BD6A50EB260}"/>
    <cellStyle name="Comma 11 5 2 2 2 3" xfId="22699" xr:uid="{1CF8FDDF-7B3C-490B-A99E-CE58F734D9D1}"/>
    <cellStyle name="Comma 11 5 2 2 2 3 2" xfId="46726" xr:uid="{0705690F-A4A5-43DA-BC18-DE4B601B4460}"/>
    <cellStyle name="Comma 11 5 2 2 2 4" xfId="32314" xr:uid="{F380BF36-4597-4DC5-A529-9A190F68B315}"/>
    <cellStyle name="Comma 11 5 2 2 3" xfId="5451" xr:uid="{92F3051C-6B29-4F5B-8B16-99399637727F}"/>
    <cellStyle name="Comma 11 5 2 2 3 2" xfId="13734" xr:uid="{CF55CE7B-CF0B-4266-92B2-5D69D5D909EF}"/>
    <cellStyle name="Comma 11 5 2 2 3 2 2" xfId="38318" xr:uid="{4526D67D-D1B8-45AA-9553-E0443C828002}"/>
    <cellStyle name="Comma 11 5 2 2 3 3" xfId="30300" xr:uid="{6E63D42F-F310-4F93-8095-D539B7A80302}"/>
    <cellStyle name="Comma 11 5 2 2 4" xfId="9872" xr:uid="{2B62C97C-6C71-40F4-A75F-B98CC6EEEF3D}"/>
    <cellStyle name="Comma 11 5 2 2 4 2" xfId="34558" xr:uid="{8D9F410E-EFC8-4D41-851D-DD902366C01D}"/>
    <cellStyle name="Comma 11 5 2 2 5" xfId="20233" xr:uid="{4222FE9F-8931-4C5C-B0C3-F39562E8944B}"/>
    <cellStyle name="Comma 11 5 2 2 5 2" xfId="44407" xr:uid="{4A91B10A-86B4-4C2E-8094-692C8C9345B8}"/>
    <cellStyle name="Comma 11 5 2 2 6" xfId="26674" xr:uid="{75173314-9B0A-49D5-94B6-791CC0310943}"/>
    <cellStyle name="Comma 11 5 2 3" xfId="3044" xr:uid="{E4AACEBE-EFDC-4B46-B22B-7CE49AA5BE96}"/>
    <cellStyle name="Comma 11 5 2 3 2" xfId="8053" xr:uid="{541A46BC-4D19-4657-861B-49D74E22A123}"/>
    <cellStyle name="Comma 11 5 2 3 2 2" xfId="16311" xr:uid="{5444D9E8-D595-4BE2-92CF-3FF352F171BB}"/>
    <cellStyle name="Comma 11 5 2 3 2 2 2" xfId="40893" xr:uid="{F4C4B603-01DF-4D48-B9DB-1BBE720D4CFC}"/>
    <cellStyle name="Comma 11 5 2 3 2 3" xfId="32878" xr:uid="{6C81A1C7-5E31-45A1-B7A0-0D160B1E2D5C}"/>
    <cellStyle name="Comma 11 5 2 3 3" xfId="6166" xr:uid="{A43B82F7-7A59-432F-9F47-16EF5153F131}"/>
    <cellStyle name="Comma 11 5 2 3 3 2" xfId="14428" xr:uid="{C4B5EE99-2FBF-4BBB-868A-FF2158E172B4}"/>
    <cellStyle name="Comma 11 5 2 3 3 2 2" xfId="39010" xr:uid="{E5A1AC90-DCB5-4527-B811-232A85631E4B}"/>
    <cellStyle name="Comma 11 5 2 3 3 3" xfId="30995" xr:uid="{2E11D7C1-A81A-47C7-89C2-12B24456BE3D}"/>
    <cellStyle name="Comma 11 5 2 3 4" xfId="11385" xr:uid="{2B008321-F1B6-49E9-9211-13F5B3C20401}"/>
    <cellStyle name="Comma 11 5 2 3 4 2" xfId="36040" xr:uid="{016DD80F-EA97-40B8-9B64-E7E3355F93FE}"/>
    <cellStyle name="Comma 11 5 2 3 5" xfId="22286" xr:uid="{4C0E5518-F228-45D8-AB12-19B20D184001}"/>
    <cellStyle name="Comma 11 5 2 3 5 2" xfId="46322" xr:uid="{5CD056AD-08FD-4120-9587-2F4CD3B1747B}"/>
    <cellStyle name="Comma 11 5 2 3 6" xfId="28155" xr:uid="{4ACCAFE5-2897-41C3-BE32-D86DD8C307E1}"/>
    <cellStyle name="Comma 11 5 2 4" xfId="3763" xr:uid="{9A19C382-C3C7-4D4B-A257-D7EC2F0D4462}"/>
    <cellStyle name="Comma 11 5 2 4 2" xfId="6686" xr:uid="{03AF3289-D373-4378-AC38-E70E78E17A29}"/>
    <cellStyle name="Comma 11 5 2 4 2 2" xfId="14945" xr:uid="{4E53C3A8-519C-4E18-8F8F-EE59C9AAE53E}"/>
    <cellStyle name="Comma 11 5 2 4 2 2 2" xfId="39527" xr:uid="{2666D3DB-2C21-4FCA-925A-FBBC66216459}"/>
    <cellStyle name="Comma 11 5 2 4 2 3" xfId="31512" xr:uid="{34CDA0AF-0925-492B-8ACC-27A8D22F0091}"/>
    <cellStyle name="Comma 11 5 2 4 3" xfId="12104" xr:uid="{042C5576-DCD7-452C-9B1F-633C1311CFDB}"/>
    <cellStyle name="Comma 11 5 2 4 3 2" xfId="36748" xr:uid="{83EB5FFC-20D4-460D-A742-26E82C134481}"/>
    <cellStyle name="Comma 11 5 2 4 4" xfId="28863" xr:uid="{EA0D7C76-8B98-4F7B-BB17-9CF726885C3C}"/>
    <cellStyle name="Comma 11 5 2 5" xfId="4517" xr:uid="{ED5BA207-B7BE-47E3-BC44-1035693131DA}"/>
    <cellStyle name="Comma 11 5 2 5 2" xfId="7199" xr:uid="{008C53F0-26AB-4557-BFD3-92198C5A5CFE}"/>
    <cellStyle name="Comma 11 5 2 5 2 2" xfId="15458" xr:uid="{7C542C96-8655-4AA9-8F03-2AD74B40650F}"/>
    <cellStyle name="Comma 11 5 2 5 2 2 2" xfId="40040" xr:uid="{74172943-5449-432F-B820-BFBE105080AB}"/>
    <cellStyle name="Comma 11 5 2 5 2 3" xfId="32025" xr:uid="{74A88381-0A5A-4A03-980A-09608E93E426}"/>
    <cellStyle name="Comma 11 5 2 5 3" xfId="12858" xr:uid="{DF0B96DA-6E1B-4722-91F6-2554332C58DC}"/>
    <cellStyle name="Comma 11 5 2 5 3 2" xfId="37443" xr:uid="{9C0299A8-E1A2-42F0-88C6-DE1C12DB8136}"/>
    <cellStyle name="Comma 11 5 2 5 4" xfId="29483" xr:uid="{9366F7DA-D736-4131-8F6A-7FCCB1013F40}"/>
    <cellStyle name="Comma 11 5 2 6" xfId="5037" xr:uid="{089DB798-58AD-47AE-8C7D-D4DD41A2B764}"/>
    <cellStyle name="Comma 11 5 2 6 2" xfId="13334" xr:uid="{01E3B708-B016-4593-966C-6109199AC2C5}"/>
    <cellStyle name="Comma 11 5 2 6 2 2" xfId="37918" xr:uid="{6FED58AC-E0F6-4D9E-B4DF-C4DB649E99F4}"/>
    <cellStyle name="Comma 11 5 2 6 3" xfId="29899" xr:uid="{8429A94B-66C9-4C3E-9D8B-E3F8AF60B6C8}"/>
    <cellStyle name="Comma 11 5 2 7" xfId="9453" xr:uid="{C2625700-1932-4E2B-A0BD-CD06961D200B}"/>
    <cellStyle name="Comma 11 5 2 7 2" xfId="34156" xr:uid="{0074B719-B119-4BD5-84E3-24F040DAD1AB}"/>
    <cellStyle name="Comma 11 5 2 8" xfId="18190" xr:uid="{B4B132A6-A9DA-411D-931B-8A3C9CB2CBEC}"/>
    <cellStyle name="Comma 11 5 2 8 2" xfId="42415" xr:uid="{8E92FE77-6625-4820-8226-BB825793A37C}"/>
    <cellStyle name="Comma 11 5 2 9" xfId="19821" xr:uid="{32DC4EB0-7BAB-4E53-922A-9C507AE381D5}"/>
    <cellStyle name="Comma 11 5 2 9 2" xfId="44001" xr:uid="{E1F3751B-1A0F-4565-B773-55BA1614D6F0}"/>
    <cellStyle name="Comma 11 5 3" xfId="1313" xr:uid="{344C1A2C-C0AB-4BE5-AD41-58D7A5127A58}"/>
    <cellStyle name="Comma 11 5 3 2" xfId="7001" xr:uid="{DAE96199-8FBA-4F3E-9217-87747AC0D75F}"/>
    <cellStyle name="Comma 11 5 3 2 2" xfId="15260" xr:uid="{AF951992-D96A-487A-851A-3C6548C5F8BE}"/>
    <cellStyle name="Comma 11 5 3 2 2 2" xfId="39842" xr:uid="{8161A243-3363-4C09-9AFB-48709B9CA090}"/>
    <cellStyle name="Comma 11 5 3 2 3" xfId="22504" xr:uid="{104B06EE-21FE-4C61-A0C3-F50E6D989DA4}"/>
    <cellStyle name="Comma 11 5 3 2 3 2" xfId="46538" xr:uid="{38EDBA9F-1D53-4230-8745-DF5E48E905B1}"/>
    <cellStyle name="Comma 11 5 3 2 4" xfId="31827" xr:uid="{E97F07E5-66F8-4D57-95E2-B6B10390FD11}"/>
    <cellStyle name="Comma 11 5 3 3" xfId="5253" xr:uid="{9F2075ED-2859-416D-A2C9-41A3B8CFE2D3}"/>
    <cellStyle name="Comma 11 5 3 3 2" xfId="13546" xr:uid="{88F141FC-156C-4A79-B329-6D2315682C5B}"/>
    <cellStyle name="Comma 11 5 3 3 2 2" xfId="38130" xr:uid="{40D87B1A-80D0-491B-8B20-3ADAD6E98292}"/>
    <cellStyle name="Comma 11 5 3 3 3" xfId="30112" xr:uid="{323071F9-9085-487F-863D-09C3C0E27CA5}"/>
    <cellStyle name="Comma 11 5 3 4" xfId="9675" xr:uid="{3DCA099F-DD7B-4212-ACED-3A9DE090C3E5}"/>
    <cellStyle name="Comma 11 5 3 4 2" xfId="34370" xr:uid="{194871D7-9D04-4F7A-9BA3-CA1C82D8A905}"/>
    <cellStyle name="Comma 11 5 3 5" xfId="20037" xr:uid="{ABD6FB54-C402-401C-AB49-31A331098AF0}"/>
    <cellStyle name="Comma 11 5 3 5 2" xfId="44215" xr:uid="{D308A7A4-9EF8-466E-8B85-4A232577D276}"/>
    <cellStyle name="Comma 11 5 3 6" xfId="26487" xr:uid="{526518EE-55E8-4367-9170-B2F8A7AAA90F}"/>
    <cellStyle name="Comma 11 5 4" xfId="848" xr:uid="{F3988958-A64F-40C5-A480-5E2CA8BAF013}"/>
    <cellStyle name="Comma 11 5 4 2" xfId="7866" xr:uid="{69BA3C6E-5C22-4EC7-B695-A6CE3DE6A5CF}"/>
    <cellStyle name="Comma 11 5 4 2 2" xfId="16124" xr:uid="{3F9AD073-3831-440B-8C0A-62D8A8AB9C09}"/>
    <cellStyle name="Comma 11 5 4 2 2 2" xfId="40706" xr:uid="{A72A5E29-3C8A-46C1-979F-1E50AEDF5573}"/>
    <cellStyle name="Comma 11 5 4 2 3" xfId="22070" xr:uid="{497199B3-9632-41AB-849C-C549BFBF8419}"/>
    <cellStyle name="Comma 11 5 4 2 3 2" xfId="46131" xr:uid="{E364F779-3408-42F3-8FB1-DF53B6357EAA}"/>
    <cellStyle name="Comma 11 5 4 2 4" xfId="32691" xr:uid="{3FCF9EF2-4299-47EB-A05B-6085816BD944}"/>
    <cellStyle name="Comma 11 5 4 3" xfId="5979" xr:uid="{3D31E03E-0476-45E0-9C86-DBD642AEBA11}"/>
    <cellStyle name="Comma 11 5 4 3 2" xfId="14241" xr:uid="{444C4F7A-4BD9-4318-8451-C634E87633F0}"/>
    <cellStyle name="Comma 11 5 4 3 2 2" xfId="38823" xr:uid="{5CF46784-1468-4B0C-8F80-5E8A0CD106DF}"/>
    <cellStyle name="Comma 11 5 4 3 3" xfId="30808" xr:uid="{052DDE93-A0E3-4513-9C76-DCCC4F0A15A6}"/>
    <cellStyle name="Comma 11 5 4 4" xfId="9232" xr:uid="{8FC81B99-06D6-4485-B588-5F38E244BAEA}"/>
    <cellStyle name="Comma 11 5 4 4 2" xfId="33966" xr:uid="{B28BEA7B-8381-49C1-AAD6-9752EA33A450}"/>
    <cellStyle name="Comma 11 5 4 5" xfId="19604" xr:uid="{C4738632-1D87-47A6-83AB-FD6558F70D1D}"/>
    <cellStyle name="Comma 11 5 4 5 2" xfId="43792" xr:uid="{9AF53AB6-5E51-44C0-AFB2-9F5454CFD412}"/>
    <cellStyle name="Comma 11 5 4 6" xfId="26088" xr:uid="{3C767CB0-2A6F-40A2-AB6D-23DAC6D44211}"/>
    <cellStyle name="Comma 11 5 5" xfId="2185" xr:uid="{01D75984-B377-451B-9C67-696A18FAE7E2}"/>
    <cellStyle name="Comma 11 5 5 2" xfId="6499" xr:uid="{FCD6CA12-CDEF-4399-9D6C-DEDB41459E52}"/>
    <cellStyle name="Comma 11 5 5 2 2" xfId="14758" xr:uid="{4475703C-6351-4290-86F8-3FE630E1C486}"/>
    <cellStyle name="Comma 11 5 5 2 2 2" xfId="39340" xr:uid="{EDC14DDA-B2E9-46CA-8A71-28C34DC0E1C7}"/>
    <cellStyle name="Comma 11 5 5 2 3" xfId="21623" xr:uid="{486F63A9-964A-4127-AFBB-0333706D1D9F}"/>
    <cellStyle name="Comma 11 5 5 2 3 2" xfId="45705" xr:uid="{F743EAE7-5394-4443-89EA-C1AB6D742DF3}"/>
    <cellStyle name="Comma 11 5 5 2 4" xfId="31325" xr:uid="{1F7EC971-21FA-489D-8246-85AACEDF4701}"/>
    <cellStyle name="Comma 11 5 5 3" xfId="10526" xr:uid="{9AC78CF2-D146-4EAF-9829-02BB446A77DB}"/>
    <cellStyle name="Comma 11 5 5 3 2" xfId="35184" xr:uid="{75172B00-78DA-4131-983D-EA591244DCE5}"/>
    <cellStyle name="Comma 11 5 5 4" xfId="19155" xr:uid="{5A55D988-1B29-469A-B48E-3C3F6409027E}"/>
    <cellStyle name="Comma 11 5 5 4 2" xfId="43349" xr:uid="{939F6F63-DF03-4C86-8D2D-C2524B4DE0E2}"/>
    <cellStyle name="Comma 11 5 5 5" xfId="27299" xr:uid="{A0264A02-7FC2-45BB-BE69-976F12FB5431}"/>
    <cellStyle name="Comma 11 5 6" xfId="2571" xr:uid="{8B4F74F1-9852-48F3-9412-A0CABDFE9041}"/>
    <cellStyle name="Comma 11 5 6 2" xfId="8357" xr:uid="{626F4105-DAB8-47C3-BB2C-D6184907014E}"/>
    <cellStyle name="Comma 11 5 6 2 2" xfId="16615" xr:uid="{43F522A8-FB93-41AA-B31E-D868A223DB3A}"/>
    <cellStyle name="Comma 11 5 6 2 2 2" xfId="41197" xr:uid="{CE320D85-BE60-42E7-AC23-2BF76D038E83}"/>
    <cellStyle name="Comma 11 5 6 2 3" xfId="33182" xr:uid="{12764A41-1EA7-4F9F-B067-0C60C10ECA4D}"/>
    <cellStyle name="Comma 11 5 6 3" xfId="10912" xr:uid="{0267A608-B16B-4FF1-ABEF-D8567CA8A661}"/>
    <cellStyle name="Comma 11 5 6 3 2" xfId="35568" xr:uid="{C9C89F40-AEFC-49CD-89BE-D4EEE3D9A000}"/>
    <cellStyle name="Comma 11 5 6 4" xfId="21027" xr:uid="{3E1B3161-394D-4F23-AC1C-95E75BBB3CC3}"/>
    <cellStyle name="Comma 11 5 6 4 2" xfId="45152" xr:uid="{A1BF1905-1455-4A95-9D62-14CF98516D10}"/>
    <cellStyle name="Comma 11 5 6 5" xfId="27683" xr:uid="{81C6400B-B423-415C-869C-779BABD9CFF2}"/>
    <cellStyle name="Comma 11 5 7" xfId="2808" xr:uid="{30B92938-881F-42A9-8DBC-94628FF624C3}"/>
    <cellStyle name="Comma 11 5 7 2" xfId="11149" xr:uid="{F5F96BC4-CFC0-4D16-B1A1-E9FAE8791265}"/>
    <cellStyle name="Comma 11 5 7 2 2" xfId="35804" xr:uid="{1752D1A9-E36A-49DC-9DE7-B9BF94DFD54A}"/>
    <cellStyle name="Comma 11 5 7 3" xfId="27919" xr:uid="{A91AE3AD-263A-4837-8BA8-832FCCB62471}"/>
    <cellStyle name="Comma 11 5 8" xfId="3281" xr:uid="{2E322B74-52C0-4AB5-8CAD-629CBF829734}"/>
    <cellStyle name="Comma 11 5 8 2" xfId="11622" xr:uid="{6B7FA55B-AD24-4451-9744-B2F31058E8FE}"/>
    <cellStyle name="Comma 11 5 8 2 2" xfId="36276" xr:uid="{A77AA5E6-9548-478A-A692-0837644E5C80}"/>
    <cellStyle name="Comma 11 5 8 3" xfId="28391" xr:uid="{EBC0D391-8EF6-4205-81B2-D25113780369}"/>
    <cellStyle name="Comma 11 5 9" xfId="3527" xr:uid="{7D6430D2-0B75-49B5-853F-DF40B6738C6A}"/>
    <cellStyle name="Comma 11 5 9 2" xfId="11868" xr:uid="{058AE071-38E9-46D8-A1CB-B21DBA52BF0B}"/>
    <cellStyle name="Comma 11 5 9 2 2" xfId="36512" xr:uid="{AF1A9519-1BD3-4A96-99F9-0DED269BD08C}"/>
    <cellStyle name="Comma 11 5 9 3" xfId="28627" xr:uid="{B9CD8C3A-8CFE-4280-BB23-C4CB6C054DB4}"/>
    <cellStyle name="Comma 11 6" xfId="507" xr:uid="{44A8EC32-CF37-4688-8ED0-5E0999D166B2}"/>
    <cellStyle name="Comma 11 6 10" xfId="18689" xr:uid="{E044ECAC-71E0-4B72-96DD-3EA44A92017D}"/>
    <cellStyle name="Comma 11 6 10 2" xfId="42885" xr:uid="{2B96E2CB-A0AA-4DDD-A041-FAD98D7982E6}"/>
    <cellStyle name="Comma 11 6 11" xfId="25788" xr:uid="{9567C534-F1C2-478F-938F-AEE23C6BAFE1}"/>
    <cellStyle name="Comma 11 6 2" xfId="1376" xr:uid="{EE1A5960-D504-4980-BC7C-B633F2F9B03E}"/>
    <cellStyle name="Comma 11 6 2 2" xfId="7409" xr:uid="{BED8B841-1E9C-4C3F-A4CA-88009A5DD0B2}"/>
    <cellStyle name="Comma 11 6 2 2 2" xfId="15668" xr:uid="{95F6A40E-576C-49EA-BCD7-1E6082829D06}"/>
    <cellStyle name="Comma 11 6 2 2 2 2" xfId="40250" xr:uid="{5673FAA1-EBF2-4A1B-BAC7-DE461272EB85}"/>
    <cellStyle name="Comma 11 6 2 2 3" xfId="22565" xr:uid="{FB16F2D3-54B7-4CC0-A7E4-0CFDFB75186E}"/>
    <cellStyle name="Comma 11 6 2 2 3 2" xfId="46592" xr:uid="{FF1469CB-61BA-4ED3-A367-D4C0BAD9AD29}"/>
    <cellStyle name="Comma 11 6 2 2 4" xfId="32235" xr:uid="{9C3835D6-E2F9-4FA3-89FC-C372B8230F62}"/>
    <cellStyle name="Comma 11 6 2 3" xfId="5316" xr:uid="{D99F4FF0-C96E-45FE-AF4E-C76352376A62}"/>
    <cellStyle name="Comma 11 6 2 3 2" xfId="13600" xr:uid="{3EEFF4A4-C49B-4E75-8F82-534B4111CFCA}"/>
    <cellStyle name="Comma 11 6 2 3 2 2" xfId="38184" xr:uid="{FE18B07C-85FE-4F7F-860E-0CFDB8DBDC07}"/>
    <cellStyle name="Comma 11 6 2 3 3" xfId="30166" xr:uid="{3456E12E-FD85-4E2D-BE7B-28CFE1610A3D}"/>
    <cellStyle name="Comma 11 6 2 4" xfId="9738" xr:uid="{D3755C3B-6519-40D5-81FF-3A3FA61BD18F}"/>
    <cellStyle name="Comma 11 6 2 4 2" xfId="34424" xr:uid="{4C64BD3A-E62D-4BAF-BF7E-95B8C98412CD}"/>
    <cellStyle name="Comma 11 6 2 5" xfId="20099" xr:uid="{28BCEFF2-6AA0-4C90-AE0F-EBCC8EC19992}"/>
    <cellStyle name="Comma 11 6 2 5 2" xfId="44273" xr:uid="{6EA92874-DF42-49C8-BF7E-75386DE3903E}"/>
    <cellStyle name="Comma 11 6 2 6" xfId="26540" xr:uid="{676F041B-0227-4DC9-9F3C-A284CA923A9D}"/>
    <cellStyle name="Comma 11 6 3" xfId="921" xr:uid="{99D0B148-B7C2-4F13-BFF9-58FE5243BF71}"/>
    <cellStyle name="Comma 11 6 3 2" xfId="7919" xr:uid="{49B2E257-EBBE-4663-81E7-2FDDDD8D3C15}"/>
    <cellStyle name="Comma 11 6 3 2 2" xfId="16177" xr:uid="{DE39DFBC-EFAD-4BB8-A8EC-9A888E5A18E8}"/>
    <cellStyle name="Comma 11 6 3 2 2 2" xfId="40759" xr:uid="{A8DB7CF1-99FF-4544-866F-2E45EB444136}"/>
    <cellStyle name="Comma 11 6 3 2 3" xfId="22135" xr:uid="{9E0249A8-6824-4ECD-B207-DF0EF24B6E49}"/>
    <cellStyle name="Comma 11 6 3 2 3 2" xfId="46187" xr:uid="{C4FB7024-FFDD-419D-ACA8-3649AB426E9B}"/>
    <cellStyle name="Comma 11 6 3 2 4" xfId="32744" xr:uid="{10F43AF4-7F79-4B4E-9161-CA9069414C77}"/>
    <cellStyle name="Comma 11 6 3 3" xfId="6032" xr:uid="{FE04A6D7-A536-4BF0-B32C-E22E5F78214B}"/>
    <cellStyle name="Comma 11 6 3 3 2" xfId="14294" xr:uid="{95C7341E-2D30-4E58-8340-AA8E35DE566B}"/>
    <cellStyle name="Comma 11 6 3 3 2 2" xfId="38876" xr:uid="{3B71909E-A3CD-4F55-A307-F46DCDBC24CA}"/>
    <cellStyle name="Comma 11 6 3 3 3" xfId="30861" xr:uid="{E83B0355-F6C3-4660-856C-E7685954BBE1}"/>
    <cellStyle name="Comma 11 6 3 4" xfId="9299" xr:uid="{E698E1AF-0A98-450E-8A86-28B73F272468}"/>
    <cellStyle name="Comma 11 6 3 4 2" xfId="34020" xr:uid="{156219A0-8E41-452A-A4F1-EFF182C3A54B}"/>
    <cellStyle name="Comma 11 6 3 5" xfId="19670" xr:uid="{661A071D-FAA6-42ED-958D-A02E9D246A00}"/>
    <cellStyle name="Comma 11 6 3 5 2" xfId="43852" xr:uid="{E5A65491-C912-432F-B5FD-E75A0DD7183F}"/>
    <cellStyle name="Comma 11 6 3 6" xfId="26141" xr:uid="{BEECF318-10D6-4B48-85CA-FA4895601388}"/>
    <cellStyle name="Comma 11 6 4" xfId="2926" xr:uid="{DF310950-AE1D-4F4E-A30B-5EA3DAD6177A}"/>
    <cellStyle name="Comma 11 6 4 2" xfId="6552" xr:uid="{E25078E5-AB61-4C25-8D31-FC0AECB95FF1}"/>
    <cellStyle name="Comma 11 6 4 2 2" xfId="14811" xr:uid="{E0667272-0631-4D04-9830-F92B5F5958F4}"/>
    <cellStyle name="Comma 11 6 4 2 2 2" xfId="39393" xr:uid="{0A4277F2-FCC4-4196-9EBD-7924D832D139}"/>
    <cellStyle name="Comma 11 6 4 2 3" xfId="21761" xr:uid="{26B39F5C-042A-4C4F-91BF-B395A31E4B2A}"/>
    <cellStyle name="Comma 11 6 4 2 3 2" xfId="45835" xr:uid="{87778961-C250-4A6E-B707-F132A21B9901}"/>
    <cellStyle name="Comma 11 6 4 2 4" xfId="31378" xr:uid="{F4015B59-8942-4BB0-9804-CEE7687C65AD}"/>
    <cellStyle name="Comma 11 6 4 3" xfId="11267" xr:uid="{86D076A2-F193-4646-BBB9-F4C5CA8846AC}"/>
    <cellStyle name="Comma 11 6 4 3 2" xfId="35922" xr:uid="{535A805E-AA93-46E9-90A8-EF3C882C1CF2}"/>
    <cellStyle name="Comma 11 6 4 4" xfId="19296" xr:uid="{C2EC348A-00F8-4BE6-A6E7-AD1A2E86CB6B}"/>
    <cellStyle name="Comma 11 6 4 4 2" xfId="43490" xr:uid="{0AF70018-E3B3-49C0-A2CC-E57832A0673A}"/>
    <cellStyle name="Comma 11 6 4 5" xfId="28037" xr:uid="{48E865E0-CC4A-44A7-8472-75485FDB9AA8}"/>
    <cellStyle name="Comma 11 6 5" xfId="3645" xr:uid="{9C22EF1C-65FB-473F-8B8B-C3AD668432B8}"/>
    <cellStyle name="Comma 11 6 5 2" xfId="7120" xr:uid="{09C7B1DD-7F7F-4132-93A9-DB504AE2E2EE}"/>
    <cellStyle name="Comma 11 6 5 2 2" xfId="15379" xr:uid="{DED192F6-6702-406D-9FAD-AFE9E188B5AA}"/>
    <cellStyle name="Comma 11 6 5 2 2 2" xfId="39961" xr:uid="{9BB65A19-8E1A-49AA-855C-19E5CA714C15}"/>
    <cellStyle name="Comma 11 6 5 2 3" xfId="31946" xr:uid="{9E285FA0-87F6-49A7-9724-741CEFC83DF0}"/>
    <cellStyle name="Comma 11 6 5 3" xfId="11986" xr:uid="{8B98096E-CBFA-4C97-9DE0-32DFA1A30B4E}"/>
    <cellStyle name="Comma 11 6 5 3 2" xfId="36630" xr:uid="{352E6CC3-4F9D-411B-814E-2C8C009B72E8}"/>
    <cellStyle name="Comma 11 6 5 4" xfId="21165" xr:uid="{FD51515E-8BA6-4C7D-8038-01B17D92314B}"/>
    <cellStyle name="Comma 11 6 5 4 2" xfId="45285" xr:uid="{CDE850FE-7FFA-4924-AC17-50447401E788}"/>
    <cellStyle name="Comma 11 6 5 5" xfId="28745" xr:uid="{ECF16F80-47DA-4D25-9A13-5795705E68F1}"/>
    <cellStyle name="Comma 11 6 6" xfId="4399" xr:uid="{00B0CD95-193A-4D79-B641-3B54927D22C0}"/>
    <cellStyle name="Comma 11 6 6 2" xfId="12740" xr:uid="{354439E5-5950-4800-B2D4-DC891FB8D30D}"/>
    <cellStyle name="Comma 11 6 6 2 2" xfId="37325" xr:uid="{44A00A29-F9A6-438D-A5FD-377F966F2E29}"/>
    <cellStyle name="Comma 11 6 6 3" xfId="29365" xr:uid="{85D8BDA2-FE60-4377-9F04-F8865A567555}"/>
    <cellStyle name="Comma 11 6 7" xfId="4885" xr:uid="{F2453A68-3934-4C0A-8152-CFFF37C45929}"/>
    <cellStyle name="Comma 11 6 7 2" xfId="13198" xr:uid="{6D49CEB6-8358-46E5-BDB6-059F7D9BA2E0}"/>
    <cellStyle name="Comma 11 6 7 2 2" xfId="37782" xr:uid="{FA17F271-2FA5-40E5-9A2F-22FF81C40C09}"/>
    <cellStyle name="Comma 11 6 7 3" xfId="29764" xr:uid="{674B53C1-9940-45C5-A770-4C8AFBE41D19}"/>
    <cellStyle name="Comma 11 6 8" xfId="8894" xr:uid="{246DC5F6-5753-4DF3-837A-71217BD7ED16}"/>
    <cellStyle name="Comma 11 6 8 2" xfId="33657" xr:uid="{CA7A568B-2EA4-498B-AD5E-FA70B065F120}"/>
    <cellStyle name="Comma 11 6 9" xfId="18072" xr:uid="{FFC62A29-A92B-4A94-B061-210CA36B00E2}"/>
    <cellStyle name="Comma 11 6 9 2" xfId="42297" xr:uid="{5CD6089E-2BFF-4918-B10A-5D35A4BCE8B6}"/>
    <cellStyle name="Comma 11 7" xfId="565" xr:uid="{4C69EA9B-C1C7-4737-9A47-B546F558F8CE}"/>
    <cellStyle name="Comma 11 7 2" xfId="1403" xr:uid="{4F3B12EA-E376-4C9E-B5B4-AEE15C7EB9AF}"/>
    <cellStyle name="Comma 11 7 2 2" xfId="7435" xr:uid="{A73BCEFD-9FE4-4DA1-BABD-B7C635DE9A97}"/>
    <cellStyle name="Comma 11 7 2 2 2" xfId="15694" xr:uid="{12B90C6E-13BF-4F52-9B42-0CF4E68F6D51}"/>
    <cellStyle name="Comma 11 7 2 2 2 2" xfId="40276" xr:uid="{3C051F98-537A-44EF-9CC3-86197C009411}"/>
    <cellStyle name="Comma 11 7 2 2 3" xfId="22592" xr:uid="{46EC7E6F-26E8-4136-94F5-DBC87ADFC663}"/>
    <cellStyle name="Comma 11 7 2 2 3 2" xfId="46619" xr:uid="{0FC74A9C-3936-4B51-AC6F-84A8C86DCF89}"/>
    <cellStyle name="Comma 11 7 2 2 4" xfId="32261" xr:uid="{D3A1278F-0FC4-490B-A184-3FFB6C2D5D24}"/>
    <cellStyle name="Comma 11 7 2 3" xfId="5343" xr:uid="{E0D07BFA-CF25-4904-A533-A8AB62D82A78}"/>
    <cellStyle name="Comma 11 7 2 3 2" xfId="13627" xr:uid="{5C751AA6-7278-4D1D-B022-592AD9E87192}"/>
    <cellStyle name="Comma 11 7 2 3 2 2" xfId="38211" xr:uid="{7C6B7367-1BBB-42FE-8101-D41892F1997E}"/>
    <cellStyle name="Comma 11 7 2 3 3" xfId="30193" xr:uid="{2EEB9651-F167-4AF8-A875-2917F0AC613F}"/>
    <cellStyle name="Comma 11 7 2 4" xfId="9765" xr:uid="{81F85E11-298E-4781-B2FD-A9E2B19CD3D0}"/>
    <cellStyle name="Comma 11 7 2 4 2" xfId="34451" xr:uid="{1C6AC6A3-A5F7-4C10-950D-9A28DE77B688}"/>
    <cellStyle name="Comma 11 7 2 5" xfId="20126" xr:uid="{5128D57E-506B-41C3-AECB-99A2BF4E70F9}"/>
    <cellStyle name="Comma 11 7 2 5 2" xfId="44300" xr:uid="{DC62B196-6BBB-4DAB-92ED-F4EBAF416C3C}"/>
    <cellStyle name="Comma 11 7 2 6" xfId="26567" xr:uid="{BCDEAE3A-6805-4B96-912F-EC04CA545ADD}"/>
    <cellStyle name="Comma 11 7 3" xfId="954" xr:uid="{422F1624-37F4-4386-A700-6787D0B4C173}"/>
    <cellStyle name="Comma 11 7 3 2" xfId="7946" xr:uid="{E6FBEEC6-CA63-47D4-958A-32FC57D071BB}"/>
    <cellStyle name="Comma 11 7 3 2 2" xfId="16204" xr:uid="{3CD34BFF-9DFF-4B33-A2CF-3B428072692A}"/>
    <cellStyle name="Comma 11 7 3 2 2 2" xfId="40786" xr:uid="{ED5E1E97-7BFA-48E8-90A7-30253BD7F391}"/>
    <cellStyle name="Comma 11 7 3 2 3" xfId="22165" xr:uid="{C69B3E1E-0212-4B09-A416-65F34CBD08D3}"/>
    <cellStyle name="Comma 11 7 3 2 3 2" xfId="46214" xr:uid="{2B59206F-6BEF-4B2F-B4DB-2E25D059C418}"/>
    <cellStyle name="Comma 11 7 3 2 4" xfId="32771" xr:uid="{D9BF6605-E2CF-47D4-B318-AAA4FD709981}"/>
    <cellStyle name="Comma 11 7 3 3" xfId="6059" xr:uid="{37B726D8-386D-467D-89D1-5E3021A6DA90}"/>
    <cellStyle name="Comma 11 7 3 3 2" xfId="14321" xr:uid="{4EA0459E-4E20-40C0-AA6F-18E91C28FB2F}"/>
    <cellStyle name="Comma 11 7 3 3 2 2" xfId="38903" xr:uid="{04C9A546-523C-4A48-8B15-DF2FB384BF09}"/>
    <cellStyle name="Comma 11 7 3 3 3" xfId="30888" xr:uid="{F436F555-11F9-462F-9754-46ACFC6C7EFB}"/>
    <cellStyle name="Comma 11 7 3 4" xfId="9330" xr:uid="{B966F589-3492-4899-B2D0-12291C41AE4E}"/>
    <cellStyle name="Comma 11 7 3 4 2" xfId="34049" xr:uid="{3301B2A6-9A5C-479E-A54D-302CBA9EEDE2}"/>
    <cellStyle name="Comma 11 7 3 5" xfId="19699" xr:uid="{D7DD847A-97AA-4435-900C-B098F1EEBC12}"/>
    <cellStyle name="Comma 11 7 3 5 2" xfId="43881" xr:uid="{70A38E30-998B-4917-8D8F-46EDDA3B641F}"/>
    <cellStyle name="Comma 11 7 3 6" xfId="26168" xr:uid="{A53E3F72-9399-4685-9C78-196040049E53}"/>
    <cellStyle name="Comma 11 7 4" xfId="6579" xr:uid="{B90DDAC0-EF19-4A69-A8A0-E05B28276C4E}"/>
    <cellStyle name="Comma 11 7 4 2" xfId="14838" xr:uid="{D6B799F0-E284-4C43-8487-FE4AB2F8B47C}"/>
    <cellStyle name="Comma 11 7 4 2 2" xfId="21818" xr:uid="{88ADC8B8-C9AB-4B10-9E54-DA01B005D22B}"/>
    <cellStyle name="Comma 11 7 4 2 2 2" xfId="45892" xr:uid="{1A29E62E-9126-4DC0-BBC0-5B5D2FCD7CFE}"/>
    <cellStyle name="Comma 11 7 4 2 3" xfId="39420" xr:uid="{6BE7B269-8265-4B4F-A020-807016AF1F38}"/>
    <cellStyle name="Comma 11 7 4 3" xfId="19353" xr:uid="{8DD53458-5185-4865-B739-957615FC02A8}"/>
    <cellStyle name="Comma 11 7 4 3 2" xfId="43547" xr:uid="{AD82D5FF-E987-4D41-B4F8-F661E13DACE7}"/>
    <cellStyle name="Comma 11 7 4 4" xfId="31405" xr:uid="{7CA2DAA4-3A78-442B-A63F-638C16B059AF}"/>
    <cellStyle name="Comma 11 7 5" xfId="7142" xr:uid="{A9E717F3-51B5-4941-8FDF-C697864538BC}"/>
    <cellStyle name="Comma 11 7 5 2" xfId="15401" xr:uid="{F1B5A195-3256-40B0-9812-A4123750DA29}"/>
    <cellStyle name="Comma 11 7 5 2 2" xfId="39983" xr:uid="{6467E1C1-26DC-4B71-B849-29DE7442E749}"/>
    <cellStyle name="Comma 11 7 5 3" xfId="21223" xr:uid="{DC45E554-4D6F-41DB-A2C7-FDFB7472031E}"/>
    <cellStyle name="Comma 11 7 5 3 2" xfId="45342" xr:uid="{1673DE56-5EF3-4C1B-9D66-E4BDB543E5CC}"/>
    <cellStyle name="Comma 11 7 5 4" xfId="31968" xr:uid="{4CE9D044-4E70-45F6-B743-2ADA8C479372}"/>
    <cellStyle name="Comma 11 7 6" xfId="4914" xr:uid="{BB3DF311-4058-4A72-9BA5-87464550CE26}"/>
    <cellStyle name="Comma 11 7 6 2" xfId="13225" xr:uid="{375334BB-6F20-45D3-AB16-DC51425868F6}"/>
    <cellStyle name="Comma 11 7 6 2 2" xfId="37809" xr:uid="{1CCA759A-3710-4DF9-883F-380DBB6D72A0}"/>
    <cellStyle name="Comma 11 7 6 3" xfId="29791" xr:uid="{BB062926-ACF3-460D-9434-0ECDC5FE93C0}"/>
    <cellStyle name="Comma 11 7 7" xfId="8952" xr:uid="{C9E53FCE-AD2E-49E0-A839-4DC4144B21AD}"/>
    <cellStyle name="Comma 11 7 7 2" xfId="33714" xr:uid="{7EA82AE5-FFBD-49C9-886D-13AFCEFD6A7D}"/>
    <cellStyle name="Comma 11 7 8" xfId="18746" xr:uid="{FB9D8763-D360-4A68-9E24-FB3F3916F633}"/>
    <cellStyle name="Comma 11 7 8 2" xfId="42942" xr:uid="{9F731A10-7727-44B2-9507-7397E767ACB1}"/>
    <cellStyle name="Comma 11 7 9" xfId="25845" xr:uid="{D95A2AC3-1F7B-4B39-B1CF-F19FEED9E346}"/>
    <cellStyle name="Comma 11 8" xfId="1133" xr:uid="{94014786-1D71-4396-B4D9-3897E6C4223A}"/>
    <cellStyle name="Comma 11 8 2" xfId="1565" xr:uid="{EC7042E9-D061-4F65-AF4B-C6E921E0E877}"/>
    <cellStyle name="Comma 11 8 2 2" xfId="7540" xr:uid="{F44F204F-33EF-4746-84F2-42E28B33F153}"/>
    <cellStyle name="Comma 11 8 2 2 2" xfId="15798" xr:uid="{606AF147-D0E1-4CC9-9A7C-233E1FD61A35}"/>
    <cellStyle name="Comma 11 8 2 2 2 2" xfId="40380" xr:uid="{22EABF9B-0F41-4B64-A08E-A73D5F4E52A7}"/>
    <cellStyle name="Comma 11 8 2 2 3" xfId="22752" xr:uid="{E414005D-A01C-4D86-8733-3EA76C6E0237}"/>
    <cellStyle name="Comma 11 8 2 2 3 2" xfId="46779" xr:uid="{03A01298-CC68-4AA7-9C77-92563F69B8AD}"/>
    <cellStyle name="Comma 11 8 2 2 4" xfId="32365" xr:uid="{AA862411-1910-4562-85B1-3991B92FE05A}"/>
    <cellStyle name="Comma 11 8 2 3" xfId="5504" xr:uid="{ECB27B6C-686D-4D82-9656-A7977C9EC200}"/>
    <cellStyle name="Comma 11 8 2 3 2" xfId="13787" xr:uid="{7E9EFA02-BCC7-4270-9EB9-AD5F6F866F63}"/>
    <cellStyle name="Comma 11 8 2 3 2 2" xfId="38371" xr:uid="{B59FDEDB-D25A-4834-9A8C-702D6E8722B7}"/>
    <cellStyle name="Comma 11 8 2 3 3" xfId="30353" xr:uid="{223A3895-938F-4753-AE72-A01C411A341D}"/>
    <cellStyle name="Comma 11 8 2 4" xfId="9925" xr:uid="{ED4DEFEC-5E82-4E43-A1DE-6F6651BAB05D}"/>
    <cellStyle name="Comma 11 8 2 4 2" xfId="34611" xr:uid="{5B645207-52A2-42A8-95D1-C00DF30BE98D}"/>
    <cellStyle name="Comma 11 8 2 5" xfId="20286" xr:uid="{D04C66B5-151D-42C2-ABB9-FFEB22DD273E}"/>
    <cellStyle name="Comma 11 8 2 5 2" xfId="44460" xr:uid="{EB477359-E6E7-4A15-BFE3-349FE05A7BD6}"/>
    <cellStyle name="Comma 11 8 2 6" xfId="26727" xr:uid="{B860676E-993B-47EA-ABDD-7B95EF23FF32}"/>
    <cellStyle name="Comma 11 8 3" xfId="6219" xr:uid="{DCC57B80-B62F-4023-9072-1613D04AAC13}"/>
    <cellStyle name="Comma 11 8 3 2" xfId="8106" xr:uid="{E91268E5-BA23-4F43-9D12-889E6A066308}"/>
    <cellStyle name="Comma 11 8 3 2 2" xfId="16364" xr:uid="{96376CFF-EADC-451A-929E-1877C8A30801}"/>
    <cellStyle name="Comma 11 8 3 2 2 2" xfId="40946" xr:uid="{6CED99E1-B5BC-4792-B617-B582C0314621}"/>
    <cellStyle name="Comma 11 8 3 2 3" xfId="22342" xr:uid="{17EF944A-1B55-450D-BEBA-5ADA0C852551}"/>
    <cellStyle name="Comma 11 8 3 2 3 2" xfId="46376" xr:uid="{A0D4ECDC-19DB-401F-93C9-9D1B85206081}"/>
    <cellStyle name="Comma 11 8 3 2 4" xfId="32931" xr:uid="{D02C9B0B-2974-4272-8129-F693B772ECEE}"/>
    <cellStyle name="Comma 11 8 3 3" xfId="14481" xr:uid="{EEF50EFA-27FC-4803-A9A7-F998997E6F94}"/>
    <cellStyle name="Comma 11 8 3 3 2" xfId="39063" xr:uid="{CF558569-5188-43EC-B1CF-A02C5EFAA137}"/>
    <cellStyle name="Comma 11 8 3 4" xfId="19876" xr:uid="{3C4703F7-9CCA-4F84-B9B8-30C461B5703C}"/>
    <cellStyle name="Comma 11 8 3 4 2" xfId="44056" xr:uid="{BA81F9DD-6653-4BB9-84F9-6FD046C0BFDB}"/>
    <cellStyle name="Comma 11 8 3 5" xfId="31048" xr:uid="{4EB48645-DE02-4D0E-91A0-1E3F9074BC66}"/>
    <cellStyle name="Comma 11 8 4" xfId="6739" xr:uid="{6C0296DD-FEB8-4602-AD7B-08F92CD9C703}"/>
    <cellStyle name="Comma 11 8 4 2" xfId="14998" xr:uid="{22E40D6A-11A6-4BBC-BF40-B81D1ADBA086}"/>
    <cellStyle name="Comma 11 8 4 2 2" xfId="39580" xr:uid="{FC50CF46-07B5-44C0-8C98-56EF5693328D}"/>
    <cellStyle name="Comma 11 8 4 3" xfId="20845" xr:uid="{BDD974AA-71B2-4F50-831C-5B6D01A02374}"/>
    <cellStyle name="Comma 11 8 4 3 2" xfId="44983" xr:uid="{B233295B-6C89-4021-8990-E513A4655989}"/>
    <cellStyle name="Comma 11 8 4 4" xfId="31565" xr:uid="{2F47857A-B5AB-4E4D-9FBE-272FA9161FC4}"/>
    <cellStyle name="Comma 11 8 5" xfId="7250" xr:uid="{27C9A458-6F14-470F-B71C-9BFBB1D77940}"/>
    <cellStyle name="Comma 11 8 5 2" xfId="15509" xr:uid="{472C5566-468A-4FB6-80FA-8ED625FF53B2}"/>
    <cellStyle name="Comma 11 8 5 2 2" xfId="40091" xr:uid="{623C3238-2EEB-48E4-81CB-D921D17F9CB9}"/>
    <cellStyle name="Comma 11 8 5 3" xfId="32076" xr:uid="{8F2D215E-D4B6-47B0-A1CD-465C55055723}"/>
    <cellStyle name="Comma 11 8 6" xfId="5092" xr:uid="{BF8FE483-B03B-4935-BBD8-5D659110158A}"/>
    <cellStyle name="Comma 11 8 6 2" xfId="13387" xr:uid="{9B6ED1D7-EC8D-4134-ADF3-14FC249F70FC}"/>
    <cellStyle name="Comma 11 8 6 2 2" xfId="37971" xr:uid="{6C7B0CA0-5B3C-4129-8AD7-B93EE874D2EE}"/>
    <cellStyle name="Comma 11 8 6 3" xfId="29952" xr:uid="{27D5E0E9-6129-4696-954B-75F7D57A955D}"/>
    <cellStyle name="Comma 11 8 7" xfId="9509" xr:uid="{57BC979A-8CF8-4283-8C92-B9666B98444E}"/>
    <cellStyle name="Comma 11 8 7 2" xfId="34209" xr:uid="{7D08B973-7015-4B4C-BF00-C01EC43EB20C}"/>
    <cellStyle name="Comma 11 8 8" xfId="18416" xr:uid="{95A43678-996E-4A6C-9211-4E90E060B3D3}"/>
    <cellStyle name="Comma 11 8 8 2" xfId="42626" xr:uid="{CD7E6348-EE81-415C-B8F8-8A5014C892D6}"/>
    <cellStyle name="Comma 11 8 9" xfId="26328" xr:uid="{20428A7B-A533-41BF-BE23-508C5CD641E5}"/>
    <cellStyle name="Comma 11 9" xfId="1199" xr:uid="{970A6022-28FD-4D22-8AEC-3684E33904AF}"/>
    <cellStyle name="Comma 11 9 2" xfId="5872" xr:uid="{6BDDF91F-2B5D-444B-888C-0FD1551F13AD}"/>
    <cellStyle name="Comma 11 9 2 2" xfId="7759" xr:uid="{B49626BE-63D8-44BF-BB20-EDE14BFE8F26}"/>
    <cellStyle name="Comma 11 9 2 2 2" xfId="16017" xr:uid="{D0A22A1D-A611-47CB-AF6F-BCB9A6B16E3A}"/>
    <cellStyle name="Comma 11 9 2 2 2 2" xfId="40599" xr:uid="{46380AD8-5E08-4DB1-BBDE-B9686D96094B}"/>
    <cellStyle name="Comma 11 9 2 2 3" xfId="32584" xr:uid="{329F1C63-5663-4FBF-9F6F-DA6EC3ED456C}"/>
    <cellStyle name="Comma 11 9 2 3" xfId="14134" xr:uid="{8BA3EAB0-0B97-42A4-8450-36DA8E4779F8}"/>
    <cellStyle name="Comma 11 9 2 3 2" xfId="38716" xr:uid="{485BB93F-EE08-4945-B013-539D80ED609B}"/>
    <cellStyle name="Comma 11 9 2 4" xfId="22396" xr:uid="{9C0C0286-C380-4792-B475-28C92F0B2EE4}"/>
    <cellStyle name="Comma 11 9 2 4 2" xfId="46430" xr:uid="{D4AA48B3-8F9A-43DE-8C82-A25C4EA3AF7D}"/>
    <cellStyle name="Comma 11 9 2 5" xfId="30701" xr:uid="{9C6EB12D-3571-46DC-917D-D6D732DC59F0}"/>
    <cellStyle name="Comma 11 9 3" xfId="6392" xr:uid="{0957468B-F881-4A67-ACFF-AA78E8341761}"/>
    <cellStyle name="Comma 11 9 3 2" xfId="14651" xr:uid="{13096421-0506-4DD2-9652-6C9804041D0C}"/>
    <cellStyle name="Comma 11 9 3 2 2" xfId="39233" xr:uid="{4F3878A8-A243-45F2-A6FD-ABB0B41738C3}"/>
    <cellStyle name="Comma 11 9 3 3" xfId="31218" xr:uid="{DE6271D8-8560-4678-8613-D0721CB1DBE2}"/>
    <cellStyle name="Comma 11 9 4" xfId="7302" xr:uid="{3155DF86-7CD1-4242-AEAC-D20FE9CCAB07}"/>
    <cellStyle name="Comma 11 9 4 2" xfId="15561" xr:uid="{AC82422B-0EAD-4E49-9704-21FC182E137E}"/>
    <cellStyle name="Comma 11 9 4 2 2" xfId="40143" xr:uid="{F6879E99-D60A-48F1-BB37-1F3EB6782759}"/>
    <cellStyle name="Comma 11 9 4 3" xfId="32128" xr:uid="{C2C3F888-D5EB-40A9-B794-2C14E34D5E36}"/>
    <cellStyle name="Comma 11 9 5" xfId="5145" xr:uid="{AD8F54CD-6E20-41BB-B03E-0D665AE23DE1}"/>
    <cellStyle name="Comma 11 9 5 2" xfId="13439" xr:uid="{170300B8-0424-46A2-8992-C57FDC513A72}"/>
    <cellStyle name="Comma 11 9 5 2 2" xfId="38023" xr:uid="{0D4AD3CD-5AA6-48ED-A6D5-6016EEAF8398}"/>
    <cellStyle name="Comma 11 9 5 3" xfId="30005" xr:uid="{FEBDE832-65E3-4F9B-A874-ECA9AEA8BB84}"/>
    <cellStyle name="Comma 11 9 6" xfId="9567" xr:uid="{41F7CD92-6D27-4367-8FA6-93E5B57A571F}"/>
    <cellStyle name="Comma 11 9 6 2" xfId="34263" xr:uid="{CFAD3545-C8C8-4E21-A0C7-6B92C14B70C8}"/>
    <cellStyle name="Comma 11 9 7" xfId="19929" xr:uid="{6B44CDAE-9B2B-4900-A144-60AC0676C12E}"/>
    <cellStyle name="Comma 11 9 7 2" xfId="44108" xr:uid="{B28F1AA7-B51F-4EE0-8243-ADC930AAB5EB}"/>
    <cellStyle name="Comma 11 9 8" xfId="26380" xr:uid="{AA394690-C685-4DDB-B74D-B0C4C12CE715}"/>
    <cellStyle name="Comma 12" xfId="183" xr:uid="{E9058A38-2F6E-4BA2-8BEF-66F3290A894B}"/>
    <cellStyle name="Comma 12 2" xfId="314" xr:uid="{0E7041C9-9081-4959-BADC-E79930A2163B}"/>
    <cellStyle name="Comma 12 2 2" xfId="1726" xr:uid="{D411A5BF-839F-4F58-AAA9-9F6E7C304FC1}"/>
    <cellStyle name="Comma 12 2 3" xfId="900" xr:uid="{53C21DCD-61D2-47AB-918B-913D5C8F772E}"/>
    <cellStyle name="Comma 12 3" xfId="225" xr:uid="{EE83A742-937B-4EDD-8705-974D3B104BDE}"/>
    <cellStyle name="Comma 12 3 2" xfId="1667" xr:uid="{9B758F72-EDBC-492E-B739-F61AA13AB29A}"/>
    <cellStyle name="Comma 12 3 3" xfId="1244" xr:uid="{02E16160-B837-4B9D-865E-10EACA3A0667}"/>
    <cellStyle name="Comma 12 4" xfId="18460" xr:uid="{3722ABBC-4F18-46EB-B576-DE39DA95492F}"/>
    <cellStyle name="Comma 13" xfId="203" xr:uid="{DFEBCD85-5CD2-4545-A639-C25922A0A1CB}"/>
    <cellStyle name="Comma 13 10" xfId="2739" xr:uid="{F4863DB0-8C9D-4C88-9365-76592C5B3AAF}"/>
    <cellStyle name="Comma 13 10 2" xfId="11080" xr:uid="{E9D1CCCB-7CE6-423C-9070-7EB2170B8301}"/>
    <cellStyle name="Comma 13 10 2 2" xfId="35735" xr:uid="{A311FC09-CBBB-4285-B0EF-4C7002F69EFE}"/>
    <cellStyle name="Comma 13 10 3" xfId="27850" xr:uid="{0BF1BAA0-0DB0-4F12-B227-B99F8419E979}"/>
    <cellStyle name="Comma 13 11" xfId="3212" xr:uid="{A4E8BCA2-B578-4410-9BD3-73DCCAECE3B1}"/>
    <cellStyle name="Comma 13 11 2" xfId="11553" xr:uid="{194C5694-659B-4380-A4F3-B4303BE1D406}"/>
    <cellStyle name="Comma 13 11 2 2" xfId="36207" xr:uid="{5B321071-DAAB-4097-BDC2-4B4958E5AD90}"/>
    <cellStyle name="Comma 13 11 3" xfId="28322" xr:uid="{3AAC9E3C-B930-4B38-BA91-BEF5151AA48E}"/>
    <cellStyle name="Comma 13 12" xfId="3455" xr:uid="{68F9D905-46E5-450B-A86C-F356991EEA9D}"/>
    <cellStyle name="Comma 13 12 2" xfId="11796" xr:uid="{5CA68937-FB9D-4903-9A74-FA5A431E15FD}"/>
    <cellStyle name="Comma 13 12 2 2" xfId="36443" xr:uid="{27195A4C-95BE-4D09-9A5F-CE1567A5597A}"/>
    <cellStyle name="Comma 13 12 3" xfId="28558" xr:uid="{11E9B232-6CD1-4A02-94B0-C50A452FBF42}"/>
    <cellStyle name="Comma 13 13" xfId="4149" xr:uid="{F5D715BC-5F5C-4341-B8E3-CCE3D8733074}"/>
    <cellStyle name="Comma 13 13 2" xfId="12490" xr:uid="{6242DAEE-E1B9-483C-BC99-1B8F6127297A}"/>
    <cellStyle name="Comma 13 13 2 2" xfId="37075" xr:uid="{9F041B38-E8C7-40EB-84CC-B69F918C7C0F}"/>
    <cellStyle name="Comma 13 13 3" xfId="29178" xr:uid="{45E3FAE4-272A-44A6-BC6E-39A166CD982E}"/>
    <cellStyle name="Comma 13 14" xfId="8677" xr:uid="{87C5256B-1FE4-4217-BD6A-8DD67E702C77}"/>
    <cellStyle name="Comma 13 14 2" xfId="33460" xr:uid="{3096A746-CF58-4F8F-9BA7-B72689297F60}"/>
    <cellStyle name="Comma 13 15" xfId="17861" xr:uid="{5C7B8ABD-B755-48B4-B64F-0CB1D9997889}"/>
    <cellStyle name="Comma 13 15 2" xfId="42086" xr:uid="{B8762780-EBA1-46C2-A886-AF63F0B494CD}"/>
    <cellStyle name="Comma 13 16" xfId="18468" xr:uid="{1A091BB3-7585-4BF1-8924-D17F62652371}"/>
    <cellStyle name="Comma 13 16 2" xfId="42675" xr:uid="{F46AC8CE-DBF8-4D83-941F-BD32620D2152}"/>
    <cellStyle name="Comma 13 17" xfId="25597" xr:uid="{3DAC798A-8BB1-4AE3-9448-2E4D23AC4685}"/>
    <cellStyle name="Comma 13 2" xfId="419" xr:uid="{569384A3-9076-4BA4-BABA-8C014290C508}"/>
    <cellStyle name="Comma 13 2 10" xfId="18003" xr:uid="{3F0DDF65-638B-4928-B6C0-5506F8136CAD}"/>
    <cellStyle name="Comma 13 2 10 2" xfId="42228" xr:uid="{31F73998-BD62-4207-A4B7-7EEAF1069ACC}"/>
    <cellStyle name="Comma 13 2 11" xfId="18602" xr:uid="{2FDA22DB-C2B1-49D7-B376-89533A591815}"/>
    <cellStyle name="Comma 13 2 11 2" xfId="42798" xr:uid="{8772C5EF-96FE-430B-BD61-2A9CDED4C46D}"/>
    <cellStyle name="Comma 13 2 12" xfId="25715" xr:uid="{9C633FDF-B2ED-4C2A-A1F0-A442A549D669}"/>
    <cellStyle name="Comma 13 2 2" xfId="940" xr:uid="{9211D56C-1097-48FE-8A9A-9A4153B6FEDC}"/>
    <cellStyle name="Comma 13 2 2 2" xfId="3093" xr:uid="{34CAE4BC-81FD-4BF6-8EA6-316BDC666AE1}"/>
    <cellStyle name="Comma 13 2 2 2 2" xfId="11434" xr:uid="{CE221B83-DE85-4AF2-BB06-80B3B0349765}"/>
    <cellStyle name="Comma 13 2 2 2 2 2" xfId="36089" xr:uid="{0437284B-F397-4994-9847-8C32FCDC8959}"/>
    <cellStyle name="Comma 13 2 2 2 3" xfId="28204" xr:uid="{37A2B05B-00E1-4999-B73C-5872CBFC7D6F}"/>
    <cellStyle name="Comma 13 2 2 3" xfId="3812" xr:uid="{536EC51E-A4A7-4FC2-A0CF-2EA0B20D497A}"/>
    <cellStyle name="Comma 13 2 2 3 2" xfId="12153" xr:uid="{BA1FF2E7-2582-413E-B446-703FA647804D}"/>
    <cellStyle name="Comma 13 2 2 3 2 2" xfId="36797" xr:uid="{9B582FA1-A2D9-43FE-80BE-3DEC04AE4632}"/>
    <cellStyle name="Comma 13 2 2 3 3" xfId="28912" xr:uid="{62451929-2470-4358-A799-4E69FC50F1EE}"/>
    <cellStyle name="Comma 13 2 2 4" xfId="4566" xr:uid="{000BAF86-7638-45E7-AB90-FFE29691173C}"/>
    <cellStyle name="Comma 13 2 2 4 2" xfId="12907" xr:uid="{360FD527-23B4-47A2-A415-D0D5425E87E2}"/>
    <cellStyle name="Comma 13 2 2 4 2 2" xfId="37492" xr:uid="{F719121D-8A8D-440E-81AD-C0F2C79733BA}"/>
    <cellStyle name="Comma 13 2 2 4 3" xfId="29532" xr:uid="{AD10D597-CCF5-4EFF-84F4-2B75DC57C281}"/>
    <cellStyle name="Comma 13 2 2 5" xfId="7050" xr:uid="{270B2387-DBF4-4CD9-93B0-F569A4F1229B}"/>
    <cellStyle name="Comma 13 2 2 5 2" xfId="15309" xr:uid="{7F9872B3-04B8-410F-9396-0E0DC425F21F}"/>
    <cellStyle name="Comma 13 2 2 5 2 2" xfId="39891" xr:uid="{6DA79778-CE1C-498E-B0C3-A0CA43A955BC}"/>
    <cellStyle name="Comma 13 2 2 5 3" xfId="31876" xr:uid="{28E6FCDF-DB02-4E51-97CE-177416128C85}"/>
    <cellStyle name="Comma 13 2 2 6" xfId="18239" xr:uid="{28FAEBAD-3E43-47F6-B4BD-253112742182}"/>
    <cellStyle name="Comma 13 2 2 6 2" xfId="42464" xr:uid="{E6089C39-A4EE-4234-AB53-1DCD967A7A72}"/>
    <cellStyle name="Comma 13 2 3" xfId="2234" xr:uid="{8309A259-79EA-43DB-8D4D-9D79EBF172F1}"/>
    <cellStyle name="Comma 13 2 3 2" xfId="8406" xr:uid="{03A9E6C4-66C0-4C53-B505-09446832CE6A}"/>
    <cellStyle name="Comma 13 2 3 2 2" xfId="16664" xr:uid="{EBAC4AF6-701D-49BC-940B-0F8D59B6B554}"/>
    <cellStyle name="Comma 13 2 3 2 2 2" xfId="41246" xr:uid="{FDA12DAA-605F-4932-B84B-99BB5B8D83FF}"/>
    <cellStyle name="Comma 13 2 3 2 3" xfId="21676" xr:uid="{FB7D7540-0969-4CA0-BD6C-19DBE293F173}"/>
    <cellStyle name="Comma 13 2 3 2 3 2" xfId="45756" xr:uid="{6782908A-0D1A-4898-9499-DEA49A6BA98C}"/>
    <cellStyle name="Comma 13 2 3 2 4" xfId="33231" xr:uid="{5F5EDD9A-B762-4070-AB08-64F7FB7EE06C}"/>
    <cellStyle name="Comma 13 2 3 3" xfId="10575" xr:uid="{639012A5-401D-452C-B77D-F321E7737D81}"/>
    <cellStyle name="Comma 13 2 3 3 2" xfId="35233" xr:uid="{4A9F7C41-4619-4D43-80B6-EEED0D20FDDA}"/>
    <cellStyle name="Comma 13 2 3 4" xfId="19209" xr:uid="{E031B633-F41A-4932-A691-A9481FC136A6}"/>
    <cellStyle name="Comma 13 2 3 4 2" xfId="43403" xr:uid="{9AF653B5-C485-470A-8D6B-7F99EFA5D5C8}"/>
    <cellStyle name="Comma 13 2 3 5" xfId="27348" xr:uid="{9D8723EF-4FA6-46BB-8EBB-D914606980B6}"/>
    <cellStyle name="Comma 13 2 4" xfId="2620" xr:uid="{086AF6E6-08C0-415C-A7FD-740FFEB8DFB8}"/>
    <cellStyle name="Comma 13 2 4 2" xfId="10961" xr:uid="{DB18581A-1DD5-4813-9E77-20204A0A52CF}"/>
    <cellStyle name="Comma 13 2 4 2 2" xfId="35617" xr:uid="{1B01D4A7-B370-464B-B111-9F97308A7614}"/>
    <cellStyle name="Comma 13 2 4 3" xfId="21079" xr:uid="{3E04F6CE-892A-4D42-A5F4-53FE4DD55236}"/>
    <cellStyle name="Comma 13 2 4 3 2" xfId="45204" xr:uid="{1E97F21F-2D57-4450-9F60-5F9AE59ECA33}"/>
    <cellStyle name="Comma 13 2 4 4" xfId="27732" xr:uid="{F73A1F1B-18BE-4377-907A-0DF8C04D9B41}"/>
    <cellStyle name="Comma 13 2 5" xfId="2857" xr:uid="{D9613ABB-5D14-4BED-9DC6-6A3A41B5F319}"/>
    <cellStyle name="Comma 13 2 5 2" xfId="11198" xr:uid="{BAE6DE6E-FA41-4C12-8E6D-0C51D072B6B6}"/>
    <cellStyle name="Comma 13 2 5 2 2" xfId="35853" xr:uid="{DB0EF310-E671-4CB0-801C-2E1BB4A2CAA7}"/>
    <cellStyle name="Comma 13 2 5 3" xfId="27968" xr:uid="{0123306E-21B6-48A7-9159-EE369A371E7F}"/>
    <cellStyle name="Comma 13 2 6" xfId="3330" xr:uid="{C79ED909-A4CC-4142-B0D2-B93F8C55A744}"/>
    <cellStyle name="Comma 13 2 6 2" xfId="11671" xr:uid="{6A10D72F-B43B-48F5-AEEF-A1DA3AB2B40E}"/>
    <cellStyle name="Comma 13 2 6 2 2" xfId="36325" xr:uid="{5947492C-4DF8-43F6-AAAE-FBC1CB6DFE69}"/>
    <cellStyle name="Comma 13 2 6 3" xfId="28440" xr:uid="{BD300251-5010-482C-92DE-028B5CA07156}"/>
    <cellStyle name="Comma 13 2 7" xfId="3576" xr:uid="{649C70F7-2402-4765-A9AD-9F22FDD0C111}"/>
    <cellStyle name="Comma 13 2 7 2" xfId="11917" xr:uid="{0394ABAE-0C51-45DE-AB80-31FB44643B3F}"/>
    <cellStyle name="Comma 13 2 7 2 2" xfId="36561" xr:uid="{5900E1F6-53E1-4A67-A7FE-C5CC10719D60}"/>
    <cellStyle name="Comma 13 2 7 3" xfId="28676" xr:uid="{E47D8A4C-CE8E-4AB9-A1B9-B05DBF5F97E7}"/>
    <cellStyle name="Comma 13 2 8" xfId="4330" xr:uid="{03C11A24-0D37-4EE3-AE2D-FE3D0FD2A230}"/>
    <cellStyle name="Comma 13 2 8 2" xfId="12671" xr:uid="{422D3A68-76C0-464A-814D-4ED0DF7E4C6B}"/>
    <cellStyle name="Comma 13 2 8 2 2" xfId="37256" xr:uid="{48652A70-E0CC-4FFF-A7F5-94D6791FDC0A}"/>
    <cellStyle name="Comma 13 2 8 3" xfId="29296" xr:uid="{45A1AE64-BC85-4F52-B9D1-F778EDAE7849}"/>
    <cellStyle name="Comma 13 2 9" xfId="8813" xr:uid="{4B845E9F-1BC8-4E8F-BDDC-F2E6DFA680A2}"/>
    <cellStyle name="Comma 13 2 9 2" xfId="33584" xr:uid="{F1F685D6-4BDF-47A8-9F54-28498E996FFA}"/>
    <cellStyle name="Comma 13 3" xfId="614" xr:uid="{9A72ED24-3729-4019-A6B8-2385555CC30F}"/>
    <cellStyle name="Comma 13 3 2" xfId="1246" xr:uid="{4617B24E-4DE2-4199-946B-590567CB6D6F}"/>
    <cellStyle name="Comma 13 3 3" xfId="2975" xr:uid="{505B6014-B001-4A74-A39B-9EAB9290447E}"/>
    <cellStyle name="Comma 13 3 3 2" xfId="11316" xr:uid="{C86F004F-2216-4570-A179-AD8D9EBF580C}"/>
    <cellStyle name="Comma 13 3 3 2 2" xfId="21867" xr:uid="{C8B90C03-55C9-48F0-8BDE-BFAE034B6822}"/>
    <cellStyle name="Comma 13 3 3 2 2 2" xfId="45941" xr:uid="{6FC4182E-A07D-4BE5-8CDC-B08E8095B8CD}"/>
    <cellStyle name="Comma 13 3 3 2 3" xfId="35971" xr:uid="{7861DD82-9689-43B6-84B3-7865AA7D713D}"/>
    <cellStyle name="Comma 13 3 3 3" xfId="19402" xr:uid="{01BDB4ED-938B-4F56-ABDF-4DC78F2285C0}"/>
    <cellStyle name="Comma 13 3 3 3 2" xfId="43596" xr:uid="{3FBBE7AF-EF70-4BE0-9251-AFFCEF6C6E8D}"/>
    <cellStyle name="Comma 13 3 3 4" xfId="28086" xr:uid="{99776258-A214-43FC-8EBC-A6DD535A47CF}"/>
    <cellStyle name="Comma 13 3 4" xfId="3694" xr:uid="{25D4E449-1AA8-4BA4-AD64-D0B6AFDDC8AF}"/>
    <cellStyle name="Comma 13 3 4 2" xfId="12035" xr:uid="{3598190E-617F-45D6-939F-BBA9C686399B}"/>
    <cellStyle name="Comma 13 3 4 2 2" xfId="36679" xr:uid="{F966036E-54DE-4DD2-BB35-F9AB80D2DB76}"/>
    <cellStyle name="Comma 13 3 4 3" xfId="21272" xr:uid="{E5D2D911-3FF6-415E-91CE-935C0C1129DC}"/>
    <cellStyle name="Comma 13 3 4 3 2" xfId="45391" xr:uid="{88071F5D-E97C-4C9A-8BAC-394169F2433D}"/>
    <cellStyle name="Comma 13 3 4 4" xfId="28794" xr:uid="{5B8B2764-792E-4E0E-9FF6-7E3B750E3CAD}"/>
    <cellStyle name="Comma 13 3 5" xfId="4448" xr:uid="{724DD15D-E3B6-43EB-883F-66CE7E987980}"/>
    <cellStyle name="Comma 13 3 5 2" xfId="12789" xr:uid="{0404670F-F632-45D0-B2B9-B405EF6F9D7B}"/>
    <cellStyle name="Comma 13 3 5 2 2" xfId="37374" xr:uid="{AD903BD9-45DB-4D0E-A72A-2B318F65EEDB}"/>
    <cellStyle name="Comma 13 3 5 3" xfId="29414" xr:uid="{2D66E690-01F2-4890-81CC-E8EC448F3D6F}"/>
    <cellStyle name="Comma 13 3 6" xfId="9001" xr:uid="{61B39227-4D5B-4729-AEEF-4245FC9D19E1}"/>
    <cellStyle name="Comma 13 3 6 2" xfId="33763" xr:uid="{9629ED58-257D-4680-95C1-41C62FDB8471}"/>
    <cellStyle name="Comma 13 3 7" xfId="18121" xr:uid="{0FBF8D79-C31E-46D8-BD72-C7268A89E014}"/>
    <cellStyle name="Comma 13 3 7 2" xfId="42346" xr:uid="{0939E995-25D4-4D34-A4A5-13E333477478}"/>
    <cellStyle name="Comma 13 3 8" xfId="18795" xr:uid="{3E4D9FD7-7B9E-476A-AE46-F8803243014B}"/>
    <cellStyle name="Comma 13 3 8 2" xfId="42991" xr:uid="{AFA9E06E-3A8B-495D-AF53-EDF0F3EEB73D}"/>
    <cellStyle name="Comma 13 3 9" xfId="25894" xr:uid="{E9BA8B2B-DCEE-43C2-928B-A2D02071E974}"/>
    <cellStyle name="Comma 13 4" xfId="1650" xr:uid="{AE743AE8-8B25-49D6-8F88-F7205E2A82E9}"/>
    <cellStyle name="Comma 13 4 2" xfId="6295" xr:uid="{323423AA-D0E1-481C-A5F8-000138B27B47}"/>
    <cellStyle name="Comma 13 4 2 2" xfId="8176" xr:uid="{BDBC08B1-4E40-433E-9829-A219DBB8155E}"/>
    <cellStyle name="Comma 13 4 2 2 2" xfId="16434" xr:uid="{F975124F-9DD8-4F92-9EF8-B1714EE71B4E}"/>
    <cellStyle name="Comma 13 4 2 2 2 2" xfId="41016" xr:uid="{11B31D3B-BE9E-4BC6-90E8-776B801A9890}"/>
    <cellStyle name="Comma 13 4 2 2 3" xfId="33001" xr:uid="{FAD0B659-D529-4347-BC87-DB047E4B3479}"/>
    <cellStyle name="Comma 13 4 2 3" xfId="14556" xr:uid="{33274F13-CC47-4F6E-871E-0A4A4DC10449}"/>
    <cellStyle name="Comma 13 4 2 3 2" xfId="39138" xr:uid="{3B2A07CF-2FE5-41CE-89E9-90A173331F01}"/>
    <cellStyle name="Comma 13 4 2 4" xfId="22831" xr:uid="{874C293A-E702-4116-9C64-F8FBCD1B048D}"/>
    <cellStyle name="Comma 13 4 2 4 2" xfId="46856" xr:uid="{8A03F3CC-018F-4EF4-83B4-D6B7A8C8996C}"/>
    <cellStyle name="Comma 13 4 2 5" xfId="31123" xr:uid="{F3BEAC99-4C2B-4749-9532-714667D0A34A}"/>
    <cellStyle name="Comma 13 4 3" xfId="6814" xr:uid="{F8684143-F14A-4609-B101-30668C08E9C7}"/>
    <cellStyle name="Comma 13 4 3 2" xfId="15073" xr:uid="{C075E82D-7510-4C89-80A5-DA683D58ECFB}"/>
    <cellStyle name="Comma 13 4 3 2 2" xfId="39655" xr:uid="{1E95B7EA-A379-4913-AA01-712F51247A72}"/>
    <cellStyle name="Comma 13 4 3 3" xfId="31640" xr:uid="{955CF5B9-E16D-4369-B046-34102BC0A2C4}"/>
    <cellStyle name="Comma 13 4 4" xfId="7558" xr:uid="{35FF7951-AB36-4B65-9996-4303AC728E60}"/>
    <cellStyle name="Comma 13 4 4 2" xfId="15816" xr:uid="{80208880-AABC-430C-B597-DA9FA6B429BE}"/>
    <cellStyle name="Comma 13 4 4 2 2" xfId="40398" xr:uid="{AEBC94BE-DC20-4A39-AA8C-8C6FD70B531A}"/>
    <cellStyle name="Comma 13 4 4 3" xfId="32383" xr:uid="{BDE2141F-9E8C-4F60-A5AC-8FA0CD039CF5}"/>
    <cellStyle name="Comma 13 4 5" xfId="5579" xr:uid="{B511C461-CB2B-420A-9D51-C5ED0F0FB738}"/>
    <cellStyle name="Comma 13 4 5 2" xfId="13862" xr:uid="{9C3CA1CC-36EF-4EC3-BA2A-CD1367525ECC}"/>
    <cellStyle name="Comma 13 4 5 2 2" xfId="38446" xr:uid="{60EE6119-9C5B-4871-87CD-00388D9F1BCF}"/>
    <cellStyle name="Comma 13 4 5 3" xfId="30428" xr:uid="{047F12A2-7751-4E86-AF9F-D795D177B538}"/>
    <cellStyle name="Comma 13 4 6" xfId="10001" xr:uid="{77208300-60C3-44D5-859D-4579F2DCF675}"/>
    <cellStyle name="Comma 13 4 6 2" xfId="34687" xr:uid="{258C0AAF-4475-48C7-9C28-00B999CE7855}"/>
    <cellStyle name="Comma 13 4 7" xfId="20364" xr:uid="{26256C60-8378-48DD-BC58-BA5502EB8624}"/>
    <cellStyle name="Comma 13 4 7 2" xfId="44535" xr:uid="{5E4FD649-B17A-49B3-B903-8DF0BC280FA1}"/>
    <cellStyle name="Comma 13 4 8" xfId="26802" xr:uid="{9A813399-FEB6-40A2-8066-0C9B2D1CAB4A}"/>
    <cellStyle name="Comma 13 5" xfId="1803" xr:uid="{97AF6E0B-F048-47FD-881B-01FF304B0613}"/>
    <cellStyle name="Comma 13 5 2" xfId="6932" xr:uid="{FA8153D3-E571-469C-9ADE-2371846CF16A}"/>
    <cellStyle name="Comma 13 5 2 2" xfId="15191" xr:uid="{E66626E9-F89C-4796-8FDD-70F8EAF45EF7}"/>
    <cellStyle name="Comma 13 5 2 2 2" xfId="39773" xr:uid="{01CAB1D2-86A8-498A-937F-E56414C37118}"/>
    <cellStyle name="Comma 13 5 2 3" xfId="22968" xr:uid="{A354F9D0-16A0-4E0A-BD85-B0220F21804D}"/>
    <cellStyle name="Comma 13 5 2 3 2" xfId="46979" xr:uid="{0E2C15C6-DF61-4A57-B1F8-13E14FE3C1C6}"/>
    <cellStyle name="Comma 13 5 2 4" xfId="31758" xr:uid="{DF59B3AA-F196-4555-838A-5A9FCDCD8B8A}"/>
    <cellStyle name="Comma 13 5 3" xfId="5721" xr:uid="{27AA25DA-48C1-42B8-8A6E-2B1EA62593CC}"/>
    <cellStyle name="Comma 13 5 3 2" xfId="13983" xr:uid="{EA59184F-F42A-4BB7-A493-65CF31395A0A}"/>
    <cellStyle name="Comma 13 5 3 2 2" xfId="38565" xr:uid="{D60440DC-9807-4D53-86DD-B53C6B212B92}"/>
    <cellStyle name="Comma 13 5 3 3" xfId="30550" xr:uid="{BA53F312-D147-4954-9853-0ACEFF46D012}"/>
    <cellStyle name="Comma 13 5 4" xfId="10145" xr:uid="{2B9B1066-BDAC-4153-8795-DDCC56B14C86}"/>
    <cellStyle name="Comma 13 5 4 2" xfId="34805" xr:uid="{7A73FB71-EF36-4417-9647-4198D63E1628}"/>
    <cellStyle name="Comma 13 5 5" xfId="20503" xr:uid="{B374805E-1979-4431-AC11-ED81C71B83DE}"/>
    <cellStyle name="Comma 13 5 5 2" xfId="44663" xr:uid="{F052DF64-2232-46D1-9EDA-D78A871A147B}"/>
    <cellStyle name="Comma 13 5 6" xfId="26920" xr:uid="{C5D3A4A1-8D39-49E2-B20C-4555B66127C5}"/>
    <cellStyle name="Comma 13 6" xfId="757" xr:uid="{6759570D-FD1F-4EC2-934D-6779AC8BA1A1}"/>
    <cellStyle name="Comma 13 6 2" xfId="8288" xr:uid="{F1BE276B-F452-4FAA-905F-D62D722CB9A7}"/>
    <cellStyle name="Comma 13 6 2 2" xfId="16546" xr:uid="{B70BE08A-D7F6-466E-B8ED-64FC8557986D}"/>
    <cellStyle name="Comma 13 6 2 2 2" xfId="41128" xr:uid="{655162E6-532F-460B-84BE-1410851988B0}"/>
    <cellStyle name="Comma 13 6 2 3" xfId="33113" xr:uid="{E0942C9C-2304-4D06-B818-F7834DE51818}"/>
    <cellStyle name="Comma 13 7" xfId="1922" xr:uid="{962F0308-2E0C-4E8F-AC03-E2C93C7F59F3}"/>
    <cellStyle name="Comma 13 7 2" xfId="10264" xr:uid="{40D71CF1-720E-4CEA-BC41-074F62A79C1F}"/>
    <cellStyle name="Comma 13 7 2 2" xfId="23086" xr:uid="{FDD73BDB-CE54-4C50-950A-8346A17CDB8F}"/>
    <cellStyle name="Comma 13 7 2 2 2" xfId="47097" xr:uid="{A0A52E7B-661F-4BD6-80FC-EFA10E229E4B}"/>
    <cellStyle name="Comma 13 7 2 3" xfId="34923" xr:uid="{58F9B823-9908-4518-83D2-8C5756BF62A3}"/>
    <cellStyle name="Comma 13 7 3" xfId="20621" xr:uid="{A0BEC080-9C47-48E0-AAC6-301816F066A6}"/>
    <cellStyle name="Comma 13 7 3 2" xfId="44781" xr:uid="{F36DC5A0-4B82-4531-BCC0-BB9D16675EA7}"/>
    <cellStyle name="Comma 13 7 4" xfId="27038" xr:uid="{4499E462-F6D9-4CB2-8D66-D0B16232E613}"/>
    <cellStyle name="Comma 13 8" xfId="2115" xr:uid="{4A706394-5BBA-4457-B9D4-A3F1B96D0033}"/>
    <cellStyle name="Comma 13 8 2" xfId="10457" xr:uid="{F35CD889-7D7D-49CC-8796-0BC749A9A1FB}"/>
    <cellStyle name="Comma 13 8 2 2" xfId="21496" xr:uid="{295E7D6B-6747-40B6-B7A9-8B5A512686EA}"/>
    <cellStyle name="Comma 13 8 2 2 2" xfId="45600" xr:uid="{1C4FF8B2-CBA7-4545-B0F9-91899B8B8429}"/>
    <cellStyle name="Comma 13 8 2 3" xfId="35115" xr:uid="{4A4A3025-396A-4CFB-8DC1-381514F8ED31}"/>
    <cellStyle name="Comma 13 8 3" xfId="19023" xr:uid="{7B6B5217-7173-47B4-9728-897921787E47}"/>
    <cellStyle name="Comma 13 8 3 2" xfId="43217" xr:uid="{564BB103-5E3A-4482-9CA6-1579893EF4E8}"/>
    <cellStyle name="Comma 13 8 4" xfId="27230" xr:uid="{B0C315E6-A5D5-415D-AD71-E7E890ACA763}"/>
    <cellStyle name="Comma 13 9" xfId="2502" xr:uid="{ACD5B191-B2F7-498E-A2E7-CDA0EDD490AA}"/>
    <cellStyle name="Comma 13 9 2" xfId="10843" xr:uid="{4D7B770C-AC47-4730-895D-D732D40027B4}"/>
    <cellStyle name="Comma 13 9 2 2" xfId="35499" xr:uid="{8DF3BBF4-AB45-41D1-B53E-51282FD54222}"/>
    <cellStyle name="Comma 13 9 3" xfId="20901" xr:uid="{97277A57-2C1D-445C-A76C-B92DCC4C7C2E}"/>
    <cellStyle name="Comma 13 9 3 2" xfId="45037" xr:uid="{1E3F9082-C3C8-44FD-95DB-0CDE3EFEEC99}"/>
    <cellStyle name="Comma 13 9 4" xfId="27614" xr:uid="{B7CE00DC-6AB4-46EA-9914-6AF1302E962F}"/>
    <cellStyle name="Comma 14" xfId="350" xr:uid="{F9457F85-7DE5-4C04-B4BE-1297343E8B4D}"/>
    <cellStyle name="Comma 14 2" xfId="1586" xr:uid="{210908D5-1B60-4009-8AC3-FA3D87B839E1}"/>
    <cellStyle name="Comma 14 3" xfId="894" xr:uid="{E137492C-4359-48EE-8C5F-0D44509BE6DD}"/>
    <cellStyle name="Comma 15" xfId="495" xr:uid="{A1C381CE-D468-4514-BA00-83586C20C48B}"/>
    <cellStyle name="Comma 15 2" xfId="1176" xr:uid="{5B256597-505F-4C08-88DB-0467B5369AC1}"/>
    <cellStyle name="Comma 15 3" xfId="8882" xr:uid="{9B26DE63-3A86-45F4-B499-B80AC861B76D}"/>
    <cellStyle name="Comma 15 3 2" xfId="21749" xr:uid="{878FF133-35D5-4081-8FCC-3A2E899C2A1D}"/>
    <cellStyle name="Comma 15 3 2 2" xfId="45823" xr:uid="{4B01865A-AB9B-4917-AC77-0B4B64B4F660}"/>
    <cellStyle name="Comma 15 3 3" xfId="19284" xr:uid="{FF7E2FAF-6240-4E16-B05E-88215110329D}"/>
    <cellStyle name="Comma 15 3 3 2" xfId="43478" xr:uid="{FCC70FA0-B8E9-46CC-B839-FA7C3648A575}"/>
    <cellStyle name="Comma 15 3 4" xfId="33645" xr:uid="{B22B8319-B231-45B4-B768-A79D1BD194C1}"/>
    <cellStyle name="Comma 15 4" xfId="21153" xr:uid="{7049C5AE-66BE-4671-A726-B782A8DC7421}"/>
    <cellStyle name="Comma 15 4 2" xfId="45273" xr:uid="{58B2F0EF-5B47-47C9-92BF-677F6110977C}"/>
    <cellStyle name="Comma 15 5" xfId="18677" xr:uid="{F7FA95E0-C56E-4ED5-8E34-0300CC44862D}"/>
    <cellStyle name="Comma 15 5 2" xfId="42873" xr:uid="{8B11541E-2E71-4D1D-8FA8-90DCFF30D267}"/>
    <cellStyle name="Comma 15 6" xfId="25776" xr:uid="{7DE68D54-A689-4376-BE70-50B1ECCF65F7}"/>
    <cellStyle name="Comma 16" xfId="683" xr:uid="{08249BC0-38CB-4B1D-85D1-67C498915A62}"/>
    <cellStyle name="Comma 16 2" xfId="7669" xr:uid="{A8230B41-D836-4ECB-A17D-E6C6E77D2E77}"/>
    <cellStyle name="Comma 16 2 2" xfId="15927" xr:uid="{65C45057-FA70-4ED6-90CD-715B93A5D3D1}"/>
    <cellStyle name="Comma 16 2 2 2" xfId="21928" xr:uid="{E87C097E-05BB-4BBF-9B52-A1B9AC99B0C0}"/>
    <cellStyle name="Comma 16 2 2 2 2" xfId="46002" xr:uid="{0F9BF1E3-F07E-47F6-96AC-789BAF3A358C}"/>
    <cellStyle name="Comma 16 2 2 3" xfId="40509" xr:uid="{D6538850-AAC5-4860-9245-DF9B9E639BB2}"/>
    <cellStyle name="Comma 16 2 3" xfId="19463" xr:uid="{837695C1-91BD-498E-BCC5-3CC8D6280014}"/>
    <cellStyle name="Comma 16 2 3 2" xfId="43657" xr:uid="{E9A799EE-D9AB-461E-AB3B-619DB3DB7380}"/>
    <cellStyle name="Comma 16 2 4" xfId="32494" xr:uid="{37E999C3-7378-476A-ACDF-E07A6360AF0E}"/>
    <cellStyle name="Comma 16 3" xfId="5782" xr:uid="{B0BB831F-2EFD-4792-B535-D330DAC40B6E}"/>
    <cellStyle name="Comma 16 3 2" xfId="14044" xr:uid="{0AF37327-C1FE-4975-AB0A-5DE412D1AFD6}"/>
    <cellStyle name="Comma 16 3 2 2" xfId="38626" xr:uid="{E814E074-5DB1-4389-87E5-615AC1D22D02}"/>
    <cellStyle name="Comma 16 3 3" xfId="30611" xr:uid="{B6AC4F9B-6C77-4664-9296-DE9AD4685DF1}"/>
    <cellStyle name="Comma 16 4" xfId="9084" xr:uid="{96A2272C-23BC-40B2-8A8F-0186555BE4D8}"/>
    <cellStyle name="Comma 16 4 2" xfId="33839" xr:uid="{11C89BB7-8221-4175-B453-77E82D0AE9E8}"/>
    <cellStyle name="Comma 16 5" xfId="18399" xr:uid="{F00388C5-6EF6-4EFF-A1F7-098160F43765}"/>
    <cellStyle name="Comma 16 6" xfId="25967" xr:uid="{00B492FD-3610-4B0A-AF55-3D0EAF4FF8B1}"/>
    <cellStyle name="Comma 17" xfId="1983" xr:uid="{A49D990D-5421-4834-BDC5-EF76DDAA8ACC}"/>
    <cellStyle name="Comma 17 2" xfId="10325" xr:uid="{A49B5053-DE0B-445F-81D6-E2EE78C1D0C7}"/>
    <cellStyle name="Comma 17 2 2" xfId="23147" xr:uid="{3AFCFE3C-D3FD-4C20-9D04-45E323AFD1C5}"/>
    <cellStyle name="Comma 17 2 2 2" xfId="47158" xr:uid="{A047977D-4B94-43C7-9D27-C9F093BE10E0}"/>
    <cellStyle name="Comma 17 2 3" xfId="34984" xr:uid="{D82B30EB-9250-4817-83A3-1BCE44BC67AF}"/>
    <cellStyle name="Comma 17 3" xfId="20682" xr:uid="{FC598179-DFDE-46DC-A645-16D56D854072}"/>
    <cellStyle name="Comma 17 3 2" xfId="44842" xr:uid="{474E02B2-0746-4F45-B92C-0326EC7E05C8}"/>
    <cellStyle name="Comma 17 4" xfId="27099" xr:uid="{178F109F-6226-4384-893C-CD56C1E4892F}"/>
    <cellStyle name="Comma 18" xfId="2296" xr:uid="{3A49DCD8-B384-4941-B97F-3FAA1CBE2851}"/>
    <cellStyle name="Comma 18 2" xfId="10637" xr:uid="{132F239B-276B-491E-A696-4A5E96E365F6}"/>
    <cellStyle name="Comma 18 2 2" xfId="35294" xr:uid="{DFDE6D7E-3534-43DD-9834-8B6342687444}"/>
    <cellStyle name="Comma 18 3" xfId="27409" xr:uid="{9E4C6D2C-9A3A-4B13-9D0D-3068D97E68BB}"/>
    <cellStyle name="Comma 19" xfId="2370" xr:uid="{6DBD38C3-7D81-4F90-B447-29A183729FC6}"/>
    <cellStyle name="Comma 19 2" xfId="10711" xr:uid="{4A7717FD-4DFC-4A8B-87C8-49FD97FEA84C}"/>
    <cellStyle name="Comma 19 2 2" xfId="35368" xr:uid="{19611DB9-2145-48B3-AE61-EE2DEA70699B}"/>
    <cellStyle name="Comma 19 3" xfId="27483" xr:uid="{B6F14100-A7BB-42D9-AC57-B407A38C7950}"/>
    <cellStyle name="Comma 2" xfId="4" xr:uid="{757D1210-191C-467A-AA72-BCD598D35E72}"/>
    <cellStyle name="Comma 2 2" xfId="9" xr:uid="{36F48C34-90CE-460C-BF3A-44529ADB0C13}"/>
    <cellStyle name="Comma 2 2 2" xfId="684" xr:uid="{00BB94B0-FFB2-4AEC-91D0-E880EC5CB379}"/>
    <cellStyle name="Comma 2 2 2 2" xfId="904" xr:uid="{524A431C-1DD0-405B-8CC4-0689F439CBDB}"/>
    <cellStyle name="Comma 2 2 2 3" xfId="9085" xr:uid="{C7AF1702-2C60-4B5C-9012-B5A0A859826F}"/>
    <cellStyle name="Comma 2 2 2 3 2" xfId="21929" xr:uid="{8A8CA55E-CC64-4B17-B3C6-E8A61E62EB84}"/>
    <cellStyle name="Comma 2 2 2 3 2 2" xfId="46003" xr:uid="{F246534D-7467-4716-87A6-5FE51200501A}"/>
    <cellStyle name="Comma 2 2 2 3 3" xfId="33840" xr:uid="{48B5F0B6-66CD-4B1F-B2EF-EEC0340D9649}"/>
    <cellStyle name="Comma 2 2 2 4" xfId="19464" xr:uid="{61284E21-327B-41E1-9C49-7AA40E8046B9}"/>
    <cellStyle name="Comma 2 2 2 4 2" xfId="43658" xr:uid="{1624E469-3982-4FD6-8917-7E64B41121A8}"/>
    <cellStyle name="Comma 2 2 2 5" xfId="25968" xr:uid="{A94A26C6-625C-4AD1-83AA-0E09660ECFCE}"/>
    <cellStyle name="Comma 2 2 3" xfId="1180" xr:uid="{542463DE-A713-480B-8C1E-CE066514B349}"/>
    <cellStyle name="Comma 2 2 4" xfId="60" xr:uid="{ECCEF15C-AB35-44B3-B927-591E337E2FB4}"/>
    <cellStyle name="Comma 2 3" xfId="15" xr:uid="{9FC1A62E-C72C-4A71-8250-28DC717DB1C7}"/>
    <cellStyle name="Comma 2 3 2" xfId="320" xr:uid="{1052E517-9F9A-4F47-9527-8DDF888B9B59}"/>
    <cellStyle name="Comma 2 3 3" xfId="294" xr:uid="{A2F7F7CD-54D0-4E74-8478-5FB85B458E76}"/>
    <cellStyle name="Comma 2 3 4" xfId="1646" xr:uid="{4BC652D2-D4FF-4816-935A-744DCD0BB44A}"/>
    <cellStyle name="Comma 2 3 5" xfId="758" xr:uid="{6067DCD2-1D1E-4709-AA44-C0DD0100CAF3}"/>
    <cellStyle name="Comma 2 3 6" xfId="190" xr:uid="{5393DB9B-A4E4-4316-987A-64791A933344}"/>
    <cellStyle name="Comma 2 4" xfId="295" xr:uid="{13AAC3E0-C4A6-4D6A-99E5-A0896EC0E2EF}"/>
    <cellStyle name="Comma 2 4 2" xfId="1723" xr:uid="{629C1DFF-05A2-4A6A-BE6C-3B5AA40A881A}"/>
    <cellStyle name="Comma 2 4 3" xfId="759" xr:uid="{D3A99318-0080-4C92-97C3-F095F9851C9B}"/>
    <cellStyle name="Comma 2 5" xfId="352" xr:uid="{2F3E2607-2EE1-4012-90A6-3B2DA9E6D113}"/>
    <cellStyle name="Comma 2 5 2" xfId="1587" xr:uid="{0D180300-9FF5-4374-A6F7-0F84A8F313C4}"/>
    <cellStyle name="Comma 2 5 3" xfId="903" xr:uid="{77489987-95AF-49DA-BF20-35C33F250241}"/>
    <cellStyle name="Comma 2 6" xfId="1179" xr:uid="{C34FD242-1CDF-42BC-BEB2-3D06C31A177E}"/>
    <cellStyle name="Comma 2 7" xfId="8576" xr:uid="{605BEEFD-720A-4737-985B-B5E99EC643E1}"/>
    <cellStyle name="Comma 2 7 2" xfId="16834" xr:uid="{B4E30BDF-AB29-4364-B5C7-1C3EA867ECA0}"/>
    <cellStyle name="Comma 2 7 2 2" xfId="41415" xr:uid="{05684D32-46FD-4708-91E1-149B0D961559}"/>
    <cellStyle name="Comma 2 7 3" xfId="33385" xr:uid="{9C8A6053-A071-4136-B75A-3B8B70A2E4B4}"/>
    <cellStyle name="Comma 2 8" xfId="59" xr:uid="{34BA4458-6BC5-4073-B04D-0B8F92FB7C18}"/>
    <cellStyle name="Comma 20" xfId="3931" xr:uid="{77766586-AF97-4B2B-AE35-3F156C0BC2F0}"/>
    <cellStyle name="Comma 20 2" xfId="12272" xr:uid="{3532841C-83BF-4F0E-B8E4-9F7F7BE0BC4A}"/>
    <cellStyle name="Comma 20 2 2" xfId="36858" xr:uid="{97FB7480-A6E2-4C6B-BE80-0FD730576332}"/>
    <cellStyle name="Comma 20 3" xfId="28973" xr:uid="{47E19E90-ACA0-4328-B568-97E68951BC05}"/>
    <cellStyle name="Comma 21" xfId="4005" xr:uid="{B20DE057-B52F-4891-8EA6-E14EF17328B4}"/>
    <cellStyle name="Comma 21 2" xfId="12346" xr:uid="{C4773788-0B5A-4202-A5D2-4EFC5A7D2536}"/>
    <cellStyle name="Comma 21 2 2" xfId="36932" xr:uid="{F11D930B-F01C-4DBC-B0E9-A723B12BEB8A}"/>
    <cellStyle name="Comma 21 3" xfId="29047" xr:uid="{0CC04EA4-B86D-41F9-9A37-F46E11EF0BFC}"/>
    <cellStyle name="Comma 22" xfId="8484" xr:uid="{112AA878-D30E-4CDE-928E-EF3ABB62F4FA}"/>
    <cellStyle name="Comma 22 2" xfId="16742" xr:uid="{E67CE0A8-CCFF-4EEF-A210-D8ECF3762B2D}"/>
    <cellStyle name="Comma 22 2 2" xfId="41324" xr:uid="{06331B80-9238-4A95-BFFA-63C7FA8B1115}"/>
    <cellStyle name="Comma 22 3" xfId="33295" xr:uid="{A83EC932-B059-4EF8-BFBE-6C73D23DC669}"/>
    <cellStyle name="Comma 23" xfId="8558" xr:uid="{5C4CAFCF-2BA1-413E-B454-C6CA23AFC0F2}"/>
    <cellStyle name="Comma 23 2" xfId="16816" xr:uid="{2978499E-5003-4B4A-8D1D-E44DCB7F5943}"/>
    <cellStyle name="Comma 23 2 2" xfId="41398" xr:uid="{4278CB9D-A158-4C4E-A0F9-1BBCBC38D8A0}"/>
    <cellStyle name="Comma 23 3" xfId="33369" xr:uid="{54ADE9C2-A970-4BF4-8522-EF815B78C2E7}"/>
    <cellStyle name="Comma 24" xfId="17708" xr:uid="{A2696C95-607A-4860-B76E-11101BD7FF1C}"/>
    <cellStyle name="Comma 24 2" xfId="41937" xr:uid="{67CAA97E-A42F-48DC-BB15-92E8451F7110}"/>
    <cellStyle name="Comma 3" xfId="61" xr:uid="{4C3B7B82-E7D7-411F-AB8B-4B3DA5A4AD2F}"/>
    <cellStyle name="Comma 3 10" xfId="3933" xr:uid="{EF5E3054-C755-4456-992C-B86241E8B97F}"/>
    <cellStyle name="Comma 3 10 2" xfId="12274" xr:uid="{91F8FA40-A805-4477-8BEE-5223C3709A5D}"/>
    <cellStyle name="Comma 3 10 2 2" xfId="36860" xr:uid="{BF9E5560-DDA5-4E29-A861-F4AD77F79F02}"/>
    <cellStyle name="Comma 3 10 3" xfId="28975" xr:uid="{50237EDA-F8A8-4A9B-BC97-7B838E23E19D}"/>
    <cellStyle name="Comma 3 11" xfId="4007" xr:uid="{AA32A69E-A012-433A-91D2-E9388833BD3C}"/>
    <cellStyle name="Comma 3 11 2" xfId="12348" xr:uid="{563C0257-8398-4205-9CA7-CA38D6BC4E7D}"/>
    <cellStyle name="Comma 3 11 2 2" xfId="36934" xr:uid="{18272C31-4C77-496F-9C42-B6445676B1C0}"/>
    <cellStyle name="Comma 3 11 3" xfId="29049" xr:uid="{AC98A3ED-D794-4019-B698-5B09BDBFB8C9}"/>
    <cellStyle name="Comma 3 12" xfId="8486" xr:uid="{9C941FEC-1BE4-4D33-A1E0-CD6C81CC30BC}"/>
    <cellStyle name="Comma 3 12 2" xfId="16744" xr:uid="{8BCF744A-C3F1-4CA5-B54B-64C4CF31AE8C}"/>
    <cellStyle name="Comma 3 12 2 2" xfId="41326" xr:uid="{B2F1A847-AC87-49C0-8CDE-05C593390E0F}"/>
    <cellStyle name="Comma 3 12 3" xfId="33297" xr:uid="{8C0B23E4-3D1F-47D9-B5DF-3247524F37DC}"/>
    <cellStyle name="Comma 3 13" xfId="8578" xr:uid="{DBB12756-51B6-49DA-B8A4-C85F68C9F3BA}"/>
    <cellStyle name="Comma 3 14" xfId="17722" xr:uid="{D356F2CD-5085-471E-9BBC-B84214C21F1D}"/>
    <cellStyle name="Comma 3 14 2" xfId="41951" xr:uid="{3768AE52-D73B-42A2-B019-2FD031F36237}"/>
    <cellStyle name="Comma 3 2" xfId="136" xr:uid="{72D09100-5188-4CEA-BB90-4937507086AB}"/>
    <cellStyle name="Comma 3 2 10" xfId="1161" xr:uid="{A1CE86FC-005E-46AF-A82A-B30A074F6AE4}"/>
    <cellStyle name="Comma 3 2 10 2" xfId="6247" xr:uid="{01F3D7A9-6F11-49B3-BAF6-FFEE69329230}"/>
    <cellStyle name="Comma 3 2 10 2 2" xfId="8134" xr:uid="{34BB6D49-ED09-4B61-8B77-41C589AA5F62}"/>
    <cellStyle name="Comma 3 2 10 2 2 2" xfId="16392" xr:uid="{5B4A6482-A149-4E67-9B95-9A3715EECC6D}"/>
    <cellStyle name="Comma 3 2 10 2 2 2 2" xfId="40974" xr:uid="{C30983D9-9B73-4EAF-A7DC-57F979689BDE}"/>
    <cellStyle name="Comma 3 2 10 2 2 3" xfId="32959" xr:uid="{BC418F22-C1C9-4A73-8FD3-ED9620498C4D}"/>
    <cellStyle name="Comma 3 2 10 2 3" xfId="14509" xr:uid="{77C955A1-3127-4EE8-8435-7EC8FBBCFC14}"/>
    <cellStyle name="Comma 3 2 10 2 3 2" xfId="39091" xr:uid="{70DEB2D9-EEA8-495D-9783-1220E25AE341}"/>
    <cellStyle name="Comma 3 2 10 2 4" xfId="22370" xr:uid="{3DEF298C-6209-4173-9D60-98A4D78F3CEC}"/>
    <cellStyle name="Comma 3 2 10 2 4 2" xfId="46404" xr:uid="{FAB13DE5-CA69-483E-B5A3-E6648978757B}"/>
    <cellStyle name="Comma 3 2 10 2 5" xfId="31076" xr:uid="{F3C0A184-D2F0-4070-8C1A-6BF62DAFA362}"/>
    <cellStyle name="Comma 3 2 10 3" xfId="6767" xr:uid="{BF788130-E76A-4F0E-B0B1-4BFF473B07B0}"/>
    <cellStyle name="Comma 3 2 10 3 2" xfId="15026" xr:uid="{06CFC5D8-0BCC-4719-B817-7AA08FC0918E}"/>
    <cellStyle name="Comma 3 2 10 3 2 2" xfId="39608" xr:uid="{5881B89D-00F6-4217-BCA8-022224731F92}"/>
    <cellStyle name="Comma 3 2 10 3 3" xfId="31593" xr:uid="{8C8BE3C1-C196-4F2C-81D5-66EB91625992}"/>
    <cellStyle name="Comma 3 2 10 4" xfId="7278" xr:uid="{A61B1E1C-A831-41A0-8453-D7F718A3917A}"/>
    <cellStyle name="Comma 3 2 10 4 2" xfId="15537" xr:uid="{9207AAC5-4077-4D84-A1EB-95284EE4EE4C}"/>
    <cellStyle name="Comma 3 2 10 4 2 2" xfId="40119" xr:uid="{2C17A568-4B04-498C-B77E-51EE869C2963}"/>
    <cellStyle name="Comma 3 2 10 4 3" xfId="32104" xr:uid="{2EAA2251-539E-432B-8761-B136AF8A82FC}"/>
    <cellStyle name="Comma 3 2 10 5" xfId="5120" xr:uid="{D64DAA7F-D767-4C0C-A299-D9241AC947B9}"/>
    <cellStyle name="Comma 3 2 10 5 2" xfId="13415" xr:uid="{C7F3ED03-E15E-4848-8246-E1455AC4D6D0}"/>
    <cellStyle name="Comma 3 2 10 5 2 2" xfId="37999" xr:uid="{A2310F78-53A5-47B4-9742-933B42229BBD}"/>
    <cellStyle name="Comma 3 2 10 5 3" xfId="29980" xr:uid="{9FF8D15D-6C56-47DB-B11A-DEE52EC8FDC7}"/>
    <cellStyle name="Comma 3 2 10 6" xfId="9537" xr:uid="{22A77D25-7A86-403F-A8B9-8986FF6FFB3B}"/>
    <cellStyle name="Comma 3 2 10 6 2" xfId="34237" xr:uid="{B4A6BD2C-5692-4DBC-B3C0-B78120C8D8A0}"/>
    <cellStyle name="Comma 3 2 10 7" xfId="19904" xr:uid="{BF5DCE5E-A244-4BAE-912D-C5F82F2D9D49}"/>
    <cellStyle name="Comma 3 2 10 7 2" xfId="44084" xr:uid="{0E746B66-C14F-4626-BDD4-CC0C7DED68E4}"/>
    <cellStyle name="Comma 3 2 10 8" xfId="26356" xr:uid="{B20D02BE-7AFA-4A81-96CB-C75BD7C3FBCB}"/>
    <cellStyle name="Comma 3 2 11" xfId="1599" xr:uid="{D7285C94-6EB7-4335-BA7D-ADC220386D27}"/>
    <cellStyle name="Comma 3 2 11 2" xfId="6885" xr:uid="{1FE971D4-7297-4E43-B86A-7BA283E055D3}"/>
    <cellStyle name="Comma 3 2 11 2 2" xfId="15144" xr:uid="{EADDA09D-7A98-4567-8000-146D53EAF0D9}"/>
    <cellStyle name="Comma 3 2 11 2 2 2" xfId="39726" xr:uid="{2CFB4BC9-26E3-48DC-8360-8BD1933E1AE3}"/>
    <cellStyle name="Comma 3 2 11 2 3" xfId="22782" xr:uid="{E2F9E59B-E524-45FB-90FA-9DA61F4F50D7}"/>
    <cellStyle name="Comma 3 2 11 2 3 2" xfId="46808" xr:uid="{B241ACBA-C328-48DF-9BB4-51898D6E04F0}"/>
    <cellStyle name="Comma 3 2 11 2 4" xfId="31711" xr:uid="{B90C5D6C-19AE-4F38-BE0E-1F073DD87A9B}"/>
    <cellStyle name="Comma 3 2 11 3" xfId="5532" xr:uid="{2F492986-FF1A-4360-8C7E-788589CD371F}"/>
    <cellStyle name="Comma 3 2 11 3 2" xfId="13815" xr:uid="{888A3415-40B3-4C46-A2E9-845ABAD28796}"/>
    <cellStyle name="Comma 3 2 11 3 2 2" xfId="38399" xr:uid="{57D390C4-64EF-4B50-B20B-2B5B7627014C}"/>
    <cellStyle name="Comma 3 2 11 3 3" xfId="30381" xr:uid="{9C192EC6-D723-475C-B137-577A539ECBAC}"/>
    <cellStyle name="Comma 3 2 11 4" xfId="9953" xr:uid="{D80E496C-8D3C-4BA7-A085-BA57206B1150}"/>
    <cellStyle name="Comma 3 2 11 4 2" xfId="34639" xr:uid="{B757455C-D48E-4318-96C0-E65424BC0200}"/>
    <cellStyle name="Comma 3 2 11 5" xfId="20316" xr:uid="{7F270FC8-C0EF-479C-8C6C-FDFD6D9F1E84}"/>
    <cellStyle name="Comma 3 2 11 5 2" xfId="44488" xr:uid="{1C01C2DB-72D3-4DC2-8F0C-F5C2529BD16C}"/>
    <cellStyle name="Comma 3 2 11 6" xfId="26755" xr:uid="{27E3174B-42D9-485A-9E29-3E13261359BD}"/>
    <cellStyle name="Comma 3 2 12" xfId="1756" xr:uid="{2AFF0F42-5488-4C13-B799-5D16F7543FB3}"/>
    <cellStyle name="Comma 3 2 12 2" xfId="7570" xr:uid="{73910772-36E9-43A1-9691-BB18898E566D}"/>
    <cellStyle name="Comma 3 2 12 2 2" xfId="15828" xr:uid="{67E73A03-98D9-4901-BE04-73379CDA0832}"/>
    <cellStyle name="Comma 3 2 12 2 2 2" xfId="40410" xr:uid="{1C452A03-F1C2-4A80-B988-F131B894F4DD}"/>
    <cellStyle name="Comma 3 2 12 2 3" xfId="22921" xr:uid="{B01DB30E-535F-4EBF-BC94-228B4D61EDBC}"/>
    <cellStyle name="Comma 3 2 12 2 3 2" xfId="46932" xr:uid="{E62B6B51-7E52-41E8-A0CD-37A76C49FC98}"/>
    <cellStyle name="Comma 3 2 12 2 4" xfId="32395" xr:uid="{4B063AEB-CB3A-4AA8-B277-E2B6FE5F84EA}"/>
    <cellStyle name="Comma 3 2 12 3" xfId="5674" xr:uid="{6DB88B8F-8F50-457B-88E5-6738665DC6A4}"/>
    <cellStyle name="Comma 3 2 12 3 2" xfId="13936" xr:uid="{963164A3-C301-41A5-8CB9-11D6D5342BD7}"/>
    <cellStyle name="Comma 3 2 12 3 2 2" xfId="38518" xr:uid="{5773F1D2-7CF3-4C09-B635-705C61A20A93}"/>
    <cellStyle name="Comma 3 2 12 3 3" xfId="30503" xr:uid="{41C084D6-1889-4C92-B867-E0BCBA2FE9C8}"/>
    <cellStyle name="Comma 3 2 12 4" xfId="10098" xr:uid="{0F39071A-3322-419B-9076-1B97C6787783}"/>
    <cellStyle name="Comma 3 2 12 4 2" xfId="34758" xr:uid="{A63CDDD7-96E5-4289-8C53-4B80922E91CC}"/>
    <cellStyle name="Comma 3 2 12 5" xfId="20456" xr:uid="{D2A5E1EE-E394-4CEE-9251-F2DCCB645177}"/>
    <cellStyle name="Comma 3 2 12 5 2" xfId="44616" xr:uid="{6A36C1F8-5AB4-4F72-8293-EC54D73F2F6B}"/>
    <cellStyle name="Comma 3 2 12 6" xfId="26873" xr:uid="{52F8A581-9E32-464B-A643-C1CBCB46A3E1}"/>
    <cellStyle name="Comma 3 2 13" xfId="712" xr:uid="{8E7F24BF-A204-4F26-86EF-272CEAA65E0D}"/>
    <cellStyle name="Comma 3 2 13 2" xfId="7683" xr:uid="{C984D446-CF2E-407A-B75C-F55A401D3D24}"/>
    <cellStyle name="Comma 3 2 13 2 2" xfId="15941" xr:uid="{CBA4F71F-9B86-4C05-BE52-79F8AE5A038C}"/>
    <cellStyle name="Comma 3 2 13 2 2 2" xfId="40523" xr:uid="{0FBFE391-DDB8-4C64-A2FB-A4D45A433157}"/>
    <cellStyle name="Comma 3 2 13 2 3" xfId="21948" xr:uid="{AE6BB6CA-55F5-4926-AE7D-2CADC58BB0B7}"/>
    <cellStyle name="Comma 3 2 13 2 3 2" xfId="46020" xr:uid="{88E87B6E-4013-45FE-9F31-25BB7C83D718}"/>
    <cellStyle name="Comma 3 2 13 2 4" xfId="32508" xr:uid="{97094E2B-E952-4F68-8DF6-28E7E1489CC7}"/>
    <cellStyle name="Comma 3 2 13 3" xfId="5796" xr:uid="{61794471-8354-481F-A7E3-787B364234ED}"/>
    <cellStyle name="Comma 3 2 13 3 2" xfId="14058" xr:uid="{D5F16608-1304-46A4-B27D-E3AFF14EF0A6}"/>
    <cellStyle name="Comma 3 2 13 3 2 2" xfId="38640" xr:uid="{A36415CC-78A8-4D48-9806-60A26DE77182}"/>
    <cellStyle name="Comma 3 2 13 3 3" xfId="30625" xr:uid="{D2678E31-96EB-40BE-B103-72DF2819DC28}"/>
    <cellStyle name="Comma 3 2 13 4" xfId="9107" xr:uid="{212A60CB-7703-4DE3-AAFD-0A2EC9E57F8C}"/>
    <cellStyle name="Comma 3 2 13 4 2" xfId="33858" xr:uid="{8CD4013B-A878-4630-BAEF-6B475CE5C698}"/>
    <cellStyle name="Comma 3 2 13 5" xfId="19483" xr:uid="{5A3E214B-079C-497F-A42D-4B3ED642D74F}"/>
    <cellStyle name="Comma 3 2 13 5 2" xfId="43675" xr:uid="{20BF5BA4-FBAC-47FE-A466-602AE309FF4C}"/>
    <cellStyle name="Comma 3 2 13 6" xfId="25983" xr:uid="{E4D6B3E3-9FC2-4705-B081-5F518368D228}"/>
    <cellStyle name="Comma 3 2 14" xfId="1875" xr:uid="{489F8FAC-478E-466E-9D82-F46F74D50179}"/>
    <cellStyle name="Comma 3 2 14 2" xfId="7735" xr:uid="{B131D57B-F993-42A3-AB24-3AEDEAD53D5F}"/>
    <cellStyle name="Comma 3 2 14 2 2" xfId="15993" xr:uid="{C173BFF2-4C83-4FAD-839F-52675BA748E9}"/>
    <cellStyle name="Comma 3 2 14 2 2 2" xfId="40575" xr:uid="{7D969AA2-4E71-4A0D-A37B-B9CBA54EF9FC}"/>
    <cellStyle name="Comma 3 2 14 2 3" xfId="23039" xr:uid="{E3C13EEF-9890-4E22-8A47-41D4CFCEAFE4}"/>
    <cellStyle name="Comma 3 2 14 2 3 2" xfId="47050" xr:uid="{9B4EBDAA-54F4-4D1B-A7FB-FA28F14BF401}"/>
    <cellStyle name="Comma 3 2 14 2 4" xfId="32560" xr:uid="{463879F3-DBA3-4D56-9DF8-A8C9CC103033}"/>
    <cellStyle name="Comma 3 2 14 3" xfId="5848" xr:uid="{82775887-3762-4C29-B252-57B3B6DE2AC9}"/>
    <cellStyle name="Comma 3 2 14 3 2" xfId="14110" xr:uid="{75546BB1-51A0-4EB6-A9D4-7E66779983EE}"/>
    <cellStyle name="Comma 3 2 14 3 2 2" xfId="38692" xr:uid="{1A1EC6AE-60EE-482F-832E-D454A3AA553A}"/>
    <cellStyle name="Comma 3 2 14 3 3" xfId="30677" xr:uid="{4A0B723B-80B3-4A86-8600-D027B98FFE66}"/>
    <cellStyle name="Comma 3 2 14 4" xfId="10217" xr:uid="{C9FE84F9-994A-4089-BAC5-CDBCF66826D8}"/>
    <cellStyle name="Comma 3 2 14 4 2" xfId="34876" xr:uid="{54BA8EB9-EC5D-4FB5-85A8-07C38096C8C0}"/>
    <cellStyle name="Comma 3 2 14 5" xfId="20574" xr:uid="{A147C8A2-2CC7-4703-8B66-E0C95C12B582}"/>
    <cellStyle name="Comma 3 2 14 5 2" xfId="44734" xr:uid="{360FCDA2-35DF-420F-AAC5-764B30EFEF82}"/>
    <cellStyle name="Comma 3 2 14 6" xfId="26991" xr:uid="{1B764D62-D8EC-458A-A37F-53F557DD2C18}"/>
    <cellStyle name="Comma 3 2 15" xfId="1997" xr:uid="{556785C6-5A55-4494-BA15-9C13C280CB65}"/>
    <cellStyle name="Comma 3 2 15 2" xfId="6368" xr:uid="{867613B6-3505-4FE3-999C-91E29A99A057}"/>
    <cellStyle name="Comma 3 2 15 2 2" xfId="14627" xr:uid="{84F14925-9AF2-4552-939E-D1782A3EE9A4}"/>
    <cellStyle name="Comma 3 2 15 2 2 2" xfId="39209" xr:uid="{88E90535-2456-4DAF-9546-2476D5ADA30C}"/>
    <cellStyle name="Comma 3 2 15 2 3" xfId="23161" xr:uid="{52578D15-2E45-4963-B98D-9D39B594F0D4}"/>
    <cellStyle name="Comma 3 2 15 2 3 2" xfId="47172" xr:uid="{8B603B38-A873-48E6-AB73-9003B83CFF3C}"/>
    <cellStyle name="Comma 3 2 15 2 4" xfId="31194" xr:uid="{3578D393-80C1-43EE-BC18-C83C4D21E0DC}"/>
    <cellStyle name="Comma 3 2 15 3" xfId="10339" xr:uid="{36C926D3-2866-4282-B90A-0AB5AEDE7F07}"/>
    <cellStyle name="Comma 3 2 15 3 2" xfId="34998" xr:uid="{39A981BF-CA5E-45CF-86F3-09B43B3C21D2}"/>
    <cellStyle name="Comma 3 2 15 4" xfId="20696" xr:uid="{C466266B-3B3D-412E-B0FA-17DE55C6F375}"/>
    <cellStyle name="Comma 3 2 15 4 2" xfId="44856" xr:uid="{9022C5B5-8A65-4080-95AD-2E263923F129}"/>
    <cellStyle name="Comma 3 2 15 5" xfId="27113" xr:uid="{EC831F5D-AF98-4A48-B14D-9A361A714456}"/>
    <cellStyle name="Comma 3 2 16" xfId="2068" xr:uid="{1C0DFD1D-4819-4ED5-9F7F-25A4F4AC41AC}"/>
    <cellStyle name="Comma 3 2 16 2" xfId="8241" xr:uid="{DBB7E834-CC46-4499-BDCC-A80B415750C1}"/>
    <cellStyle name="Comma 3 2 16 2 2" xfId="16499" xr:uid="{5412C167-0079-46EE-86BC-D93952AE144B}"/>
    <cellStyle name="Comma 3 2 16 2 2 2" xfId="41081" xr:uid="{E10FE3E4-5F32-4A6E-9E7E-CCEA733428EF}"/>
    <cellStyle name="Comma 3 2 16 2 3" xfId="21443" xr:uid="{EB022F55-A65A-423D-B033-17462B424A4F}"/>
    <cellStyle name="Comma 3 2 16 2 3 2" xfId="45549" xr:uid="{483126C3-7083-46F7-B596-CF66A2FB6B6E}"/>
    <cellStyle name="Comma 3 2 16 2 4" xfId="33066" xr:uid="{322F43C0-4C07-41C1-9F74-5876AF0C27E9}"/>
    <cellStyle name="Comma 3 2 16 3" xfId="10410" xr:uid="{DD8DD38E-0FF6-4B5A-B8F0-CDFC801EFE4F}"/>
    <cellStyle name="Comma 3 2 16 3 2" xfId="35068" xr:uid="{48372CA0-DC9F-4942-B709-091D20604C72}"/>
    <cellStyle name="Comma 3 2 16 4" xfId="18969" xr:uid="{BF57F1B7-7D50-4DE9-82E6-67EE6D638A7D}"/>
    <cellStyle name="Comma 3 2 16 4 2" xfId="43163" xr:uid="{F915C0A1-05B0-4D74-8F0C-C6BCAF85D7E2}"/>
    <cellStyle name="Comma 3 2 16 5" xfId="27183" xr:uid="{F182B36A-11D9-4CA7-AC68-99BC58FDC46A}"/>
    <cellStyle name="Comma 3 2 17" xfId="2310" xr:uid="{78E87792-F70B-4273-8C04-BBD392AC7EC7}"/>
    <cellStyle name="Comma 3 2 17 2" xfId="10651" xr:uid="{87FB88EF-DE50-4275-95A9-719EB86180AB}"/>
    <cellStyle name="Comma 3 2 17 2 2" xfId="35308" xr:uid="{B72485F2-8DFA-4ADC-AB67-612D7ACDBA94}"/>
    <cellStyle name="Comma 3 2 17 3" xfId="20811" xr:uid="{47E5D571-EF38-4BFB-9A9B-462BCD5310FC}"/>
    <cellStyle name="Comma 3 2 17 3 2" xfId="44955" xr:uid="{6CAA49F9-DAA7-4271-96FA-A8B983A27BE3}"/>
    <cellStyle name="Comma 3 2 17 4" xfId="27423" xr:uid="{B36E6027-53AF-4ADA-83C7-DC3D2D9E2235}"/>
    <cellStyle name="Comma 3 2 18" xfId="2384" xr:uid="{DF77D958-5BCE-485A-8782-6F3C41D2A6D5}"/>
    <cellStyle name="Comma 3 2 18 2" xfId="10725" xr:uid="{DA0C4A0B-4E36-41E9-9239-86505C376DB6}"/>
    <cellStyle name="Comma 3 2 18 2 2" xfId="35382" xr:uid="{6C86ED99-4E80-47E4-943C-E0E2B0271554}"/>
    <cellStyle name="Comma 3 2 18 3" xfId="27497" xr:uid="{2A480C6A-A4E4-43C6-AAE5-E301896336C0}"/>
    <cellStyle name="Comma 3 2 19" xfId="2455" xr:uid="{CFB2087B-0CAD-423B-B88A-4731A2AF6916}"/>
    <cellStyle name="Comma 3 2 19 2" xfId="10796" xr:uid="{910EFFF9-33F5-4142-9263-7E1201353AE9}"/>
    <cellStyle name="Comma 3 2 19 2 2" xfId="35452" xr:uid="{55D64FC5-AED0-410B-AC5E-A7443B28592F}"/>
    <cellStyle name="Comma 3 2 19 3" xfId="27567" xr:uid="{55EEE607-B073-4728-B92F-7E9AEFDF086B}"/>
    <cellStyle name="Comma 3 2 2" xfId="151" xr:uid="{B26B7902-71A0-44B2-ABE2-1EF09EF50DC5}"/>
    <cellStyle name="Comma 3 2 2 10" xfId="1612" xr:uid="{22AD58A1-A174-4865-ABD1-D1A7C4FE1B2E}"/>
    <cellStyle name="Comma 3 2 2 10 2" xfId="6898" xr:uid="{A7134D80-57FD-4E3A-AF88-F4602DD07157}"/>
    <cellStyle name="Comma 3 2 2 10 2 2" xfId="15157" xr:uid="{53811520-E60C-4451-AF7F-B18389FE07DD}"/>
    <cellStyle name="Comma 3 2 2 10 2 2 2" xfId="39739" xr:uid="{7B4ECC4A-3340-43A1-BF3C-7C446C7E585C}"/>
    <cellStyle name="Comma 3 2 2 10 2 3" xfId="22795" xr:uid="{29C65D73-E5C8-4A9C-A39B-756C2360570F}"/>
    <cellStyle name="Comma 3 2 2 10 2 3 2" xfId="46821" xr:uid="{2130DD75-0529-4D5D-A984-600D53B2BBFC}"/>
    <cellStyle name="Comma 3 2 2 10 2 4" xfId="31724" xr:uid="{27473700-230D-40C2-803C-16344A82594E}"/>
    <cellStyle name="Comma 3 2 2 10 3" xfId="5545" xr:uid="{D2573741-041F-4833-B836-4D0A7739158A}"/>
    <cellStyle name="Comma 3 2 2 10 3 2" xfId="13828" xr:uid="{AB56C051-9069-42AA-AA03-54C9C4422BB6}"/>
    <cellStyle name="Comma 3 2 2 10 3 2 2" xfId="38412" xr:uid="{357CB977-2D60-4049-85FD-63298D2F4577}"/>
    <cellStyle name="Comma 3 2 2 10 3 3" xfId="30394" xr:uid="{E9E2AFFC-D22B-4B40-8C6D-B14CB6580D48}"/>
    <cellStyle name="Comma 3 2 2 10 4" xfId="9966" xr:uid="{2CA3B6B5-1BF9-43C0-B0E3-DDE21F3A2484}"/>
    <cellStyle name="Comma 3 2 2 10 4 2" xfId="34652" xr:uid="{E8C83740-D04D-4F15-835C-0F8FB5A88D08}"/>
    <cellStyle name="Comma 3 2 2 10 5" xfId="20329" xr:uid="{9809D693-D6D9-4D22-942F-D5BFA2C61DC3}"/>
    <cellStyle name="Comma 3 2 2 10 5 2" xfId="44501" xr:uid="{DE2F372A-C170-4399-9B0E-7E22771C4E1F}"/>
    <cellStyle name="Comma 3 2 2 10 6" xfId="26768" xr:uid="{8560E8DD-647F-45B7-9E92-0A7D023E4A1A}"/>
    <cellStyle name="Comma 3 2 2 11" xfId="1769" xr:uid="{70581934-A68E-4E08-93AE-1D1FD3F2D47D}"/>
    <cellStyle name="Comma 3 2 2 11 2" xfId="7583" xr:uid="{D97BC5B9-7384-4050-A1F8-3BB2E7D2CBCD}"/>
    <cellStyle name="Comma 3 2 2 11 2 2" xfId="15841" xr:uid="{AF59E419-DB58-4C8C-975F-444B5B0D576F}"/>
    <cellStyle name="Comma 3 2 2 11 2 2 2" xfId="40423" xr:uid="{9579D121-0259-4899-9AA5-BAC101C14308}"/>
    <cellStyle name="Comma 3 2 2 11 2 3" xfId="22934" xr:uid="{4A008D22-CE05-4700-B715-2DF4430DD6FC}"/>
    <cellStyle name="Comma 3 2 2 11 2 3 2" xfId="46945" xr:uid="{721A64AC-ED73-42FD-B634-10440331ECAC}"/>
    <cellStyle name="Comma 3 2 2 11 2 4" xfId="32408" xr:uid="{AB590546-D2DE-4ACF-9DA0-DDDD6F95F8D4}"/>
    <cellStyle name="Comma 3 2 2 11 3" xfId="5687" xr:uid="{F2CF7478-CDAC-4C43-A253-A8CC7EE3CC6B}"/>
    <cellStyle name="Comma 3 2 2 11 3 2" xfId="13949" xr:uid="{9779F6E9-3FBD-4F55-89D6-E1D409B0BA26}"/>
    <cellStyle name="Comma 3 2 2 11 3 2 2" xfId="38531" xr:uid="{2ADFCDF2-0844-4365-A80D-321160C0A7A4}"/>
    <cellStyle name="Comma 3 2 2 11 3 3" xfId="30516" xr:uid="{B02ED900-17B5-44B3-AE79-1F7E2F32D6F5}"/>
    <cellStyle name="Comma 3 2 2 11 4" xfId="10111" xr:uid="{7F3FBBE2-8860-4190-A6CC-D64D0EB5BC9C}"/>
    <cellStyle name="Comma 3 2 2 11 4 2" xfId="34771" xr:uid="{90BFC58E-28C3-482D-AFB5-EC57C3328D31}"/>
    <cellStyle name="Comma 3 2 2 11 5" xfId="20469" xr:uid="{C7CE704C-44F6-4766-A0A6-9795B6342034}"/>
    <cellStyle name="Comma 3 2 2 11 5 2" xfId="44629" xr:uid="{D6526770-835F-4894-A29A-CC6C0B933875}"/>
    <cellStyle name="Comma 3 2 2 11 6" xfId="26886" xr:uid="{A92577CC-DF5A-412B-998E-C77D64E0BC69}"/>
    <cellStyle name="Comma 3 2 2 12" xfId="725" xr:uid="{E03EC19E-14DE-4898-A710-0054204D7E9D}"/>
    <cellStyle name="Comma 3 2 2 12 2" xfId="7696" xr:uid="{6A2DBC16-F6BB-4771-8C26-C4ABC0EFAF22}"/>
    <cellStyle name="Comma 3 2 2 12 2 2" xfId="15954" xr:uid="{9A7D34D0-93FF-489C-863C-CE840AA840FF}"/>
    <cellStyle name="Comma 3 2 2 12 2 2 2" xfId="40536" xr:uid="{500DC26F-05C6-4CFE-A122-1DFE581E9E54}"/>
    <cellStyle name="Comma 3 2 2 12 2 3" xfId="21961" xr:uid="{05009BA5-B612-422D-965E-DB734FEBCFE9}"/>
    <cellStyle name="Comma 3 2 2 12 2 3 2" xfId="46033" xr:uid="{3921DF3E-B3F6-47A9-91ED-9A87289381D4}"/>
    <cellStyle name="Comma 3 2 2 12 2 4" xfId="32521" xr:uid="{1A1D1A12-2EF9-4F24-9F64-52A859D63514}"/>
    <cellStyle name="Comma 3 2 2 12 3" xfId="5809" xr:uid="{DAFCD75F-500E-4DA7-9030-D0EA5E6F6A80}"/>
    <cellStyle name="Comma 3 2 2 12 3 2" xfId="14071" xr:uid="{1C230219-F594-4A0D-AA37-BA736220C568}"/>
    <cellStyle name="Comma 3 2 2 12 3 2 2" xfId="38653" xr:uid="{7ABF6CC2-65D6-438C-A753-02E67FE1654D}"/>
    <cellStyle name="Comma 3 2 2 12 3 3" xfId="30638" xr:uid="{ED04F9E9-A5F6-4CB1-A5BC-7A5EDF29DBDF}"/>
    <cellStyle name="Comma 3 2 2 12 4" xfId="9120" xr:uid="{B3EF70C7-0D74-4AC7-97F5-A5251B04162D}"/>
    <cellStyle name="Comma 3 2 2 12 4 2" xfId="33871" xr:uid="{EB8D96B5-8858-494C-A550-92F899DE0EE9}"/>
    <cellStyle name="Comma 3 2 2 12 5" xfId="19496" xr:uid="{E1C8B8B1-0840-4683-8F1B-B30177A1A5CF}"/>
    <cellStyle name="Comma 3 2 2 12 5 2" xfId="43688" xr:uid="{0A7E8397-68A9-4DCF-B39B-378F7BB35188}"/>
    <cellStyle name="Comma 3 2 2 12 6" xfId="25996" xr:uid="{4E76B0B5-1D7B-429B-A394-40EE290829E4}"/>
    <cellStyle name="Comma 3 2 2 13" xfId="1888" xr:uid="{E2138E85-964A-4CBD-93F2-DDA4E64568C9}"/>
    <cellStyle name="Comma 3 2 2 13 2" xfId="7748" xr:uid="{851F44D5-7DFD-4D20-B614-C196A58BC1B5}"/>
    <cellStyle name="Comma 3 2 2 13 2 2" xfId="16006" xr:uid="{F7219E3D-E076-4968-9521-6419B7415A35}"/>
    <cellStyle name="Comma 3 2 2 13 2 2 2" xfId="40588" xr:uid="{E388269A-7763-4264-86C6-0733F4C86BF8}"/>
    <cellStyle name="Comma 3 2 2 13 2 3" xfId="23052" xr:uid="{FC9C0731-37C1-4C35-B52E-7030CF6E94FA}"/>
    <cellStyle name="Comma 3 2 2 13 2 3 2" xfId="47063" xr:uid="{BF5EE65A-6EDA-47E8-A439-80798A5824C2}"/>
    <cellStyle name="Comma 3 2 2 13 2 4" xfId="32573" xr:uid="{95EF764D-59C5-4E6D-B228-572046348E0C}"/>
    <cellStyle name="Comma 3 2 2 13 3" xfId="5861" xr:uid="{621769D7-0955-4ABC-97D0-DCF3DE3DEFC1}"/>
    <cellStyle name="Comma 3 2 2 13 3 2" xfId="14123" xr:uid="{011511CC-904F-4BAE-BAA6-A72734311602}"/>
    <cellStyle name="Comma 3 2 2 13 3 2 2" xfId="38705" xr:uid="{976670AF-23B8-42B2-BB85-67B2E47005CF}"/>
    <cellStyle name="Comma 3 2 2 13 3 3" xfId="30690" xr:uid="{6EA4B2FB-CB7F-43A3-B8E4-343B269FE972}"/>
    <cellStyle name="Comma 3 2 2 13 4" xfId="10230" xr:uid="{65AD7551-B45B-4B00-AA17-137364299488}"/>
    <cellStyle name="Comma 3 2 2 13 4 2" xfId="34889" xr:uid="{F1DF8E82-0E49-4732-ACF2-66CD1B6C12B3}"/>
    <cellStyle name="Comma 3 2 2 13 5" xfId="20587" xr:uid="{B717CD72-790F-45B4-ABAB-6FB380A01835}"/>
    <cellStyle name="Comma 3 2 2 13 5 2" xfId="44747" xr:uid="{1D5C31DC-8D24-4A4D-8AF0-695926145693}"/>
    <cellStyle name="Comma 3 2 2 13 6" xfId="27004" xr:uid="{4943E818-2800-49CD-A98B-992A27F21EA6}"/>
    <cellStyle name="Comma 3 2 2 14" xfId="2010" xr:uid="{B0049881-205D-4C85-BC4F-30B5828F112F}"/>
    <cellStyle name="Comma 3 2 2 14 2" xfId="6381" xr:uid="{78B40E85-548C-436A-BC86-38C9B1FCE99E}"/>
    <cellStyle name="Comma 3 2 2 14 2 2" xfId="14640" xr:uid="{E8CD90A8-4D99-49BD-A4C0-073FC41E2A9B}"/>
    <cellStyle name="Comma 3 2 2 14 2 2 2" xfId="39222" xr:uid="{977713DE-E31D-41ED-8D59-6C327EA9B81F}"/>
    <cellStyle name="Comma 3 2 2 14 2 3" xfId="23174" xr:uid="{2512C2E7-8910-46B6-B942-85C20EBB0BA1}"/>
    <cellStyle name="Comma 3 2 2 14 2 3 2" xfId="47185" xr:uid="{7878D4D0-7B42-442E-BD4B-3810503F253E}"/>
    <cellStyle name="Comma 3 2 2 14 2 4" xfId="31207" xr:uid="{A4613172-CAE4-470A-BFD8-C06653B9DD71}"/>
    <cellStyle name="Comma 3 2 2 14 3" xfId="10352" xr:uid="{83C22F9B-EB5C-49C2-BDED-BD186899DE6B}"/>
    <cellStyle name="Comma 3 2 2 14 3 2" xfId="35011" xr:uid="{1B04B08B-E910-43AB-B1E3-761BFFD33606}"/>
    <cellStyle name="Comma 3 2 2 14 4" xfId="20709" xr:uid="{A3080048-40C1-45A4-B760-534E6603A245}"/>
    <cellStyle name="Comma 3 2 2 14 4 2" xfId="44869" xr:uid="{336537E0-6BB4-4E7B-BE39-EE99DD203A89}"/>
    <cellStyle name="Comma 3 2 2 14 5" xfId="27126" xr:uid="{459D092A-8BF9-4429-A4D2-BF404E0B52B9}"/>
    <cellStyle name="Comma 3 2 2 15" xfId="2081" xr:uid="{2DB8172A-B539-4CE8-8FE2-7D4DDFC5E8B2}"/>
    <cellStyle name="Comma 3 2 2 15 2" xfId="8254" xr:uid="{5AE863B7-CD88-44C6-9281-D52EEEF24812}"/>
    <cellStyle name="Comma 3 2 2 15 2 2" xfId="16512" xr:uid="{7D062ACB-BAAC-4F53-914F-4853866D0DEA}"/>
    <cellStyle name="Comma 3 2 2 15 2 2 2" xfId="41094" xr:uid="{3748FA2E-8904-4F1A-8B97-9F572A6F946E}"/>
    <cellStyle name="Comma 3 2 2 15 2 3" xfId="21456" xr:uid="{A2AF6B5D-F465-4742-8A40-21C778AD3A52}"/>
    <cellStyle name="Comma 3 2 2 15 2 3 2" xfId="45562" xr:uid="{6A307C99-07C1-4492-8E18-EBA4FB7A9CC0}"/>
    <cellStyle name="Comma 3 2 2 15 2 4" xfId="33079" xr:uid="{92939A57-ED34-492C-AC68-0D33A177DAD7}"/>
    <cellStyle name="Comma 3 2 2 15 3" xfId="10423" xr:uid="{DCF7FD5C-17B0-4752-92DE-A7F26E071DCA}"/>
    <cellStyle name="Comma 3 2 2 15 3 2" xfId="35081" xr:uid="{C0C97AE6-D534-471E-8EF4-E2A68DAD550F}"/>
    <cellStyle name="Comma 3 2 2 15 4" xfId="18982" xr:uid="{D60B820D-B42D-4B62-8CA1-CE770562D013}"/>
    <cellStyle name="Comma 3 2 2 15 4 2" xfId="43176" xr:uid="{D97E6CFE-F407-4AB8-A4D9-737D7774F5BB}"/>
    <cellStyle name="Comma 3 2 2 15 5" xfId="27196" xr:uid="{244AAEDA-B8B5-43A5-913C-B5B2FEBE6C7F}"/>
    <cellStyle name="Comma 3 2 2 16" xfId="2323" xr:uid="{03716FAE-B2C6-478F-9C34-BEC38AE50B85}"/>
    <cellStyle name="Comma 3 2 2 16 2" xfId="10664" xr:uid="{60431E15-84DC-479C-B926-4180E5FAE491}"/>
    <cellStyle name="Comma 3 2 2 16 2 2" xfId="35321" xr:uid="{2746E515-5AFB-4A90-AEAE-418663F33C45}"/>
    <cellStyle name="Comma 3 2 2 16 3" xfId="20826" xr:uid="{D5A424CC-CF6E-46D4-944A-4D12BFABE1C6}"/>
    <cellStyle name="Comma 3 2 2 16 3 2" xfId="44969" xr:uid="{6D2D58E0-E1A9-48BF-8440-B5D59A8E2C4D}"/>
    <cellStyle name="Comma 3 2 2 16 4" xfId="27436" xr:uid="{B7B1F1B7-0523-4B07-A2C6-05EA1E690872}"/>
    <cellStyle name="Comma 3 2 2 17" xfId="2397" xr:uid="{03AB5A1D-D361-42A9-A0B2-17D869BC4EFC}"/>
    <cellStyle name="Comma 3 2 2 17 2" xfId="10738" xr:uid="{83E47D58-BD08-456B-92DE-708E2A159098}"/>
    <cellStyle name="Comma 3 2 2 17 2 2" xfId="35395" xr:uid="{366F04CC-8110-484A-A816-7407E5001519}"/>
    <cellStyle name="Comma 3 2 2 17 3" xfId="27510" xr:uid="{888E076C-C9CA-4A13-A467-4C0242E9FD8F}"/>
    <cellStyle name="Comma 3 2 2 18" xfId="2468" xr:uid="{754FF635-DC65-40F4-97FB-108CAC6A17B2}"/>
    <cellStyle name="Comma 3 2 2 18 2" xfId="10809" xr:uid="{F55D4A84-7406-4AB6-A8F3-338C8DE35535}"/>
    <cellStyle name="Comma 3 2 2 18 2 2" xfId="35465" xr:uid="{0241578E-07E4-45A2-AF37-3A0485366193}"/>
    <cellStyle name="Comma 3 2 2 18 3" xfId="27580" xr:uid="{1F155542-1179-41A4-9DAC-2580AB703916}"/>
    <cellStyle name="Comma 3 2 2 19" xfId="2705" xr:uid="{B4B81025-DA23-4554-BD3E-4D14F8CEBD13}"/>
    <cellStyle name="Comma 3 2 2 19 2" xfId="11046" xr:uid="{533059D1-6E94-438B-B70E-CAA3F62FD7D1}"/>
    <cellStyle name="Comma 3 2 2 19 2 2" xfId="35701" xr:uid="{CB4C7C34-5216-4FCE-BB0B-8FBC0BE339DF}"/>
    <cellStyle name="Comma 3 2 2 19 3" xfId="27816" xr:uid="{DF534EE8-6E68-4EB5-9ABB-527C5E8BB61B}"/>
    <cellStyle name="Comma 3 2 2 2" xfId="180" xr:uid="{71E8FCD1-CD86-44B0-AB19-47E7882D0DDF}"/>
    <cellStyle name="Comma 3 2 2 2 10" xfId="2036" xr:uid="{0DB9A434-2027-4B09-A0AC-56FEB55F872D}"/>
    <cellStyle name="Comma 3 2 2 2 10 2" xfId="6433" xr:uid="{CD2A4EA3-DE13-41C3-BE3D-53879B2B94E3}"/>
    <cellStyle name="Comma 3 2 2 2 10 2 2" xfId="14692" xr:uid="{7628A829-CF54-489B-9577-69E97378B61F}"/>
    <cellStyle name="Comma 3 2 2 2 10 2 2 2" xfId="39274" xr:uid="{754195E8-1B21-46D8-BAA6-47174D56B2DF}"/>
    <cellStyle name="Comma 3 2 2 2 10 2 3" xfId="23200" xr:uid="{4586437E-AB6D-4AF0-92DA-4A160787B268}"/>
    <cellStyle name="Comma 3 2 2 2 10 2 3 2" xfId="47211" xr:uid="{56FA0660-B3C3-4CC3-B9B5-992ADACD3F9C}"/>
    <cellStyle name="Comma 3 2 2 2 10 2 4" xfId="31259" xr:uid="{B3D91E74-2277-4590-9674-697E09F70C3B}"/>
    <cellStyle name="Comma 3 2 2 2 10 3" xfId="10378" xr:uid="{B291F1D3-90DB-478A-BCCE-775021E049BB}"/>
    <cellStyle name="Comma 3 2 2 2 10 3 2" xfId="35037" xr:uid="{D4D0366E-BE38-4BBC-BDDD-FDCE086C10CE}"/>
    <cellStyle name="Comma 3 2 2 2 10 4" xfId="20735" xr:uid="{E10F0095-6EF0-4DDE-B24A-B903DC9E9F08}"/>
    <cellStyle name="Comma 3 2 2 2 10 4 2" xfId="44895" xr:uid="{3547E127-3A27-4EEB-B6B0-2C4E9B398385}"/>
    <cellStyle name="Comma 3 2 2 2 10 5" xfId="27152" xr:uid="{DAC73ABD-DF2C-42CB-A135-EACC5282C19C}"/>
    <cellStyle name="Comma 3 2 2 2 11" xfId="2107" xr:uid="{FFFE980B-61ED-42F2-A80C-F4FAF7C57746}"/>
    <cellStyle name="Comma 3 2 2 2 11 2" xfId="8280" xr:uid="{744F1FDF-DE56-4C1E-8356-A124B01A8FE6}"/>
    <cellStyle name="Comma 3 2 2 2 11 2 2" xfId="16538" xr:uid="{1B348FE9-006A-4F69-ADFD-34E8453D06FB}"/>
    <cellStyle name="Comma 3 2 2 2 11 2 2 2" xfId="41120" xr:uid="{F06F6D93-CB4E-4B25-9C92-484F3242C769}"/>
    <cellStyle name="Comma 3 2 2 2 11 2 3" xfId="21484" xr:uid="{C6777450-B7E4-4698-AB20-B16CEC15DE3A}"/>
    <cellStyle name="Comma 3 2 2 2 11 2 3 2" xfId="45590" xr:uid="{18C042AA-C935-41FA-A9AB-B51D5449BCCD}"/>
    <cellStyle name="Comma 3 2 2 2 11 2 4" xfId="33105" xr:uid="{FE3BDA69-2C80-416E-8D67-68AF861F82B5}"/>
    <cellStyle name="Comma 3 2 2 2 11 3" xfId="10449" xr:uid="{8DA45106-C22A-453F-9BE5-A18505B2878A}"/>
    <cellStyle name="Comma 3 2 2 2 11 3 2" xfId="35107" xr:uid="{65033E18-4164-4B2F-844B-3455430A47CC}"/>
    <cellStyle name="Comma 3 2 2 2 11 4" xfId="19010" xr:uid="{9A0A7C7C-D5D9-4753-B779-1040A95460AE}"/>
    <cellStyle name="Comma 3 2 2 2 11 4 2" xfId="43204" xr:uid="{B3BBAB3C-74C2-4FA4-9D1C-18CE8D4C2636}"/>
    <cellStyle name="Comma 3 2 2 2 11 5" xfId="27222" xr:uid="{6CE55152-60E9-4103-AF19-73B5483B3527}"/>
    <cellStyle name="Comma 3 2 2 2 12" xfId="2349" xr:uid="{21F52436-DD64-402B-BFD2-628D4FE5DAA0}"/>
    <cellStyle name="Comma 3 2 2 2 12 2" xfId="10690" xr:uid="{3F49CCD2-2AA5-4C3C-9A2E-C9C7DF5B7FE6}"/>
    <cellStyle name="Comma 3 2 2 2 12 2 2" xfId="35347" xr:uid="{4A84E18F-196E-4D1D-AE83-A0D18C7B8645}"/>
    <cellStyle name="Comma 3 2 2 2 12 3" xfId="20888" xr:uid="{08291641-8A4B-4535-B4E9-E0D590FF05AE}"/>
    <cellStyle name="Comma 3 2 2 2 12 3 2" xfId="45026" xr:uid="{35EFD9A8-C0C2-411B-A5F7-900BF374ABD9}"/>
    <cellStyle name="Comma 3 2 2 2 12 4" xfId="27462" xr:uid="{8B7C0C8D-67D8-47BB-BF96-C3D443AE0C84}"/>
    <cellStyle name="Comma 3 2 2 2 13" xfId="2423" xr:uid="{2171D2D6-BE0E-4310-AC44-6D3932C41758}"/>
    <cellStyle name="Comma 3 2 2 2 13 2" xfId="10764" xr:uid="{A624BD2F-8318-4973-A045-FF1A014E1DC1}"/>
    <cellStyle name="Comma 3 2 2 2 13 2 2" xfId="35421" xr:uid="{AF7BFB32-4D45-4D62-B0BD-9DBF177A8187}"/>
    <cellStyle name="Comma 3 2 2 2 13 3" xfId="27536" xr:uid="{2E831829-4982-4001-B43A-F64930C36F03}"/>
    <cellStyle name="Comma 3 2 2 2 14" xfId="2494" xr:uid="{6CFB2CC2-2B9B-4B6E-A1E2-33A748A946EE}"/>
    <cellStyle name="Comma 3 2 2 2 14 2" xfId="10835" xr:uid="{AE8B9447-FD8B-456C-A78D-E25B25059477}"/>
    <cellStyle name="Comma 3 2 2 2 14 2 2" xfId="35491" xr:uid="{58D3FDF1-A89C-48A2-AC05-F0061D192A74}"/>
    <cellStyle name="Comma 3 2 2 2 14 3" xfId="27606" xr:uid="{415C1673-E731-4E76-9293-DF06A5D6F487}"/>
    <cellStyle name="Comma 3 2 2 2 15" xfId="2731" xr:uid="{F86894F4-C9C0-4222-82F7-1B8EEE6FE8EB}"/>
    <cellStyle name="Comma 3 2 2 2 15 2" xfId="11072" xr:uid="{0825D556-2B31-452F-A16A-099B20AC6E80}"/>
    <cellStyle name="Comma 3 2 2 2 15 2 2" xfId="35727" xr:uid="{F5FDCF90-97AA-4124-B4FE-67F848CACD73}"/>
    <cellStyle name="Comma 3 2 2 2 15 3" xfId="27842" xr:uid="{0FCEDD0A-F9AD-45B0-948A-BFE14CF503A6}"/>
    <cellStyle name="Comma 3 2 2 2 16" xfId="3204" xr:uid="{0693517D-9CB2-49B3-B200-0F87F3AA8C65}"/>
    <cellStyle name="Comma 3 2 2 2 16 2" xfId="11545" xr:uid="{2DC1E1AB-DED2-48B8-AF06-C90DCB9104D6}"/>
    <cellStyle name="Comma 3 2 2 2 16 2 2" xfId="36199" xr:uid="{9D05BAE0-779D-40B3-BBD7-5659AFFF8D51}"/>
    <cellStyle name="Comma 3 2 2 2 16 3" xfId="28314" xr:uid="{8C6FC5AE-EB96-48FC-957B-8208362EFCED}"/>
    <cellStyle name="Comma 3 2 2 2 17" xfId="3447" xr:uid="{AE6B0AB2-E4C5-497C-8266-91B876D9F719}"/>
    <cellStyle name="Comma 3 2 2 2 17 2" xfId="11788" xr:uid="{4FB4A43C-85ED-4FB2-8A0F-C04BB3A16F2C}"/>
    <cellStyle name="Comma 3 2 2 2 17 2 2" xfId="36435" xr:uid="{E2E942E8-71AE-4AC8-BFB8-419262F4F595}"/>
    <cellStyle name="Comma 3 2 2 2 17 3" xfId="28550" xr:uid="{C6DE92DD-2B67-441D-93A2-320063CDA242}"/>
    <cellStyle name="Comma 3 2 2 2 18" xfId="3984" xr:uid="{47A39C99-0CDA-4816-9272-1C292746202A}"/>
    <cellStyle name="Comma 3 2 2 2 18 2" xfId="12325" xr:uid="{12543438-2ADD-467B-A9B5-468FB0E0FFF4}"/>
    <cellStyle name="Comma 3 2 2 2 18 2 2" xfId="36911" xr:uid="{EA6955F6-BC39-401B-BDE0-9546F2F14F9F}"/>
    <cellStyle name="Comma 3 2 2 2 18 3" xfId="29026" xr:uid="{659AD37D-9A15-4DFC-A02B-A977C85CA45B}"/>
    <cellStyle name="Comma 3 2 2 2 19" xfId="4058" xr:uid="{E6D1B860-0221-4D9D-8576-B35FAAB7B8E3}"/>
    <cellStyle name="Comma 3 2 2 2 19 2" xfId="12399" xr:uid="{3150D409-31F1-4264-A003-82FF80EE79F0}"/>
    <cellStyle name="Comma 3 2 2 2 19 2 2" xfId="36985" xr:uid="{07D16356-A007-4474-9A27-1FAD7C45B504}"/>
    <cellStyle name="Comma 3 2 2 2 19 3" xfId="29100" xr:uid="{35FB9844-B2FF-4576-ACC0-BFA7A6419EE7}"/>
    <cellStyle name="Comma 3 2 2 2 2" xfId="285" xr:uid="{43672876-A063-4AD8-AA9D-21BCD0197EB9}"/>
    <cellStyle name="Comma 3 2 2 2 2 10" xfId="2792" xr:uid="{8C5D4328-9AF2-49C5-9D43-D8FFF4EA17EF}"/>
    <cellStyle name="Comma 3 2 2 2 2 10 2" xfId="11133" xr:uid="{37865AF2-3E2B-4B9A-BABE-CDEB75451300}"/>
    <cellStyle name="Comma 3 2 2 2 2 10 2 2" xfId="35788" xr:uid="{29FDA592-FFF6-4656-9081-6805E8314784}"/>
    <cellStyle name="Comma 3 2 2 2 2 10 3" xfId="27903" xr:uid="{E791106B-099E-4F6D-A781-33878264072A}"/>
    <cellStyle name="Comma 3 2 2 2 2 11" xfId="3265" xr:uid="{D709A1D0-9ED5-4641-8B96-DE2AF8FA7071}"/>
    <cellStyle name="Comma 3 2 2 2 2 11 2" xfId="11606" xr:uid="{AB71927F-DC11-41E8-9F91-06EC1F378904}"/>
    <cellStyle name="Comma 3 2 2 2 2 11 2 2" xfId="36260" xr:uid="{365547AC-73FA-4502-8BEA-6BB878B667D5}"/>
    <cellStyle name="Comma 3 2 2 2 2 11 3" xfId="28375" xr:uid="{4D5F5F6C-975E-4EDD-B2DA-7A57A279884F}"/>
    <cellStyle name="Comma 3 2 2 2 2 12" xfId="3509" xr:uid="{D2E7AE8E-289D-4210-B954-1ABA2FAB3DAD}"/>
    <cellStyle name="Comma 3 2 2 2 2 12 2" xfId="11850" xr:uid="{F573793F-3424-443B-98DA-F59BEED70C14}"/>
    <cellStyle name="Comma 3 2 2 2 2 12 2 2" xfId="36496" xr:uid="{E6D32547-A002-4D9E-A386-8D1E2F69B365}"/>
    <cellStyle name="Comma 3 2 2 2 2 12 3" xfId="28611" xr:uid="{4932F0FD-15FB-4250-A9BE-CE9627CDD285}"/>
    <cellStyle name="Comma 3 2 2 2 2 13" xfId="4221" xr:uid="{C89BA319-6D15-4662-8F34-3D55D227C00E}"/>
    <cellStyle name="Comma 3 2 2 2 2 13 2" xfId="12562" xr:uid="{80898FA8-0F66-4EEF-BE96-395C8897299F}"/>
    <cellStyle name="Comma 3 2 2 2 2 13 2 2" xfId="37147" xr:uid="{11C0904E-A684-4E67-91B7-4B0A14F307B3}"/>
    <cellStyle name="Comma 3 2 2 2 2 13 3" xfId="29231" xr:uid="{6C929FBC-BBB9-411A-98D4-F4A0321DD91C}"/>
    <cellStyle name="Comma 3 2 2 2 2 14" xfId="4804" xr:uid="{F460F2D5-0AAE-47FC-AC27-E8E2F249CB86}"/>
    <cellStyle name="Comma 3 2 2 2 2 14 2" xfId="13132" xr:uid="{C78EBFAB-0942-481A-9F1B-B3D90CED20DE}"/>
    <cellStyle name="Comma 3 2 2 2 2 14 2 2" xfId="37717" xr:uid="{B0480C47-F579-41F9-96CC-701028C00ED8}"/>
    <cellStyle name="Comma 3 2 2 2 2 14 3" xfId="29697" xr:uid="{BF569982-A60C-4CDB-AA4B-48BC8F68C05C}"/>
    <cellStyle name="Comma 3 2 2 2 2 15" xfId="8736" xr:uid="{8E74309B-7DC4-459F-93EC-DB8C2C081725}"/>
    <cellStyle name="Comma 3 2 2 2 2 15 2" xfId="33516" xr:uid="{4782F52E-C39D-4E81-95C0-45FB47151107}"/>
    <cellStyle name="Comma 3 2 2 2 2 16" xfId="17924" xr:uid="{C810FE85-0DBF-4928-BB1B-F5911B5E2C60}"/>
    <cellStyle name="Comma 3 2 2 2 2 16 2" xfId="42149" xr:uid="{3D5E720B-EF09-46F2-BE15-F91359BB2AC0}"/>
    <cellStyle name="Comma 3 2 2 2 2 17" xfId="18525" xr:uid="{4248DC68-7A1E-42AB-8F9B-B53D1DAE2794}"/>
    <cellStyle name="Comma 3 2 2 2 2 17 2" xfId="42728" xr:uid="{E44CFB4E-0CDD-4A8F-8EA0-EFB0E17AA268}"/>
    <cellStyle name="Comma 3 2 2 2 2 18" xfId="25650" xr:uid="{C4E4CDEC-58E4-443F-AE38-43ECE36BEA77}"/>
    <cellStyle name="Comma 3 2 2 2 2 2" xfId="481" xr:uid="{077E7406-3F65-4144-B811-B8592A6C152C}"/>
    <cellStyle name="Comma 3 2 2 2 2 2 10" xfId="5021" xr:uid="{EBBA6887-1DFE-4C24-9E2D-09A14DD63E8E}"/>
    <cellStyle name="Comma 3 2 2 2 2 2 10 2" xfId="13321" xr:uid="{E279DD6D-B830-4EA8-A093-4AD3CC5A8D8F}"/>
    <cellStyle name="Comma 3 2 2 2 2 2 10 2 2" xfId="37905" xr:uid="{DF1CFB7F-480F-4CDD-8724-3F9D6790D8DF}"/>
    <cellStyle name="Comma 3 2 2 2 2 2 10 3" xfId="29887" xr:uid="{7F7FFEE0-83BC-4652-A586-11C8A6989092}"/>
    <cellStyle name="Comma 3 2 2 2 2 2 11" xfId="8871" xr:uid="{B808C6C8-A419-457C-A104-3D1C8658612B}"/>
    <cellStyle name="Comma 3 2 2 2 2 2 11 2" xfId="33637" xr:uid="{1CE94040-098B-4511-91AB-FBAC1459A076}"/>
    <cellStyle name="Comma 3 2 2 2 2 2 12" xfId="18056" xr:uid="{E9B02328-C9D9-4736-9970-A682274D921B}"/>
    <cellStyle name="Comma 3 2 2 2 2 2 12 2" xfId="42281" xr:uid="{9B68C3E4-DA99-4C81-B377-B572FE72273C}"/>
    <cellStyle name="Comma 3 2 2 2 2 2 13" xfId="18664" xr:uid="{9BFE6B05-25F4-43AD-AA16-C7DDEC13C6BD}"/>
    <cellStyle name="Comma 3 2 2 2 2 2 13 2" xfId="42860" xr:uid="{763D5D51-79F7-442A-9BEB-3CF65A181FE0}"/>
    <cellStyle name="Comma 3 2 2 2 2 2 14" xfId="25768" xr:uid="{145C1D7F-6D8E-4C5E-AB26-7917788CB8EB}"/>
    <cellStyle name="Comma 3 2 2 2 2 2 2" xfId="1499" xr:uid="{01AF1C56-4C5A-44E8-BD78-844B2E484EC8}"/>
    <cellStyle name="Comma 3 2 2 2 2 2 2 2" xfId="3146" xr:uid="{2D0B38CF-F462-4C3B-A0F2-267629F570C1}"/>
    <cellStyle name="Comma 3 2 2 2 2 2 2 2 2" xfId="7103" xr:uid="{DE9252C9-80A4-4B17-9869-2683645942BD}"/>
    <cellStyle name="Comma 3 2 2 2 2 2 2 2 2 2" xfId="15362" xr:uid="{91F79133-30A5-4DCC-B642-3C14F49356CB}"/>
    <cellStyle name="Comma 3 2 2 2 2 2 2 2 2 2 2" xfId="39944" xr:uid="{EF8C9A6C-147D-4A6D-8736-BB8EC43D4AD8}"/>
    <cellStyle name="Comma 3 2 2 2 2 2 2 2 2 3" xfId="31929" xr:uid="{FA93C066-55DA-402A-88D4-6A15C6180174}"/>
    <cellStyle name="Comma 3 2 2 2 2 2 2 2 3" xfId="11487" xr:uid="{4CA2FC9A-2BAE-4FBE-A5B1-BB98DF1B7EB4}"/>
    <cellStyle name="Comma 3 2 2 2 2 2 2 2 3 2" xfId="36142" xr:uid="{525E22D7-631F-46BA-96FD-A078D781BCAB}"/>
    <cellStyle name="Comma 3 2 2 2 2 2 2 2 4" xfId="22687" xr:uid="{B2BA81E4-CCFC-43A6-8293-F8EC54EC502C}"/>
    <cellStyle name="Comma 3 2 2 2 2 2 2 2 4 2" xfId="46714" xr:uid="{8BF84837-6435-4AC7-9A3A-B5CD7D638578}"/>
    <cellStyle name="Comma 3 2 2 2 2 2 2 2 5" xfId="28257" xr:uid="{C109A1C8-76D1-4110-B074-EF493E3C095C}"/>
    <cellStyle name="Comma 3 2 2 2 2 2 2 3" xfId="3865" xr:uid="{93AF5A75-2883-41B7-B361-49F0AEF5AA4D}"/>
    <cellStyle name="Comma 3 2 2 2 2 2 2 3 2" xfId="12206" xr:uid="{74748490-C612-444F-9CF5-8B89078E203D}"/>
    <cellStyle name="Comma 3 2 2 2 2 2 2 3 2 2" xfId="36850" xr:uid="{EFA26973-269B-447E-AC83-B22B2471A476}"/>
    <cellStyle name="Comma 3 2 2 2 2 2 2 3 3" xfId="28965" xr:uid="{4A8DDE7F-8AAE-4DB6-991D-93BC35AD1F52}"/>
    <cellStyle name="Comma 3 2 2 2 2 2 2 4" xfId="4619" xr:uid="{0137DE9C-75FC-445B-A1FE-194E677119B4}"/>
    <cellStyle name="Comma 3 2 2 2 2 2 2 4 2" xfId="12960" xr:uid="{177F30F0-8CE0-4F69-B860-402AEE0E5723}"/>
    <cellStyle name="Comma 3 2 2 2 2 2 2 4 2 2" xfId="37545" xr:uid="{E4C15C76-471C-4239-8BF6-7922F8C2547F}"/>
    <cellStyle name="Comma 3 2 2 2 2 2 2 4 3" xfId="29585" xr:uid="{64A1AFE4-E762-4A58-BC67-347BF801A721}"/>
    <cellStyle name="Comma 3 2 2 2 2 2 2 5" xfId="5439" xr:uid="{BE994FDA-4755-4850-89BC-B12C634E8FB3}"/>
    <cellStyle name="Comma 3 2 2 2 2 2 2 5 2" xfId="13722" xr:uid="{4235C8A7-28DD-40C4-8018-E814AC301335}"/>
    <cellStyle name="Comma 3 2 2 2 2 2 2 5 2 2" xfId="38306" xr:uid="{47903AF2-FF08-436D-8A03-A83D62FDD8C3}"/>
    <cellStyle name="Comma 3 2 2 2 2 2 2 5 3" xfId="30288" xr:uid="{E8ED85C7-986A-431F-B6D9-801F2F3EF127}"/>
    <cellStyle name="Comma 3 2 2 2 2 2 2 6" xfId="9860" xr:uid="{8113B1FA-CC2C-410C-A434-23ADCEB84D4E}"/>
    <cellStyle name="Comma 3 2 2 2 2 2 2 6 2" xfId="34546" xr:uid="{0E119AB1-691A-49B6-8B9C-F824233AFDA4}"/>
    <cellStyle name="Comma 3 2 2 2 2 2 2 7" xfId="18292" xr:uid="{ECBF9F48-4814-4E11-8AEA-4A72E8B12391}"/>
    <cellStyle name="Comma 3 2 2 2 2 2 2 7 2" xfId="42517" xr:uid="{04C1714E-3B52-4D9E-BA28-0AA13A8D1EDB}"/>
    <cellStyle name="Comma 3 2 2 2 2 2 2 8" xfId="20221" xr:uid="{C38F2F58-0297-4642-AF75-F404A9D084E8}"/>
    <cellStyle name="Comma 3 2 2 2 2 2 2 8 2" xfId="44395" xr:uid="{BE0A0E68-0C5A-4906-8A9C-4E5AFF56672C}"/>
    <cellStyle name="Comma 3 2 2 2 2 2 2 9" xfId="26662" xr:uid="{A616790A-C541-41C3-843B-A6A8E9D49075}"/>
    <cellStyle name="Comma 3 2 2 2 2 2 3" xfId="1061" xr:uid="{97041AA0-7FFA-4023-9C3B-494918B05E50}"/>
    <cellStyle name="Comma 3 2 2 2 2 2 3 2" xfId="8041" xr:uid="{56C6238B-6869-4FBE-B6DA-264B9B85922E}"/>
    <cellStyle name="Comma 3 2 2 2 2 2 3 2 2" xfId="16299" xr:uid="{FC1A85D4-F086-4D93-9177-DBA84F11B7D2}"/>
    <cellStyle name="Comma 3 2 2 2 2 2 3 2 2 2" xfId="40881" xr:uid="{1C05FCEA-7D42-4D7A-B678-624FCBB42726}"/>
    <cellStyle name="Comma 3 2 2 2 2 2 3 2 3" xfId="22270" xr:uid="{2EDD75DD-0D55-469F-812F-58F7FF4DE0D6}"/>
    <cellStyle name="Comma 3 2 2 2 2 2 3 2 3 2" xfId="46310" xr:uid="{CA688A43-3EF7-4A75-BCEB-5B2061A12A54}"/>
    <cellStyle name="Comma 3 2 2 2 2 2 3 2 4" xfId="32866" xr:uid="{BF6CBD15-D2C5-4505-A168-5E92FF08BD98}"/>
    <cellStyle name="Comma 3 2 2 2 2 2 3 3" xfId="6154" xr:uid="{C04990BC-049C-43F6-A755-334BAB7A93A6}"/>
    <cellStyle name="Comma 3 2 2 2 2 2 3 3 2" xfId="14416" xr:uid="{74CDCFB4-4C65-4A8E-8017-3D04D117A3F2}"/>
    <cellStyle name="Comma 3 2 2 2 2 2 3 3 2 2" xfId="38998" xr:uid="{AC4E1FA5-8E2C-42BA-BE6A-121BE32E81A9}"/>
    <cellStyle name="Comma 3 2 2 2 2 2 3 3 3" xfId="30983" xr:uid="{2D045B53-598A-4A15-864F-B0375C3D5B30}"/>
    <cellStyle name="Comma 3 2 2 2 2 2 3 4" xfId="9437" xr:uid="{ED569565-6F0D-4EC2-9E19-7BF3F9D6796F}"/>
    <cellStyle name="Comma 3 2 2 2 2 2 3 4 2" xfId="34144" xr:uid="{8135F953-9C55-4D0F-A8A8-D8ED39745EB8}"/>
    <cellStyle name="Comma 3 2 2 2 2 2 3 5" xfId="19805" xr:uid="{D2961CDA-B3D4-4F9E-82DF-4F6B56929CC5}"/>
    <cellStyle name="Comma 3 2 2 2 2 2 3 5 2" xfId="43985" xr:uid="{4B3DAE1C-EDB4-4E5E-8E2C-DE53EC9AA394}"/>
    <cellStyle name="Comma 3 2 2 2 2 2 3 6" xfId="26263" xr:uid="{C5B6ED67-588E-42BC-8FCA-9217DFBC3222}"/>
    <cellStyle name="Comma 3 2 2 2 2 2 4" xfId="2287" xr:uid="{D2F14BE9-8CF8-41BD-9E58-28637F847DB8}"/>
    <cellStyle name="Comma 3 2 2 2 2 2 4 2" xfId="6674" xr:uid="{B1C3DCFB-8926-4E65-8FC5-608EF43AF5CC}"/>
    <cellStyle name="Comma 3 2 2 2 2 2 4 2 2" xfId="14933" xr:uid="{77932C0B-CA7A-466D-B19D-AD9D1BBCB580}"/>
    <cellStyle name="Comma 3 2 2 2 2 2 4 2 2 2" xfId="39515" xr:uid="{32BEC6BD-ECC1-44D1-9BE3-E082195DFCE5}"/>
    <cellStyle name="Comma 3 2 2 2 2 2 4 2 3" xfId="21736" xr:uid="{CFF3470F-B233-4221-BC62-5951D9B30000}"/>
    <cellStyle name="Comma 3 2 2 2 2 2 4 2 3 2" xfId="45813" xr:uid="{F3DB94D4-6ACE-4240-968A-B27CEF7A9B4C}"/>
    <cellStyle name="Comma 3 2 2 2 2 2 4 2 4" xfId="31500" xr:uid="{34C011F1-A7EC-406C-9B0E-16C1A06827C0}"/>
    <cellStyle name="Comma 3 2 2 2 2 2 4 3" xfId="10628" xr:uid="{ECB056D0-988B-4B50-82A3-E7EA90E3A23A}"/>
    <cellStyle name="Comma 3 2 2 2 2 2 4 3 2" xfId="35286" xr:uid="{D87944D0-A3EA-47BD-9090-33D86F6B26C9}"/>
    <cellStyle name="Comma 3 2 2 2 2 2 4 4" xfId="19271" xr:uid="{E3F94E2D-DFEB-4CA1-BB28-FE9EFD9F5516}"/>
    <cellStyle name="Comma 3 2 2 2 2 2 4 4 2" xfId="43465" xr:uid="{562647FD-1462-4D91-9543-DBA7CB2DD358}"/>
    <cellStyle name="Comma 3 2 2 2 2 2 4 5" xfId="27401" xr:uid="{7E53C8CA-2847-4D5D-9207-2F5833830A91}"/>
    <cellStyle name="Comma 3 2 2 2 2 2 5" xfId="2673" xr:uid="{E1A21025-05B8-4603-8A8D-0830B6566639}"/>
    <cellStyle name="Comma 3 2 2 2 2 2 5 2" xfId="8459" xr:uid="{8105E02D-14B6-4739-A76A-DCA13A78B73A}"/>
    <cellStyle name="Comma 3 2 2 2 2 2 5 2 2" xfId="16717" xr:uid="{AA5B3BF9-9BAD-47E8-933F-BBF8AA624E5A}"/>
    <cellStyle name="Comma 3 2 2 2 2 2 5 2 2 2" xfId="41299" xr:uid="{B24B3047-AAC6-479C-8DA6-12F3AFA6F8C0}"/>
    <cellStyle name="Comma 3 2 2 2 2 2 5 2 3" xfId="33284" xr:uid="{79681BAE-8591-4007-9DB2-3664EF68960B}"/>
    <cellStyle name="Comma 3 2 2 2 2 2 5 3" xfId="11014" xr:uid="{1AEFD0E6-C52B-4928-A09A-528C587D28AD}"/>
    <cellStyle name="Comma 3 2 2 2 2 2 5 3 2" xfId="35670" xr:uid="{64625090-4EF0-40FF-8588-EDB7DDE80C00}"/>
    <cellStyle name="Comma 3 2 2 2 2 2 5 4" xfId="21140" xr:uid="{CE2C783B-2EA5-4727-88EE-57E9EA6AAB2F}"/>
    <cellStyle name="Comma 3 2 2 2 2 2 5 4 2" xfId="45261" xr:uid="{9B46B314-61E6-47CA-BB93-9095C77A5CAD}"/>
    <cellStyle name="Comma 3 2 2 2 2 2 5 5" xfId="27785" xr:uid="{B2488C03-6074-4B1F-A777-F131F577BD1D}"/>
    <cellStyle name="Comma 3 2 2 2 2 2 6" xfId="2910" xr:uid="{58B30B2B-9BF1-4855-9E07-3556547342BB}"/>
    <cellStyle name="Comma 3 2 2 2 2 2 6 2" xfId="11251" xr:uid="{ECC65804-3EC7-4673-9545-E315A2D02A13}"/>
    <cellStyle name="Comma 3 2 2 2 2 2 6 2 2" xfId="35906" xr:uid="{435ED041-A198-43E5-B5CD-2543215A5CBA}"/>
    <cellStyle name="Comma 3 2 2 2 2 2 6 3" xfId="28021" xr:uid="{4A2A920A-0E70-4372-8A8C-751AD28EAD79}"/>
    <cellStyle name="Comma 3 2 2 2 2 2 7" xfId="3383" xr:uid="{D30C9844-2964-4192-9A59-95646CED50BE}"/>
    <cellStyle name="Comma 3 2 2 2 2 2 7 2" xfId="11724" xr:uid="{4E1AE3F9-A9A5-4F12-A69E-6DD949FC45B9}"/>
    <cellStyle name="Comma 3 2 2 2 2 2 7 2 2" xfId="36378" xr:uid="{B91FB3D2-5DDE-4647-81A8-0568817790AF}"/>
    <cellStyle name="Comma 3 2 2 2 2 2 7 3" xfId="28493" xr:uid="{CA3E0576-974B-4E48-A844-B3D63586B736}"/>
    <cellStyle name="Comma 3 2 2 2 2 2 8" xfId="3629" xr:uid="{601FDCBF-D0C1-4162-8CA7-AEA473E29070}"/>
    <cellStyle name="Comma 3 2 2 2 2 2 8 2" xfId="11970" xr:uid="{5570960E-A4EF-4DE0-9A59-C86BF267A1EE}"/>
    <cellStyle name="Comma 3 2 2 2 2 2 8 2 2" xfId="36614" xr:uid="{1964C982-24E0-434C-A4A5-DC2BED300547}"/>
    <cellStyle name="Comma 3 2 2 2 2 2 8 3" xfId="28729" xr:uid="{DF3A62D8-843B-4E5F-B7FD-B3A4030B8E39}"/>
    <cellStyle name="Comma 3 2 2 2 2 2 9" xfId="4383" xr:uid="{49BFC0E2-8098-4B45-A133-ADEE759DE2A9}"/>
    <cellStyle name="Comma 3 2 2 2 2 2 9 2" xfId="12724" xr:uid="{015C28A2-9CF5-4EEF-8AAA-C41BAF05F636}"/>
    <cellStyle name="Comma 3 2 2 2 2 2 9 2 2" xfId="37309" xr:uid="{7C928CB6-7F5E-4498-A9F6-F455430046E4}"/>
    <cellStyle name="Comma 3 2 2 2 2 2 9 3" xfId="29349" xr:uid="{905CA9A6-BF26-40F3-A366-716B9E1927AA}"/>
    <cellStyle name="Comma 3 2 2 2 2 3" xfId="667" xr:uid="{463C6184-E078-489A-9C92-223C0FF902C5}"/>
    <cellStyle name="Comma 3 2 2 2 2 3 10" xfId="25947" xr:uid="{A0D04544-065C-45D0-86C7-E83B65A6C4E1}"/>
    <cellStyle name="Comma 3 2 2 2 2 3 2" xfId="1300" xr:uid="{C4DF871F-72D8-40EE-96A4-84CFF49C9050}"/>
    <cellStyle name="Comma 3 2 2 2 2 3 2 2" xfId="8227" xr:uid="{3D8E2AE0-1497-41F7-870E-99060F3CEBEE}"/>
    <cellStyle name="Comma 3 2 2 2 2 3 2 2 2" xfId="16485" xr:uid="{2B71F77B-6E05-491C-B420-5394831984B0}"/>
    <cellStyle name="Comma 3 2 2 2 2 3 2 2 2 2" xfId="41067" xr:uid="{7C749B4C-27A9-4270-9556-82574D0B3530}"/>
    <cellStyle name="Comma 3 2 2 2 2 3 2 2 3" xfId="22492" xr:uid="{0DE35AB2-60A5-48E2-88E2-E0D5E2010948}"/>
    <cellStyle name="Comma 3 2 2 2 2 3 2 2 3 2" xfId="46526" xr:uid="{E9359574-CE9C-4ECF-ADC4-6A19C1F327D8}"/>
    <cellStyle name="Comma 3 2 2 2 2 3 2 2 4" xfId="33052" xr:uid="{B6AEBA7E-9984-4FA8-B493-60343E7544A1}"/>
    <cellStyle name="Comma 3 2 2 2 2 3 2 3" xfId="6348" xr:uid="{874B2A60-B364-412D-8BC0-D4A8EDE2CEFD}"/>
    <cellStyle name="Comma 3 2 2 2 2 3 2 3 2" xfId="14609" xr:uid="{1ABD1B5E-040D-424E-AF06-9306C7B28CA9}"/>
    <cellStyle name="Comma 3 2 2 2 2 3 2 3 2 2" xfId="39191" xr:uid="{5068AA15-C0C2-4053-9314-12473EF331E1}"/>
    <cellStyle name="Comma 3 2 2 2 2 3 2 3 3" xfId="31176" xr:uid="{867C0DF4-FE81-48F2-923E-EBA441657F29}"/>
    <cellStyle name="Comma 3 2 2 2 2 3 2 4" xfId="9663" xr:uid="{4430C419-44B1-43F5-B3D2-56BA7AC111C6}"/>
    <cellStyle name="Comma 3 2 2 2 2 3 2 4 2" xfId="34358" xr:uid="{7371A521-7F92-4A5A-9340-E5C7419258E0}"/>
    <cellStyle name="Comma 3 2 2 2 2 3 2 5" xfId="20025" xr:uid="{80AC9C98-6167-4FEB-8DB0-96903D53D492}"/>
    <cellStyle name="Comma 3 2 2 2 2 3 2 5 2" xfId="44203" xr:uid="{11905533-AFF1-495F-B277-6C33ED1BBAC2}"/>
    <cellStyle name="Comma 3 2 2 2 2 3 2 6" xfId="26475" xr:uid="{F07BF66B-FB07-4291-B7BB-63F3F31B330A}"/>
    <cellStyle name="Comma 3 2 2 2 2 3 3" xfId="3028" xr:uid="{1A1F639F-5143-4518-A592-D6D240D7F9A8}"/>
    <cellStyle name="Comma 3 2 2 2 2 3 3 2" xfId="6867" xr:uid="{DCFCD0D4-201E-487C-B6B3-463C5C0DE3F6}"/>
    <cellStyle name="Comma 3 2 2 2 2 3 3 2 2" xfId="15126" xr:uid="{063B5598-568D-41CC-BFA7-456E3D4A741C}"/>
    <cellStyle name="Comma 3 2 2 2 2 3 3 2 2 2" xfId="39708" xr:uid="{4B2FD6BF-EF7D-40A3-9D8D-10FC23152969}"/>
    <cellStyle name="Comma 3 2 2 2 2 3 3 2 3" xfId="21920" xr:uid="{229385AF-C99B-40AD-978D-6715B0A04836}"/>
    <cellStyle name="Comma 3 2 2 2 2 3 3 2 3 2" xfId="45994" xr:uid="{513C9C92-D184-4200-ABBF-1DBB3255340D}"/>
    <cellStyle name="Comma 3 2 2 2 2 3 3 2 4" xfId="31693" xr:uid="{EFCED3B2-8C99-4717-A226-BF6D9DCA3E3F}"/>
    <cellStyle name="Comma 3 2 2 2 2 3 3 3" xfId="11369" xr:uid="{FB22E59B-E711-47D0-8501-9881F4576176}"/>
    <cellStyle name="Comma 3 2 2 2 2 3 3 3 2" xfId="36024" xr:uid="{701B551D-5B33-448E-96E7-BE924B4937BE}"/>
    <cellStyle name="Comma 3 2 2 2 2 3 3 4" xfId="19455" xr:uid="{B493A661-C7B8-4D34-93B3-40169ECE4313}"/>
    <cellStyle name="Comma 3 2 2 2 2 3 3 4 2" xfId="43649" xr:uid="{B183AA4D-14EF-4A50-BE31-889331DBA9C0}"/>
    <cellStyle name="Comma 3 2 2 2 2 3 3 5" xfId="28139" xr:uid="{8FAF82F5-60B0-40E5-B682-6E7854D53757}"/>
    <cellStyle name="Comma 3 2 2 2 2 3 4" xfId="3747" xr:uid="{17658A10-B75E-43D0-B81F-7F475AC196A6}"/>
    <cellStyle name="Comma 3 2 2 2 2 3 4 2" xfId="7395" xr:uid="{58DC9D7C-0DCE-44BB-B0A2-0C6627862475}"/>
    <cellStyle name="Comma 3 2 2 2 2 3 4 2 2" xfId="15654" xr:uid="{B041A38E-1013-413D-B361-B46D2D88843A}"/>
    <cellStyle name="Comma 3 2 2 2 2 3 4 2 2 2" xfId="40236" xr:uid="{A6BA71C4-C67C-4B8E-8C73-F6A2CB803BBF}"/>
    <cellStyle name="Comma 3 2 2 2 2 3 4 2 3" xfId="32221" xr:uid="{73C51939-377A-4A12-B81E-E3AD2BA6DD80}"/>
    <cellStyle name="Comma 3 2 2 2 2 3 4 3" xfId="12088" xr:uid="{12440080-824B-4E37-A30C-C7EEB5997459}"/>
    <cellStyle name="Comma 3 2 2 2 2 3 4 3 2" xfId="36732" xr:uid="{6E12FBFC-6245-49D8-A88B-EC875651E499}"/>
    <cellStyle name="Comma 3 2 2 2 2 3 4 4" xfId="21325" xr:uid="{5129F369-0D21-4AA6-ADD9-B523F700430A}"/>
    <cellStyle name="Comma 3 2 2 2 2 3 4 4 2" xfId="45444" xr:uid="{08E40C56-4F49-40EF-A986-79CBAE7AA6C3}"/>
    <cellStyle name="Comma 3 2 2 2 2 3 4 5" xfId="28847" xr:uid="{78E88C1E-CB54-4809-9A55-6A43022B2A74}"/>
    <cellStyle name="Comma 3 2 2 2 2 3 5" xfId="4501" xr:uid="{1B38833B-4991-499A-BF1E-B54E96C84C68}"/>
    <cellStyle name="Comma 3 2 2 2 2 3 5 2" xfId="12842" xr:uid="{0236338D-8B2D-43EB-BFC8-00E5B52BD9E6}"/>
    <cellStyle name="Comma 3 2 2 2 2 3 5 2 2" xfId="37427" xr:uid="{B5912510-D970-4E0F-8673-1CA98140187B}"/>
    <cellStyle name="Comma 3 2 2 2 2 3 5 3" xfId="29467" xr:uid="{F9D35017-9E87-4533-A922-BCC3E0547817}"/>
    <cellStyle name="Comma 3 2 2 2 2 3 6" xfId="5241" xr:uid="{F3813939-3F14-46D2-B683-182FE62FA01E}"/>
    <cellStyle name="Comma 3 2 2 2 2 3 6 2" xfId="13534" xr:uid="{DE72ACA1-DB3A-43CF-9F36-22EEDA401F1D}"/>
    <cellStyle name="Comma 3 2 2 2 2 3 6 2 2" xfId="38118" xr:uid="{A8FA66C2-8127-4BC3-B865-2FB5A13FC1BC}"/>
    <cellStyle name="Comma 3 2 2 2 2 3 6 3" xfId="30100" xr:uid="{2A116897-364E-4177-9C35-105962A183AE}"/>
    <cellStyle name="Comma 3 2 2 2 2 3 7" xfId="9054" xr:uid="{8B21C857-B9A2-4D58-B767-7753609722B2}"/>
    <cellStyle name="Comma 3 2 2 2 2 3 7 2" xfId="33816" xr:uid="{922106D1-40D0-4A55-B18C-A0E55F90D670}"/>
    <cellStyle name="Comma 3 2 2 2 2 3 8" xfId="18174" xr:uid="{A0292D04-DA7C-472A-8127-AFD571BFF856}"/>
    <cellStyle name="Comma 3 2 2 2 2 3 8 2" xfId="42399" xr:uid="{4DBF9E43-A405-4173-8AFA-9E3274B13A9F}"/>
    <cellStyle name="Comma 3 2 2 2 2 3 9" xfId="18848" xr:uid="{F4ABF7D5-5DC5-494F-A8B1-00A921A36DDE}"/>
    <cellStyle name="Comma 3 2 2 2 2 3 9 2" xfId="43044" xr:uid="{67581DD4-942D-4FE1-92C1-716E54241578}"/>
    <cellStyle name="Comma 3 2 2 2 2 4" xfId="1720" xr:uid="{FF45CCF7-E905-488D-B085-46B75F9E8C18}"/>
    <cellStyle name="Comma 3 2 2 2 2 4 2" xfId="6985" xr:uid="{CFE84CFA-2EFA-4F0E-B0C4-F7FB31071C8B}"/>
    <cellStyle name="Comma 3 2 2 2 2 4 2 2" xfId="15244" xr:uid="{6CB011CB-0935-4DBC-A97F-D307FB4E169B}"/>
    <cellStyle name="Comma 3 2 2 2 2 4 2 2 2" xfId="39826" xr:uid="{5C38E408-B42F-494D-B64F-1361885E135F}"/>
    <cellStyle name="Comma 3 2 2 2 2 4 2 3" xfId="22893" xr:uid="{C4CEB91B-FDC9-49A8-A854-BD86100FDA08}"/>
    <cellStyle name="Comma 3 2 2 2 2 4 2 3 2" xfId="46911" xr:uid="{80E70610-3625-44BE-816C-67EDAF68CC40}"/>
    <cellStyle name="Comma 3 2 2 2 2 4 2 4" xfId="31811" xr:uid="{C71CB8A4-A97C-470B-9A69-DFCB99D6F124}"/>
    <cellStyle name="Comma 3 2 2 2 2 4 3" xfId="5645" xr:uid="{FD897EE3-FC73-402C-91E0-2E50D65E4C8F}"/>
    <cellStyle name="Comma 3 2 2 2 2 4 3 2" xfId="13916" xr:uid="{8B22EF10-0E8B-4A90-8D48-E6AE52811A8B}"/>
    <cellStyle name="Comma 3 2 2 2 2 4 3 2 2" xfId="38500" xr:uid="{DE50FD3E-DC64-4DB7-A629-410C24F85196}"/>
    <cellStyle name="Comma 3 2 2 2 2 4 3 3" xfId="30483" xr:uid="{A04C9A5B-8CF0-4886-8E2E-A3E4533BE23F}"/>
    <cellStyle name="Comma 3 2 2 2 2 4 4" xfId="10069" xr:uid="{F30C49E6-1F69-41DD-AC55-DEC82BF67D58}"/>
    <cellStyle name="Comma 3 2 2 2 2 4 4 2" xfId="34740" xr:uid="{DD168AC7-E522-4283-93D3-ED7F7014E10F}"/>
    <cellStyle name="Comma 3 2 2 2 2 4 5" xfId="20429" xr:uid="{70295381-65CF-45BB-B470-92F50DC9E07E}"/>
    <cellStyle name="Comma 3 2 2 2 2 4 5 2" xfId="44593" xr:uid="{AA2AD2D8-2A73-407F-A358-2E225DA71B27}"/>
    <cellStyle name="Comma 3 2 2 2 2 4 6" xfId="26855" xr:uid="{704315AE-E835-4DD2-AB3A-2060A2E30EE8}"/>
    <cellStyle name="Comma 3 2 2 2 2 5" xfId="1856" xr:uid="{2C2E86F2-C046-4368-B325-86E53BD111FD}"/>
    <cellStyle name="Comma 3 2 2 2 2 5 2" xfId="7663" xr:uid="{A0E790E4-CB14-456B-99C0-78F57C46106C}"/>
    <cellStyle name="Comma 3 2 2 2 2 5 2 2" xfId="15921" xr:uid="{A272CDF5-EA4B-44C7-A8BB-1583490D9D6C}"/>
    <cellStyle name="Comma 3 2 2 2 2 5 2 2 2" xfId="40503" xr:uid="{B73B6C03-BC37-435D-91C4-9C8EAFD3A955}"/>
    <cellStyle name="Comma 3 2 2 2 2 5 2 3" xfId="23021" xr:uid="{A301782A-18DB-45F5-9E1D-CEE9A7AB0C1A}"/>
    <cellStyle name="Comma 3 2 2 2 2 5 2 3 2" xfId="47032" xr:uid="{8EF43119-A9FD-4424-A304-669E6685CE90}"/>
    <cellStyle name="Comma 3 2 2 2 2 5 2 4" xfId="32488" xr:uid="{7DA5A04D-4044-46F3-B6BC-370506E17A41}"/>
    <cellStyle name="Comma 3 2 2 2 2 5 3" xfId="5774" xr:uid="{C55BA273-A21D-497C-A7E6-60EF9B5B7996}"/>
    <cellStyle name="Comma 3 2 2 2 2 5 3 2" xfId="14036" xr:uid="{EC5FF51D-835C-4394-8B41-E4D614E8F45A}"/>
    <cellStyle name="Comma 3 2 2 2 2 5 3 2 2" xfId="38618" xr:uid="{50611749-0891-44B9-BCBC-1BFCD7003BC4}"/>
    <cellStyle name="Comma 3 2 2 2 2 5 3 3" xfId="30603" xr:uid="{17389D76-2843-4BF6-AA6F-304DF28D6308}"/>
    <cellStyle name="Comma 3 2 2 2 2 5 4" xfId="10198" xr:uid="{984354E1-3F70-42FB-9D27-BA92992F8ABD}"/>
    <cellStyle name="Comma 3 2 2 2 2 5 4 2" xfId="34858" xr:uid="{F258C206-5C6A-4E0F-BA82-A1395D3812E0}"/>
    <cellStyle name="Comma 3 2 2 2 2 5 5" xfId="20556" xr:uid="{0B2ED6E5-C72F-446A-BCF0-4B18A5B267A9}"/>
    <cellStyle name="Comma 3 2 2 2 2 5 5 2" xfId="44716" xr:uid="{90EE0FAD-225C-476F-9E85-DE448E9EB27D}"/>
    <cellStyle name="Comma 3 2 2 2 2 5 6" xfId="26973" xr:uid="{6E0EEFFD-D456-4770-BF98-35AEB297A7D9}"/>
    <cellStyle name="Comma 3 2 2 2 2 6" xfId="831" xr:uid="{98AA4FE2-8530-4BF4-8754-294498E4C236}"/>
    <cellStyle name="Comma 3 2 2 2 2 6 2" xfId="7854" xr:uid="{E41DC9BA-6DAC-4940-A667-C63ECD532611}"/>
    <cellStyle name="Comma 3 2 2 2 2 6 2 2" xfId="16112" xr:uid="{5563B88E-4C3D-42C7-AB6E-83698468E80C}"/>
    <cellStyle name="Comma 3 2 2 2 2 6 2 2 2" xfId="40694" xr:uid="{E511F6AE-12E1-4E8B-B707-24BED904937E}"/>
    <cellStyle name="Comma 3 2 2 2 2 6 2 3" xfId="22054" xr:uid="{2C083AEF-BFFB-4D48-9430-DE31E189F042}"/>
    <cellStyle name="Comma 3 2 2 2 2 6 2 3 2" xfId="46119" xr:uid="{5836B811-1027-416E-8E03-126A6D94BC08}"/>
    <cellStyle name="Comma 3 2 2 2 2 6 2 4" xfId="32679" xr:uid="{DEE5913A-6EE7-4EF0-9225-C864982A3D0F}"/>
    <cellStyle name="Comma 3 2 2 2 2 6 3" xfId="5967" xr:uid="{2DB0937E-3C0D-4539-A82C-95F7286C322A}"/>
    <cellStyle name="Comma 3 2 2 2 2 6 3 2" xfId="14229" xr:uid="{9C62AA90-ECBA-48D8-9C01-572866C6E661}"/>
    <cellStyle name="Comma 3 2 2 2 2 6 3 2 2" xfId="38811" xr:uid="{236DB4F3-88EF-4411-B3B7-F3A5690017B8}"/>
    <cellStyle name="Comma 3 2 2 2 2 6 3 3" xfId="30796" xr:uid="{A637B12F-84A5-478A-B718-937457CE567B}"/>
    <cellStyle name="Comma 3 2 2 2 2 6 4" xfId="9216" xr:uid="{32D4F897-BA74-442E-9260-CE42B0996F8C}"/>
    <cellStyle name="Comma 3 2 2 2 2 6 4 2" xfId="33954" xr:uid="{C8C9AE80-D78A-4023-AFE6-1CED65A71C6F}"/>
    <cellStyle name="Comma 3 2 2 2 2 6 5" xfId="19588" xr:uid="{F665597C-B40A-4C1C-8678-7EAA81DE538C}"/>
    <cellStyle name="Comma 3 2 2 2 2 6 5 2" xfId="43776" xr:uid="{C93F92E9-094D-474D-9E14-9CE86A308030}"/>
    <cellStyle name="Comma 3 2 2 2 2 6 6" xfId="26076" xr:uid="{A0F95154-39CF-46FF-8BD7-DE48507505E0}"/>
    <cellStyle name="Comma 3 2 2 2 2 7" xfId="1975" xr:uid="{A46D54F6-84A9-4F41-938E-BDF8D503A684}"/>
    <cellStyle name="Comma 3 2 2 2 2 7 2" xfId="6487" xr:uid="{9753846A-4C2F-4C20-8EC2-D6945FF56692}"/>
    <cellStyle name="Comma 3 2 2 2 2 7 2 2" xfId="14746" xr:uid="{981794EE-7FFF-4BDE-A73B-78D674CF686E}"/>
    <cellStyle name="Comma 3 2 2 2 2 7 2 2 2" xfId="39328" xr:uid="{63F5E2C5-C4F2-4914-B575-243E623BC689}"/>
    <cellStyle name="Comma 3 2 2 2 2 7 2 3" xfId="23139" xr:uid="{FBF1D104-A47E-49E9-B8E4-2FD1FD12DEB3}"/>
    <cellStyle name="Comma 3 2 2 2 2 7 2 3 2" xfId="47150" xr:uid="{918122AA-7D73-452C-81D5-6EE3FE3D3FDA}"/>
    <cellStyle name="Comma 3 2 2 2 2 7 2 4" xfId="31313" xr:uid="{8F9E13EA-B369-4380-9373-61329AC887DF}"/>
    <cellStyle name="Comma 3 2 2 2 2 7 3" xfId="10317" xr:uid="{C84FA019-AEDD-4679-8A88-96FB879CFE3A}"/>
    <cellStyle name="Comma 3 2 2 2 2 7 3 2" xfId="34976" xr:uid="{4E4B4AA6-0424-4874-949D-4225FB747B1A}"/>
    <cellStyle name="Comma 3 2 2 2 2 7 4" xfId="20674" xr:uid="{7493E714-6021-4067-9214-8D52B322EA50}"/>
    <cellStyle name="Comma 3 2 2 2 2 7 4 2" xfId="44834" xr:uid="{BD819AC5-9ABD-48B1-9890-6073165B1FED}"/>
    <cellStyle name="Comma 3 2 2 2 2 7 5" xfId="27091" xr:uid="{A2948EBB-9FA0-4807-8C49-0AC57D5B959B}"/>
    <cellStyle name="Comma 3 2 2 2 2 8" xfId="2168" xr:uid="{C0B57C8C-DEE0-45C4-84E6-96B8CF0B8A55}"/>
    <cellStyle name="Comma 3 2 2 2 2 8 2" xfId="8341" xr:uid="{0651B4B8-036E-46C5-B237-E4DAE83220A8}"/>
    <cellStyle name="Comma 3 2 2 2 2 8 2 2" xfId="16599" xr:uid="{DFC004E6-86E9-4AF1-A8AF-92997FC4AAF9}"/>
    <cellStyle name="Comma 3 2 2 2 2 8 2 2 2" xfId="41181" xr:uid="{D4C92BFF-64AE-4436-8988-EF3704521075}"/>
    <cellStyle name="Comma 3 2 2 2 2 8 2 3" xfId="21565" xr:uid="{BEF22432-7AA3-431C-8EDC-AF15C2CC846A}"/>
    <cellStyle name="Comma 3 2 2 2 2 8 2 3 2" xfId="45663" xr:uid="{572BBA9B-1AD1-4117-AAE1-3E039303F32D}"/>
    <cellStyle name="Comma 3 2 2 2 2 8 2 4" xfId="33166" xr:uid="{3B8D0322-558D-4E48-B571-EF7CD2153AC5}"/>
    <cellStyle name="Comma 3 2 2 2 2 8 3" xfId="10510" xr:uid="{58E0711B-585C-4479-A830-839CFF141D49}"/>
    <cellStyle name="Comma 3 2 2 2 2 8 3 2" xfId="35168" xr:uid="{5600DAEC-7963-4E20-A5CB-3729118B0B25}"/>
    <cellStyle name="Comma 3 2 2 2 2 8 4" xfId="19095" xr:uid="{72DDA375-B476-43BB-8F5C-CFAD541BCDD8}"/>
    <cellStyle name="Comma 3 2 2 2 2 8 4 2" xfId="43289" xr:uid="{68D726EA-09EB-4424-BFBB-A01A17FB7045}"/>
    <cellStyle name="Comma 3 2 2 2 2 8 5" xfId="27283" xr:uid="{C48BD045-3F28-4C0F-ABBD-BA17A29C783E}"/>
    <cellStyle name="Comma 3 2 2 2 2 9" xfId="2555" xr:uid="{4E35315D-CF06-45A3-AB11-BA2A864326F8}"/>
    <cellStyle name="Comma 3 2 2 2 2 9 2" xfId="10896" xr:uid="{7FE8B88F-5FE4-44A1-A2A2-FB6C6B73A9A3}"/>
    <cellStyle name="Comma 3 2 2 2 2 9 2 2" xfId="35552" xr:uid="{0D55DC88-7FD0-48B6-B789-FD56026E1864}"/>
    <cellStyle name="Comma 3 2 2 2 2 9 3" xfId="20971" xr:uid="{5AEA6362-E5B0-4413-A438-EDAFDADB33DD}"/>
    <cellStyle name="Comma 3 2 2 2 2 9 3 2" xfId="45106" xr:uid="{7EEA586F-8B89-4984-BEC8-CB41317F167A}"/>
    <cellStyle name="Comma 3 2 2 2 2 9 4" xfId="27667" xr:uid="{47B46D33-34C0-460C-A2C8-C05DAE77C31D}"/>
    <cellStyle name="Comma 3 2 2 2 20" xfId="4135" xr:uid="{BCDD13FD-DC7A-4182-97DB-F03AFCFC621B}"/>
    <cellStyle name="Comma 3 2 2 2 20 2" xfId="12476" xr:uid="{FF7D7AAB-74AA-4B65-BC25-C9B26B15A2B8}"/>
    <cellStyle name="Comma 3 2 2 2 20 2 2" xfId="37061" xr:uid="{5B70972C-848D-40CC-A825-EDD560FB65E4}"/>
    <cellStyle name="Comma 3 2 2 2 20 3" xfId="29170" xr:uid="{E459F24A-3FF2-4627-BEE7-5351EDA50C49}"/>
    <cellStyle name="Comma 3 2 2 2 21" xfId="4741" xr:uid="{BD5F0A84-0657-4ABC-82AF-D29AA7F3ACDA}"/>
    <cellStyle name="Comma 3 2 2 2 21 2" xfId="13078" xr:uid="{F7999DC2-45B0-44CD-AC86-67CB3D9A165F}"/>
    <cellStyle name="Comma 3 2 2 2 21 2 2" xfId="37663" xr:uid="{DEC01059-E759-43B6-8AA5-55AE26500244}"/>
    <cellStyle name="Comma 3 2 2 2 21 3" xfId="29642" xr:uid="{656CA70B-5614-4027-A278-1269D9483BEA}"/>
    <cellStyle name="Comma 3 2 2 2 22" xfId="8537" xr:uid="{5C5E5CAA-37AF-4EED-BC6B-30DE6F1A0DB2}"/>
    <cellStyle name="Comma 3 2 2 2 22 2" xfId="16795" xr:uid="{957862E8-C33B-40B5-8D35-D87BF28B8FB2}"/>
    <cellStyle name="Comma 3 2 2 2 22 2 2" xfId="41377" xr:uid="{9857C7EA-6E8E-4427-9866-30C37267D4DE}"/>
    <cellStyle name="Comma 3 2 2 2 22 3" xfId="33348" xr:uid="{988B3DF7-6FEF-4237-9DC1-9D41B518001D}"/>
    <cellStyle name="Comma 3 2 2 2 23" xfId="8666" xr:uid="{7B635F1C-2325-41E5-B242-5CF858B89F59}"/>
    <cellStyle name="Comma 3 2 2 2 23 2" xfId="33451" xr:uid="{84379D71-D7CC-476B-B5EC-276FEF26BE56}"/>
    <cellStyle name="Comma 3 2 2 2 24" xfId="17777" xr:uid="{7A5DDE54-F721-4923-ABF3-353625603DEB}"/>
    <cellStyle name="Comma 3 2 2 2 24 2" xfId="42002" xr:uid="{FBB279A2-2FF0-4A35-BB4A-16E67F06E8AD}"/>
    <cellStyle name="Comma 3 2 2 2 25" xfId="17851" xr:uid="{F5ED3F14-C770-4CE7-B201-EDC9C7FD559B}"/>
    <cellStyle name="Comma 3 2 2 2 25 2" xfId="42076" xr:uid="{5C9A07FB-C8E5-4D82-8B21-3FC18DCC6C63}"/>
    <cellStyle name="Comma 3 2 2 2 26" xfId="18457" xr:uid="{1D31A153-560D-4204-BFD5-C4229EA8F642}"/>
    <cellStyle name="Comma 3 2 2 2 26 2" xfId="42667" xr:uid="{03877F10-9FD7-4690-977A-21770DA44137}"/>
    <cellStyle name="Comma 3 2 2 2 27" xfId="25589" xr:uid="{551B243C-0528-447F-A833-6DFFDDF0EF8E}"/>
    <cellStyle name="Comma 3 2 2 2 3" xfId="405" xr:uid="{9840AA30-7B69-4DDD-AF6A-5FED494C50E8}"/>
    <cellStyle name="Comma 3 2 2 2 3 10" xfId="4322" xr:uid="{E24FFA47-0A2D-47D5-9EE2-9CE340473D09}"/>
    <cellStyle name="Comma 3 2 2 2 3 10 2" xfId="12663" xr:uid="{AB79A69C-6A73-4906-B235-53AD48676CB7}"/>
    <cellStyle name="Comma 3 2 2 2 3 10 2 2" xfId="37248" xr:uid="{4E810C61-5670-4618-9A52-4BA129F0CB1A}"/>
    <cellStyle name="Comma 3 2 2 2 3 10 3" xfId="29288" xr:uid="{59CA91FA-F9E9-4B88-9AB2-B7AEF6D53FA7}"/>
    <cellStyle name="Comma 3 2 2 2 3 11" xfId="4863" xr:uid="{49793253-3C63-4DE4-BE23-B034287D1EA7}"/>
    <cellStyle name="Comma 3 2 2 2 3 11 2" xfId="13185" xr:uid="{467B1FD0-0029-4246-B927-AEEC69AC7033}"/>
    <cellStyle name="Comma 3 2 2 2 3 11 2 2" xfId="37770" xr:uid="{46AC4629-BC34-4A87-8E22-FEE31055749E}"/>
    <cellStyle name="Comma 3 2 2 2 3 11 3" xfId="29750" xr:uid="{9CD3F561-9EF8-4F5A-A4A5-CD4D44AF050C}"/>
    <cellStyle name="Comma 3 2 2 2 3 12" xfId="8805" xr:uid="{4AEDEF97-FD9F-4FC2-97A1-76E375719BAA}"/>
    <cellStyle name="Comma 3 2 2 2 3 12 2" xfId="33576" xr:uid="{DBD24E44-2F29-426A-B5AF-D0A966EFDA5B}"/>
    <cellStyle name="Comma 3 2 2 2 3 13" xfId="17995" xr:uid="{7FDEBEE3-E97E-4390-8A99-47EA06177723}"/>
    <cellStyle name="Comma 3 2 2 2 3 13 2" xfId="42220" xr:uid="{7E887F83-E44D-4F10-BE77-45CD1A628075}"/>
    <cellStyle name="Comma 3 2 2 2 3 14" xfId="18589" xr:uid="{FB963D93-1819-4D1E-B557-555A244C0FE5}"/>
    <cellStyle name="Comma 3 2 2 2 3 14 2" xfId="42785" xr:uid="{887DEC61-6CAF-4E4A-BE0E-A0DC51914A61}"/>
    <cellStyle name="Comma 3 2 2 2 3 15" xfId="25707" xr:uid="{B7CF843B-0195-421E-A373-697F77E7580C}"/>
    <cellStyle name="Comma 3 2 2 2 3 2" xfId="1120" xr:uid="{EC4755D5-2008-4D73-99CF-D5332090CEF6}"/>
    <cellStyle name="Comma 3 2 2 2 3 2 10" xfId="26316" xr:uid="{F13D70AE-F860-4867-A7E4-4703DEE2D5E5}"/>
    <cellStyle name="Comma 3 2 2 2 3 2 2" xfId="1552" xr:uid="{8C33A570-7F0A-4DDC-BB60-84C2A66170A0}"/>
    <cellStyle name="Comma 3 2 2 2 3 2 2 2" xfId="7528" xr:uid="{AB2EC252-C05C-47CE-B458-DFC833A2B1FA}"/>
    <cellStyle name="Comma 3 2 2 2 3 2 2 2 2" xfId="15787" xr:uid="{6FCED90E-4E13-42E1-87F2-526B7F6749CA}"/>
    <cellStyle name="Comma 3 2 2 2 3 2 2 2 2 2" xfId="40369" xr:uid="{B441C5B2-45FE-4322-A62D-22919613F65D}"/>
    <cellStyle name="Comma 3 2 2 2 3 2 2 2 3" xfId="22740" xr:uid="{730094C3-5010-4760-9110-66DBC820BC7C}"/>
    <cellStyle name="Comma 3 2 2 2 3 2 2 2 3 2" xfId="46767" xr:uid="{E5484CFE-ADEE-4D3E-97A3-CDBB5F995B0A}"/>
    <cellStyle name="Comma 3 2 2 2 3 2 2 2 4" xfId="32354" xr:uid="{768F19A4-CA7A-43F6-9348-BCA318C44599}"/>
    <cellStyle name="Comma 3 2 2 2 3 2 2 3" xfId="5492" xr:uid="{6BE736EA-B0E2-469B-B99C-66AF3FFFDB16}"/>
    <cellStyle name="Comma 3 2 2 2 3 2 2 3 2" xfId="13775" xr:uid="{7C66C6F8-90BB-4306-8FDE-3148B7FC74FC}"/>
    <cellStyle name="Comma 3 2 2 2 3 2 2 3 2 2" xfId="38359" xr:uid="{74FCDD27-8AC3-477B-BCDC-FB37317BAB1B}"/>
    <cellStyle name="Comma 3 2 2 2 3 2 2 3 3" xfId="30341" xr:uid="{EC1DBC7F-0E0A-4BDD-905C-41CB4D734081}"/>
    <cellStyle name="Comma 3 2 2 2 3 2 2 4" xfId="9913" xr:uid="{7F16366D-D047-483F-AD48-80369A5148F2}"/>
    <cellStyle name="Comma 3 2 2 2 3 2 2 4 2" xfId="34599" xr:uid="{F8E43ACA-F8C0-4654-A742-C46F57BDC9D6}"/>
    <cellStyle name="Comma 3 2 2 2 3 2 2 5" xfId="20274" xr:uid="{B67F6661-3D7C-4192-BE00-C75BC658A25F}"/>
    <cellStyle name="Comma 3 2 2 2 3 2 2 5 2" xfId="44448" xr:uid="{6A6678EC-95B4-4C59-9AB9-F5BEBE0E6413}"/>
    <cellStyle name="Comma 3 2 2 2 3 2 2 6" xfId="26715" xr:uid="{84E192C5-1C20-47A5-BFB0-F9C2C83A5CB9}"/>
    <cellStyle name="Comma 3 2 2 2 3 2 3" xfId="3085" xr:uid="{AB7FD3DB-6222-4609-804B-ED78425AC513}"/>
    <cellStyle name="Comma 3 2 2 2 3 2 3 2" xfId="8094" xr:uid="{D14A10F8-A691-4881-B17A-7A814C0CBDC1}"/>
    <cellStyle name="Comma 3 2 2 2 3 2 3 2 2" xfId="16352" xr:uid="{87FB3D3C-52C8-4ECD-9FFF-A57A75D75646}"/>
    <cellStyle name="Comma 3 2 2 2 3 2 3 2 2 2" xfId="40934" xr:uid="{B0B1B29A-97EE-44FA-AE8D-0146E27FAEB7}"/>
    <cellStyle name="Comma 3 2 2 2 3 2 3 2 3" xfId="32919" xr:uid="{77AF5CCB-D2CA-4435-95E6-7AB154649C26}"/>
    <cellStyle name="Comma 3 2 2 2 3 2 3 3" xfId="6207" xr:uid="{ED1A2132-835E-44AB-A4F9-A7796020A19F}"/>
    <cellStyle name="Comma 3 2 2 2 3 2 3 3 2" xfId="14469" xr:uid="{683AC4CF-6A9D-4FBF-B5B1-9DE5C88F3916}"/>
    <cellStyle name="Comma 3 2 2 2 3 2 3 3 2 2" xfId="39051" xr:uid="{0926DC50-312B-435D-8577-F60C859C153B}"/>
    <cellStyle name="Comma 3 2 2 2 3 2 3 3 3" xfId="31036" xr:uid="{E54EC5C5-044C-46E7-805C-F96A6AF7A674}"/>
    <cellStyle name="Comma 3 2 2 2 3 2 3 4" xfId="11426" xr:uid="{C532C8DA-D2FC-4D1B-A229-D19B34B867CC}"/>
    <cellStyle name="Comma 3 2 2 2 3 2 3 4 2" xfId="36081" xr:uid="{FB499170-E676-4903-A040-9BF0DDE77D85}"/>
    <cellStyle name="Comma 3 2 2 2 3 2 3 5" xfId="22329" xr:uid="{009B6EDD-7F3C-4E97-83E0-F30808E3FE5A}"/>
    <cellStyle name="Comma 3 2 2 2 3 2 3 5 2" xfId="46363" xr:uid="{5B783A86-0297-4095-B81A-CE1B6D80CCDB}"/>
    <cellStyle name="Comma 3 2 2 2 3 2 3 6" xfId="28196" xr:uid="{1ABAC023-13E5-49E3-BA97-9CA305BFAFA3}"/>
    <cellStyle name="Comma 3 2 2 2 3 2 4" xfId="3804" xr:uid="{A0B8B57C-B1A2-4F3D-9D6C-951361643613}"/>
    <cellStyle name="Comma 3 2 2 2 3 2 4 2" xfId="6727" xr:uid="{06681004-84F2-4B83-BFA9-1D83DCE5633F}"/>
    <cellStyle name="Comma 3 2 2 2 3 2 4 2 2" xfId="14986" xr:uid="{BB122364-C66E-41B5-9641-E2D8E06FE69A}"/>
    <cellStyle name="Comma 3 2 2 2 3 2 4 2 2 2" xfId="39568" xr:uid="{3F0C6316-D0FD-401F-88DA-BBEAD6775A38}"/>
    <cellStyle name="Comma 3 2 2 2 3 2 4 2 3" xfId="31553" xr:uid="{9234F6BD-64B8-437C-BE91-F70A385A7C3A}"/>
    <cellStyle name="Comma 3 2 2 2 3 2 4 3" xfId="12145" xr:uid="{E9B8FB30-309D-4463-9B66-32C4347F69BB}"/>
    <cellStyle name="Comma 3 2 2 2 3 2 4 3 2" xfId="36789" xr:uid="{60F44A77-81D9-45AA-9A6E-DEE245C750B4}"/>
    <cellStyle name="Comma 3 2 2 2 3 2 4 4" xfId="28904" xr:uid="{25F24217-6B65-4C9B-AA22-E14B4353E3AC}"/>
    <cellStyle name="Comma 3 2 2 2 3 2 5" xfId="4558" xr:uid="{518DD00B-FD54-41D8-8592-83E8186F2D9A}"/>
    <cellStyle name="Comma 3 2 2 2 3 2 5 2" xfId="7239" xr:uid="{AA424932-2A82-4243-9F1C-B11E6A7911A6}"/>
    <cellStyle name="Comma 3 2 2 2 3 2 5 2 2" xfId="15498" xr:uid="{C7C974A9-1064-4584-B6D4-1817AA588CDC}"/>
    <cellStyle name="Comma 3 2 2 2 3 2 5 2 2 2" xfId="40080" xr:uid="{E199FCCE-8C56-412A-9A0D-7E18BA6CF0CF}"/>
    <cellStyle name="Comma 3 2 2 2 3 2 5 2 3" xfId="32065" xr:uid="{72319147-7D45-4367-83A5-4C525853BDAD}"/>
    <cellStyle name="Comma 3 2 2 2 3 2 5 3" xfId="12899" xr:uid="{CBB74EC6-841A-4EA6-BC3E-A7CFF18387BF}"/>
    <cellStyle name="Comma 3 2 2 2 3 2 5 3 2" xfId="37484" xr:uid="{31DFB589-F28D-4ED5-916F-CB25FE6F84F2}"/>
    <cellStyle name="Comma 3 2 2 2 3 2 5 4" xfId="29524" xr:uid="{CE950D66-607D-40B1-98AA-4B3E3C9212ED}"/>
    <cellStyle name="Comma 3 2 2 2 3 2 6" xfId="5080" xr:uid="{B862FAA0-46AF-4DA7-B1EE-CDE58B14D559}"/>
    <cellStyle name="Comma 3 2 2 2 3 2 6 2" xfId="13375" xr:uid="{F5F6641B-FD22-4937-8BA7-B61DF3FDC257}"/>
    <cellStyle name="Comma 3 2 2 2 3 2 6 2 2" xfId="37959" xr:uid="{C23BF2CF-5654-4158-BD40-BDA9CFC1A67C}"/>
    <cellStyle name="Comma 3 2 2 2 3 2 6 3" xfId="29940" xr:uid="{D4C1C6DD-2B4A-4F91-95F9-FC87D028A02B}"/>
    <cellStyle name="Comma 3 2 2 2 3 2 7" xfId="9496" xr:uid="{E2EFA3B4-2F09-4613-80E1-F8C4300B8923}"/>
    <cellStyle name="Comma 3 2 2 2 3 2 7 2" xfId="34197" xr:uid="{C639D322-F705-4039-9820-7501FC6A9892}"/>
    <cellStyle name="Comma 3 2 2 2 3 2 8" xfId="18231" xr:uid="{6CEFA994-270D-437A-9B1D-5FAED2AD06A6}"/>
    <cellStyle name="Comma 3 2 2 2 3 2 8 2" xfId="42456" xr:uid="{0E53CFEC-DAB0-43D7-87D3-DC40D1A2C5A9}"/>
    <cellStyle name="Comma 3 2 2 2 3 2 9" xfId="19864" xr:uid="{7739CAE4-340B-4A21-88E5-932FFCEC675C}"/>
    <cellStyle name="Comma 3 2 2 2 3 2 9 2" xfId="44044" xr:uid="{34A3DB89-F506-4D40-86BA-D91BD79831AC}"/>
    <cellStyle name="Comma 3 2 2 2 3 3" xfId="1354" xr:uid="{FAF1ECAE-19D6-4EF7-A933-20F627952F1A}"/>
    <cellStyle name="Comma 3 2 2 2 3 3 2" xfId="7042" xr:uid="{56B4B3D3-62BE-4BA1-868C-8EF0D2D6BA9A}"/>
    <cellStyle name="Comma 3 2 2 2 3 3 2 2" xfId="15301" xr:uid="{9C3EC14D-E86D-4D82-8AD4-0ECCFDC5A705}"/>
    <cellStyle name="Comma 3 2 2 2 3 3 2 2 2" xfId="39883" xr:uid="{952C36A6-A76A-4F45-AE9A-BDD5CFBCA9F8}"/>
    <cellStyle name="Comma 3 2 2 2 3 3 2 3" xfId="22545" xr:uid="{186C1891-13B7-4BB4-A98A-FA0DECFB68C8}"/>
    <cellStyle name="Comma 3 2 2 2 3 3 2 3 2" xfId="46579" xr:uid="{56FA66E8-CE4C-4E3A-8BE3-79D757522BE2}"/>
    <cellStyle name="Comma 3 2 2 2 3 3 2 4" xfId="31868" xr:uid="{8D09512A-C37D-44A8-8179-AE39905A5559}"/>
    <cellStyle name="Comma 3 2 2 2 3 3 3" xfId="5294" xr:uid="{8380B6DB-3C97-4E91-B866-477BFF4AA5DD}"/>
    <cellStyle name="Comma 3 2 2 2 3 3 3 2" xfId="13587" xr:uid="{D7711604-0C5D-491B-A6DD-E9612626AA91}"/>
    <cellStyle name="Comma 3 2 2 2 3 3 3 2 2" xfId="38171" xr:uid="{6EE211B2-4268-4138-8F15-E00B4ABF7EB6}"/>
    <cellStyle name="Comma 3 2 2 2 3 3 3 3" xfId="30153" xr:uid="{AD8DC3E8-95BA-4341-A506-C32CE3C1ECDB}"/>
    <cellStyle name="Comma 3 2 2 2 3 3 4" xfId="9716" xr:uid="{92ADEAE4-150C-4F4D-AE11-D946EDC6F502}"/>
    <cellStyle name="Comma 3 2 2 2 3 3 4 2" xfId="34411" xr:uid="{04CEF35D-6FBF-4841-84E8-2B16DF93C8F4}"/>
    <cellStyle name="Comma 3 2 2 2 3 3 5" xfId="20078" xr:uid="{AA36066D-FB75-4B80-B290-78BD705E91BB}"/>
    <cellStyle name="Comma 3 2 2 2 3 3 5 2" xfId="44256" xr:uid="{8E85FE46-14AD-4F3F-9547-C81C3DA394DC}"/>
    <cellStyle name="Comma 3 2 2 2 3 3 6" xfId="26528" xr:uid="{D4241D00-A6CF-4081-998C-49ECB602A661}"/>
    <cellStyle name="Comma 3 2 2 2 3 4" xfId="891" xr:uid="{52EDEB6B-F31D-4EEF-AD4B-9C6CC512EDAE}"/>
    <cellStyle name="Comma 3 2 2 2 3 4 2" xfId="7907" xr:uid="{5D80D289-B657-4002-81DB-CA7D74E4883A}"/>
    <cellStyle name="Comma 3 2 2 2 3 4 2 2" xfId="16165" xr:uid="{EE1A0F7F-A42C-4696-BD4F-95C1A2CE1421}"/>
    <cellStyle name="Comma 3 2 2 2 3 4 2 2 2" xfId="40747" xr:uid="{A69B0EDF-E58D-4E5C-8E31-0E950AF30147}"/>
    <cellStyle name="Comma 3 2 2 2 3 4 2 3" xfId="22113" xr:uid="{B313C2A2-137E-4946-87AA-6E9D68BFB3E8}"/>
    <cellStyle name="Comma 3 2 2 2 3 4 2 3 2" xfId="46172" xr:uid="{F5F94018-B0A8-4465-AD9D-049999D1741C}"/>
    <cellStyle name="Comma 3 2 2 2 3 4 2 4" xfId="32732" xr:uid="{D332B1A4-6C84-4734-903A-31D7BF7F9B48}"/>
    <cellStyle name="Comma 3 2 2 2 3 4 3" xfId="6020" xr:uid="{EDFF1780-ADA1-4175-B98C-D144796E7BE6}"/>
    <cellStyle name="Comma 3 2 2 2 3 4 3 2" xfId="14282" xr:uid="{230C12FD-3688-4B8D-8AE7-F2E4495DD06A}"/>
    <cellStyle name="Comma 3 2 2 2 3 4 3 2 2" xfId="38864" xr:uid="{19BDB091-739D-43D4-AC11-6651130D935A}"/>
    <cellStyle name="Comma 3 2 2 2 3 4 3 3" xfId="30849" xr:uid="{5B55F681-E973-4493-B662-ED0F76DA6090}"/>
    <cellStyle name="Comma 3 2 2 2 3 4 4" xfId="9275" xr:uid="{8C7EAF95-5C24-41BF-9D3D-BC7FE071E3BD}"/>
    <cellStyle name="Comma 3 2 2 2 3 4 4 2" xfId="34007" xr:uid="{8D7BC8B8-CBAC-49A1-9967-635175063D22}"/>
    <cellStyle name="Comma 3 2 2 2 3 4 5" xfId="19647" xr:uid="{8E27A7DF-11E0-47CF-9625-C8D42C581F92}"/>
    <cellStyle name="Comma 3 2 2 2 3 4 5 2" xfId="43835" xr:uid="{D9D744E5-76F5-48CC-B799-1765EDEAAB2B}"/>
    <cellStyle name="Comma 3 2 2 2 3 4 6" xfId="26129" xr:uid="{523A3DC7-9E99-4926-9E90-77C794B6F641}"/>
    <cellStyle name="Comma 3 2 2 2 3 5" xfId="2226" xr:uid="{7E822D15-D94C-4757-ADC1-E6433FCE4A7C}"/>
    <cellStyle name="Comma 3 2 2 2 3 5 2" xfId="6540" xr:uid="{9E9899B8-009E-4EA7-9832-DB871C212AA3}"/>
    <cellStyle name="Comma 3 2 2 2 3 5 2 2" xfId="14799" xr:uid="{7C0446EB-D585-4F0B-9321-3EECAEB53F26}"/>
    <cellStyle name="Comma 3 2 2 2 3 5 2 2 2" xfId="39381" xr:uid="{0D7BB1D0-2924-456B-8676-D46C80E3CA38}"/>
    <cellStyle name="Comma 3 2 2 2 3 5 2 3" xfId="21664" xr:uid="{2225D07E-4AD3-405A-805B-FC0B62C5DC73}"/>
    <cellStyle name="Comma 3 2 2 2 3 5 2 3 2" xfId="45746" xr:uid="{96144EEE-5146-46C9-A0B8-46DD879F4FBA}"/>
    <cellStyle name="Comma 3 2 2 2 3 5 2 4" xfId="31366" xr:uid="{833C9890-C953-4E73-936F-4EABC1C0614C}"/>
    <cellStyle name="Comma 3 2 2 2 3 5 3" xfId="10567" xr:uid="{818C3462-2BB2-463E-A79B-4F388A9FC471}"/>
    <cellStyle name="Comma 3 2 2 2 3 5 3 2" xfId="35225" xr:uid="{43BEFAC2-1EA3-4AC7-8DEA-B9CA9E1C857C}"/>
    <cellStyle name="Comma 3 2 2 2 3 5 4" xfId="19196" xr:uid="{BC154DCE-195F-4645-8AFF-CD3BA7C6D4D8}"/>
    <cellStyle name="Comma 3 2 2 2 3 5 4 2" xfId="43390" xr:uid="{BC95A4DB-AB11-4515-B264-3D5D9F7588A1}"/>
    <cellStyle name="Comma 3 2 2 2 3 5 5" xfId="27340" xr:uid="{4A44379F-E7BC-4BEA-A189-597DD8CC4280}"/>
    <cellStyle name="Comma 3 2 2 2 3 6" xfId="2612" xr:uid="{08359018-5488-4044-89C4-C979F5D919D6}"/>
    <cellStyle name="Comma 3 2 2 2 3 6 2" xfId="8398" xr:uid="{EDD43D03-0E51-4985-8F86-5801104CE865}"/>
    <cellStyle name="Comma 3 2 2 2 3 6 2 2" xfId="16656" xr:uid="{BF9DC858-93D0-4D14-9E7A-A74C924F2571}"/>
    <cellStyle name="Comma 3 2 2 2 3 6 2 2 2" xfId="41238" xr:uid="{9FC605B8-E1D7-4E76-8478-CD8F3A260F35}"/>
    <cellStyle name="Comma 3 2 2 2 3 6 2 3" xfId="33223" xr:uid="{BE8D564C-AFC2-45F6-A40C-B3A513B8FAED}"/>
    <cellStyle name="Comma 3 2 2 2 3 6 3" xfId="10953" xr:uid="{0DE6D2B9-9A52-443A-AC34-CD07BD74A2A3}"/>
    <cellStyle name="Comma 3 2 2 2 3 6 3 2" xfId="35609" xr:uid="{97E37469-73C5-41E4-B671-2371ADF06BDE}"/>
    <cellStyle name="Comma 3 2 2 2 3 6 4" xfId="21068" xr:uid="{9B99CAF1-4EED-4501-B1C4-348838A1C0E6}"/>
    <cellStyle name="Comma 3 2 2 2 3 6 4 2" xfId="45193" xr:uid="{D98DC6AC-AE67-4AB0-B25B-50085359215F}"/>
    <cellStyle name="Comma 3 2 2 2 3 6 5" xfId="27724" xr:uid="{3B1ECE40-97DB-4CCD-BC49-4AEA15D1D10E}"/>
    <cellStyle name="Comma 3 2 2 2 3 7" xfId="2849" xr:uid="{9A084F30-EA2D-4BDC-AE01-4406CCD244CB}"/>
    <cellStyle name="Comma 3 2 2 2 3 7 2" xfId="11190" xr:uid="{CD2A59DD-F107-49C7-85B7-136DF3BB11E7}"/>
    <cellStyle name="Comma 3 2 2 2 3 7 2 2" xfId="35845" xr:uid="{23F4FC3B-9E10-49D2-B3F2-C1EB74DF2CC0}"/>
    <cellStyle name="Comma 3 2 2 2 3 7 3" xfId="27960" xr:uid="{03E31463-A8CE-4B05-B00C-C94CC1032355}"/>
    <cellStyle name="Comma 3 2 2 2 3 8" xfId="3322" xr:uid="{B8B459FA-B7A8-4FBB-B544-FE7458DD9AF3}"/>
    <cellStyle name="Comma 3 2 2 2 3 8 2" xfId="11663" xr:uid="{CA13706A-609B-40A7-A451-C92C5629CF2C}"/>
    <cellStyle name="Comma 3 2 2 2 3 8 2 2" xfId="36317" xr:uid="{4AA23864-DC1B-45D9-A14E-7B946DFA3406}"/>
    <cellStyle name="Comma 3 2 2 2 3 8 3" xfId="28432" xr:uid="{438E9DC3-4A36-49E8-BF44-28EF747996CE}"/>
    <cellStyle name="Comma 3 2 2 2 3 9" xfId="3568" xr:uid="{0FA5B74D-B9B3-4972-A734-0DFEDB62EFC6}"/>
    <cellStyle name="Comma 3 2 2 2 3 9 2" xfId="11909" xr:uid="{755ECA58-0B05-4A8D-B8E2-956D4B5B640A}"/>
    <cellStyle name="Comma 3 2 2 2 3 9 2 2" xfId="36553" xr:uid="{9B6E73E2-04E3-42CE-8C7D-C407BAF14AD2}"/>
    <cellStyle name="Comma 3 2 2 2 3 9 3" xfId="28668" xr:uid="{FE5D893C-1B1B-4E11-95C2-791EA7902414}"/>
    <cellStyle name="Comma 3 2 2 2 4" xfId="548" xr:uid="{F788AA2F-2D56-4BA2-8E0E-AC3793DF816D}"/>
    <cellStyle name="Comma 3 2 2 2 4 10" xfId="18730" xr:uid="{74D1E9B3-622F-40CF-B8BE-301B2E40ADC0}"/>
    <cellStyle name="Comma 3 2 2 2 4 10 2" xfId="42926" xr:uid="{CA05B7F1-3B4D-46D0-B5C4-7C10EA3985B4}"/>
    <cellStyle name="Comma 3 2 2 2 4 11" xfId="25829" xr:uid="{3D6E49B3-E98C-4395-9C18-E4C741AB8AF2}"/>
    <cellStyle name="Comma 3 2 2 2 4 2" xfId="1444" xr:uid="{847C405E-111F-4DF0-A848-B4311B3EA29B}"/>
    <cellStyle name="Comma 3 2 2 2 4 2 2" xfId="7476" xr:uid="{E2FA7DB2-A239-4041-9D78-62FDC3A78535}"/>
    <cellStyle name="Comma 3 2 2 2 4 2 2 2" xfId="15735" xr:uid="{9A0C02F9-6C23-4653-8308-68EC78B3D5BB}"/>
    <cellStyle name="Comma 3 2 2 2 4 2 2 2 2" xfId="40317" xr:uid="{01BA62B3-423F-4B28-A2D1-B201F6BD0FA0}"/>
    <cellStyle name="Comma 3 2 2 2 4 2 2 3" xfId="22633" xr:uid="{78D2A490-C98E-474E-8A4A-D4B0B8D2F1E3}"/>
    <cellStyle name="Comma 3 2 2 2 4 2 2 3 2" xfId="46660" xr:uid="{1C8211D7-BB78-42F9-93B1-BFA798B71FEE}"/>
    <cellStyle name="Comma 3 2 2 2 4 2 2 4" xfId="32302" xr:uid="{BB77B5CA-7662-42C3-B022-E3B8C61610C5}"/>
    <cellStyle name="Comma 3 2 2 2 4 2 3" xfId="5384" xr:uid="{A4760753-3805-44FD-ACF2-619C8DFE5738}"/>
    <cellStyle name="Comma 3 2 2 2 4 2 3 2" xfId="13668" xr:uid="{11EBFB0E-CF9B-4A63-B939-1440DB0AFAF0}"/>
    <cellStyle name="Comma 3 2 2 2 4 2 3 2 2" xfId="38252" xr:uid="{D7AB3310-07D5-4EAE-ACE4-2E6520A9F896}"/>
    <cellStyle name="Comma 3 2 2 2 4 2 3 3" xfId="30234" xr:uid="{9AE7865C-52D9-40D6-BCF0-5F51ED6592EE}"/>
    <cellStyle name="Comma 3 2 2 2 4 2 4" xfId="9806" xr:uid="{E8A5AEDD-09A2-4D7E-9F0B-5FFC2DD17CDE}"/>
    <cellStyle name="Comma 3 2 2 2 4 2 4 2" xfId="34492" xr:uid="{9D96DAE8-D759-4082-8A09-AF1CC4294F40}"/>
    <cellStyle name="Comma 3 2 2 2 4 2 5" xfId="20167" xr:uid="{D28D13F8-7DF8-4C5A-86BB-8760B81A606A}"/>
    <cellStyle name="Comma 3 2 2 2 4 2 5 2" xfId="44341" xr:uid="{CD600CC3-8914-4A07-9728-87213530FEC0}"/>
    <cellStyle name="Comma 3 2 2 2 4 2 6" xfId="26608" xr:uid="{3F73821C-0C65-4805-BD24-96F98E9A24EB}"/>
    <cellStyle name="Comma 3 2 2 2 4 3" xfId="997" xr:uid="{6D77A065-D7A9-46DA-8989-FAD98A9ACE54}"/>
    <cellStyle name="Comma 3 2 2 2 4 3 2" xfId="7987" xr:uid="{34F1B790-CBF8-4502-ADD7-4EFA28890FB4}"/>
    <cellStyle name="Comma 3 2 2 2 4 3 2 2" xfId="16245" xr:uid="{E065DBA0-4787-4644-AD46-053A677019ED}"/>
    <cellStyle name="Comma 3 2 2 2 4 3 2 2 2" xfId="40827" xr:uid="{A8E58406-A9C5-4A27-821A-063CBC5122C0}"/>
    <cellStyle name="Comma 3 2 2 2 4 3 2 3" xfId="22208" xr:uid="{34E18881-BBED-4487-908D-E7EA961ADE6D}"/>
    <cellStyle name="Comma 3 2 2 2 4 3 2 3 2" xfId="46255" xr:uid="{B6768DA7-4305-443F-9785-EF3DE9837302}"/>
    <cellStyle name="Comma 3 2 2 2 4 3 2 4" xfId="32812" xr:uid="{85C4FEF4-95FF-486B-BF81-87B8F70DE14B}"/>
    <cellStyle name="Comma 3 2 2 2 4 3 3" xfId="6100" xr:uid="{7EAA06AD-C57F-488D-BCC9-38C2AAFDB090}"/>
    <cellStyle name="Comma 3 2 2 2 4 3 3 2" xfId="14362" xr:uid="{4B835CF3-C255-4572-A15D-77FD40F10463}"/>
    <cellStyle name="Comma 3 2 2 2 4 3 3 2 2" xfId="38944" xr:uid="{902774A3-F2F8-4CA0-9822-C5A2D0AF8D5B}"/>
    <cellStyle name="Comma 3 2 2 2 4 3 3 3" xfId="30929" xr:uid="{162E50A1-EC58-4B5A-91CA-D3E61B3385F4}"/>
    <cellStyle name="Comma 3 2 2 2 4 3 4" xfId="9373" xr:uid="{25859F59-7F27-455D-BB7B-0584A4DC5B82}"/>
    <cellStyle name="Comma 3 2 2 2 4 3 4 2" xfId="34090" xr:uid="{C660FB6A-B824-43E1-906D-E6BCBBA07F44}"/>
    <cellStyle name="Comma 3 2 2 2 4 3 5" xfId="19742" xr:uid="{7D64AB48-D9C1-40BF-8474-5A1F2B284839}"/>
    <cellStyle name="Comma 3 2 2 2 4 3 5 2" xfId="43924" xr:uid="{59FF8E7E-BFC0-4F4C-B720-CBD3490976BA}"/>
    <cellStyle name="Comma 3 2 2 2 4 3 6" xfId="26209" xr:uid="{575FCFC9-F766-4E7C-8C9C-7C99F7B8B430}"/>
    <cellStyle name="Comma 3 2 2 2 4 4" xfId="2967" xr:uid="{E8D42FC3-DC4B-4C49-88F7-E8AEE1D78C2A}"/>
    <cellStyle name="Comma 3 2 2 2 4 4 2" xfId="6620" xr:uid="{EAA400CB-FBF0-439F-8711-0FB541C777AF}"/>
    <cellStyle name="Comma 3 2 2 2 4 4 2 2" xfId="14879" xr:uid="{B6663012-796F-40BD-A49E-94547FF5D506}"/>
    <cellStyle name="Comma 3 2 2 2 4 4 2 2 2" xfId="39461" xr:uid="{961DB08D-C948-4530-AB02-FADB6560010E}"/>
    <cellStyle name="Comma 3 2 2 2 4 4 2 3" xfId="21802" xr:uid="{7ADDA725-E780-4AD0-A0E7-419F85DB1C83}"/>
    <cellStyle name="Comma 3 2 2 2 4 4 2 3 2" xfId="45876" xr:uid="{294A7C32-7B9D-4360-AEFA-0D05161D2950}"/>
    <cellStyle name="Comma 3 2 2 2 4 4 2 4" xfId="31446" xr:uid="{9E82133E-EAC9-479B-889B-A5D9C4CD5B73}"/>
    <cellStyle name="Comma 3 2 2 2 4 4 3" xfId="11308" xr:uid="{4FD547F9-C8B0-4F46-8617-3A1FDB14026C}"/>
    <cellStyle name="Comma 3 2 2 2 4 4 3 2" xfId="35963" xr:uid="{AE7DB034-EEA7-4C86-998F-02F23F8685FF}"/>
    <cellStyle name="Comma 3 2 2 2 4 4 4" xfId="19337" xr:uid="{D14E7D4C-FBBB-4064-A8EB-2C9336852CFB}"/>
    <cellStyle name="Comma 3 2 2 2 4 4 4 2" xfId="43531" xr:uid="{B5176433-5F99-4DF4-A084-AF1EB4C512A9}"/>
    <cellStyle name="Comma 3 2 2 2 4 4 5" xfId="28078" xr:uid="{7AF10815-1469-4942-883F-7EC9B555FD1A}"/>
    <cellStyle name="Comma 3 2 2 2 4 5" xfId="3686" xr:uid="{E3205D35-52F9-44F4-B2A4-BE6773E5DE62}"/>
    <cellStyle name="Comma 3 2 2 2 4 5 2" xfId="7131" xr:uid="{28BA6655-7363-4A47-A3D5-23E65C43212C}"/>
    <cellStyle name="Comma 3 2 2 2 4 5 2 2" xfId="15390" xr:uid="{5C90D882-8C49-45A0-8E67-C576220ECADD}"/>
    <cellStyle name="Comma 3 2 2 2 4 5 2 2 2" xfId="39972" xr:uid="{D83F772D-CCD0-4F75-97E8-FBA676E63104}"/>
    <cellStyle name="Comma 3 2 2 2 4 5 2 3" xfId="31957" xr:uid="{D1A6E81B-5E0E-451D-AC13-A2FF31FC4992}"/>
    <cellStyle name="Comma 3 2 2 2 4 5 3" xfId="12027" xr:uid="{179B8C18-8261-473A-99D3-D17F41E86BED}"/>
    <cellStyle name="Comma 3 2 2 2 4 5 3 2" xfId="36671" xr:uid="{7F81C8E1-3313-4623-AC8B-4911A0CE70BF}"/>
    <cellStyle name="Comma 3 2 2 2 4 5 4" xfId="21206" xr:uid="{4C0C6EED-699B-4352-A072-0E91E32EEEC9}"/>
    <cellStyle name="Comma 3 2 2 2 4 5 4 2" xfId="45326" xr:uid="{0A1B7E3C-41D7-4A1D-B57B-A824FFD905AE}"/>
    <cellStyle name="Comma 3 2 2 2 4 5 5" xfId="28786" xr:uid="{ECFFD2F3-B85B-44CF-823C-9B6CCA4A45AB}"/>
    <cellStyle name="Comma 3 2 2 2 4 6" xfId="4440" xr:uid="{D24F3F57-8CDC-449A-8519-8A8A1A54419E}"/>
    <cellStyle name="Comma 3 2 2 2 4 6 2" xfId="12781" xr:uid="{3BAD2324-21FC-4870-A917-994046D8AFDA}"/>
    <cellStyle name="Comma 3 2 2 2 4 6 2 2" xfId="37366" xr:uid="{F6709C2F-7B74-497A-BAA4-0A6DA5B4209B}"/>
    <cellStyle name="Comma 3 2 2 2 4 6 3" xfId="29406" xr:uid="{D7196C24-84DB-4BE6-8B5A-D799E73C70A1}"/>
    <cellStyle name="Comma 3 2 2 2 4 7" xfId="4957" xr:uid="{00573711-C18D-418A-91BC-DB7C5401CAF9}"/>
    <cellStyle name="Comma 3 2 2 2 4 7 2" xfId="13266" xr:uid="{EBEB50D1-61F6-4BC0-844B-6845289A5020}"/>
    <cellStyle name="Comma 3 2 2 2 4 7 2 2" xfId="37850" xr:uid="{98A31ADE-A35B-4395-A1EC-6A0982840B90}"/>
    <cellStyle name="Comma 3 2 2 2 4 7 3" xfId="29832" xr:uid="{BB7F8B99-4905-411D-A67C-9177050AD9F7}"/>
    <cellStyle name="Comma 3 2 2 2 4 8" xfId="8935" xr:uid="{965287D1-A8B5-43EE-8553-93B1B0DCC7A5}"/>
    <cellStyle name="Comma 3 2 2 2 4 8 2" xfId="33698" xr:uid="{0481DA3C-9049-4126-907B-9F123CC6EE00}"/>
    <cellStyle name="Comma 3 2 2 2 4 9" xfId="18113" xr:uid="{635F55C6-CD12-4518-B524-9811C00DB0FC}"/>
    <cellStyle name="Comma 3 2 2 2 4 9 2" xfId="42338" xr:uid="{3B9800A6-8BF2-4D68-864C-092AF8C015E8}"/>
    <cellStyle name="Comma 3 2 2 2 5" xfId="606" xr:uid="{39C5DFA8-D9D8-403F-8C01-E3BDE515EBC3}"/>
    <cellStyle name="Comma 3 2 2 2 5 2" xfId="1241" xr:uid="{7CE3FBFB-200A-432B-AB40-72A929FD6D92}"/>
    <cellStyle name="Comma 3 2 2 2 5 2 2" xfId="8173" xr:uid="{5186CF7B-EC73-46ED-B40C-3576AE84F682}"/>
    <cellStyle name="Comma 3 2 2 2 5 2 2 2" xfId="16431" xr:uid="{CE173549-9377-4A04-8BE8-E3BB9FA23D2D}"/>
    <cellStyle name="Comma 3 2 2 2 5 2 2 2 2" xfId="41013" xr:uid="{637905FD-FE7A-4882-AD15-8597578C0071}"/>
    <cellStyle name="Comma 3 2 2 2 5 2 2 3" xfId="22438" xr:uid="{75F4CED4-7DD0-4906-9A54-90F5CC802B41}"/>
    <cellStyle name="Comma 3 2 2 2 5 2 2 3 2" xfId="46472" xr:uid="{30B916C3-2919-4861-B5F7-2E02938F6DF1}"/>
    <cellStyle name="Comma 3 2 2 2 5 2 2 4" xfId="32998" xr:uid="{2A52E6AA-9A99-45C0-831E-23AC684239F8}"/>
    <cellStyle name="Comma 3 2 2 2 5 2 3" xfId="6286" xr:uid="{9B6E899A-2BBF-4C34-8F57-A41737C28A79}"/>
    <cellStyle name="Comma 3 2 2 2 5 2 3 2" xfId="14548" xr:uid="{FBF7830F-EE74-43E8-AB00-9BDABB2C8A1D}"/>
    <cellStyle name="Comma 3 2 2 2 5 2 3 2 2" xfId="39130" xr:uid="{A13322E7-E006-425C-8CC5-894812F14ED0}"/>
    <cellStyle name="Comma 3 2 2 2 5 2 3 3" xfId="31115" xr:uid="{070AB62A-96EC-4BAE-A915-CF427E1D5DE5}"/>
    <cellStyle name="Comma 3 2 2 2 5 2 4" xfId="9609" xr:uid="{7E4F76BB-0AA9-40E8-996C-1A6C9479146A}"/>
    <cellStyle name="Comma 3 2 2 2 5 2 4 2" xfId="34304" xr:uid="{511FCAE1-9FF5-416F-BB5F-BC13643CC40C}"/>
    <cellStyle name="Comma 3 2 2 2 5 2 5" xfId="19971" xr:uid="{FD66236E-4106-48F8-98E0-2E3856CA1B7B}"/>
    <cellStyle name="Comma 3 2 2 2 5 2 5 2" xfId="44149" xr:uid="{3BD3B095-E203-4119-B054-F1A83F5B3918}"/>
    <cellStyle name="Comma 3 2 2 2 5 2 6" xfId="26421" xr:uid="{1E74F067-FB3D-4AB2-81A9-F91AE19F650F}"/>
    <cellStyle name="Comma 3 2 2 2 5 3" xfId="6806" xr:uid="{B28E9ADE-2F71-4F8B-A805-3174326828D4}"/>
    <cellStyle name="Comma 3 2 2 2 5 3 2" xfId="15065" xr:uid="{8DD52EE7-71A5-40AD-B687-4F574A7DD2F8}"/>
    <cellStyle name="Comma 3 2 2 2 5 3 2 2" xfId="21859" xr:uid="{068F3713-F475-4A9E-8153-532A565A8A3F}"/>
    <cellStyle name="Comma 3 2 2 2 5 3 2 2 2" xfId="45933" xr:uid="{9F2687A7-7378-445E-B1B6-5ABA61222EC2}"/>
    <cellStyle name="Comma 3 2 2 2 5 3 2 3" xfId="39647" xr:uid="{B6F6AD18-551A-4E51-9C4A-7D3D87176E91}"/>
    <cellStyle name="Comma 3 2 2 2 5 3 3" xfId="19394" xr:uid="{3D178E3A-596C-423F-9DB1-08075CD4CFAE}"/>
    <cellStyle name="Comma 3 2 2 2 5 3 3 2" xfId="43588" xr:uid="{1B2DB729-7A3C-4670-AB27-CBEFD0DAABD6}"/>
    <cellStyle name="Comma 3 2 2 2 5 3 4" xfId="31632" xr:uid="{96A82192-9592-46A6-8E35-195DDDB46E03}"/>
    <cellStyle name="Comma 3 2 2 2 5 4" xfId="7343" xr:uid="{3BFE4435-A1B0-4004-ADB9-5FD726B679AA}"/>
    <cellStyle name="Comma 3 2 2 2 5 4 2" xfId="15602" xr:uid="{43364F1E-9E73-46DC-AA68-1BFB0D0B3592}"/>
    <cellStyle name="Comma 3 2 2 2 5 4 2 2" xfId="40184" xr:uid="{EA1696F2-32A1-44CA-B3AD-8D03333B3BFF}"/>
    <cellStyle name="Comma 3 2 2 2 5 4 3" xfId="21264" xr:uid="{288EF5CF-106E-4033-BE78-40632EA0356C}"/>
    <cellStyle name="Comma 3 2 2 2 5 4 3 2" xfId="45383" xr:uid="{4D3F0E1E-5094-4D0B-B9CD-5B071991B099}"/>
    <cellStyle name="Comma 3 2 2 2 5 4 4" xfId="32169" xr:uid="{691C8BA0-C1E9-4B85-BD4C-F42CCD58369D}"/>
    <cellStyle name="Comma 3 2 2 2 5 5" xfId="5186" xr:uid="{7D979FCC-3986-4E2B-A3FE-0B46CF76B18F}"/>
    <cellStyle name="Comma 3 2 2 2 5 5 2" xfId="13480" xr:uid="{2AF0604E-D081-4755-B6AA-0C9FB818AEC5}"/>
    <cellStyle name="Comma 3 2 2 2 5 5 2 2" xfId="38064" xr:uid="{D9D51CD1-BF58-4B12-8CFD-B9C32F131A58}"/>
    <cellStyle name="Comma 3 2 2 2 5 5 3" xfId="30046" xr:uid="{4C025722-EFF9-4DEC-96DB-9F28D57B233A}"/>
    <cellStyle name="Comma 3 2 2 2 5 6" xfId="8993" xr:uid="{1385342E-6C06-41B1-B2C4-BE467243B242}"/>
    <cellStyle name="Comma 3 2 2 2 5 6 2" xfId="33755" xr:uid="{2A359F05-CD3B-4ADE-A77F-D0EB3FAE9593}"/>
    <cellStyle name="Comma 3 2 2 2 5 7" xfId="18787" xr:uid="{14300DBA-8332-4078-BAAA-2CB1A13199AE}"/>
    <cellStyle name="Comma 3 2 2 2 5 7 2" xfId="42983" xr:uid="{2A245EC4-A108-40B2-8CC9-1840EE081FC8}"/>
    <cellStyle name="Comma 3 2 2 2 5 8" xfId="25886" xr:uid="{D8797336-3C9D-4BAC-8E49-3CA31A9DD7C4}"/>
    <cellStyle name="Comma 3 2 2 2 6" xfId="1638" xr:uid="{1B804F39-FB92-4F53-A53D-8BE0D677E49B}"/>
    <cellStyle name="Comma 3 2 2 2 6 2" xfId="6924" xr:uid="{6B2E479C-6BCE-490B-83D6-323E79DE1A4B}"/>
    <cellStyle name="Comma 3 2 2 2 6 2 2" xfId="15183" xr:uid="{5EAC6503-BD17-41D6-87F9-C63F09C3D5A9}"/>
    <cellStyle name="Comma 3 2 2 2 6 2 2 2" xfId="39765" xr:uid="{930DE4CD-85A1-47E9-823B-2CCF6FCA8FB4}"/>
    <cellStyle name="Comma 3 2 2 2 6 2 3" xfId="22821" xr:uid="{148C72FA-80C4-46DA-95A8-FBAB30E372B0}"/>
    <cellStyle name="Comma 3 2 2 2 6 2 3 2" xfId="46847" xr:uid="{6DC08737-BB5B-4E23-BAC5-209185805A83}"/>
    <cellStyle name="Comma 3 2 2 2 6 2 4" xfId="31750" xr:uid="{A990385C-5C2A-4B3D-B147-401B377D4567}"/>
    <cellStyle name="Comma 3 2 2 2 6 3" xfId="5571" xr:uid="{2433E852-13EB-4634-8CD0-780B351962C1}"/>
    <cellStyle name="Comma 3 2 2 2 6 3 2" xfId="13854" xr:uid="{939AC39E-C76E-49E4-A523-E0ABBB46066B}"/>
    <cellStyle name="Comma 3 2 2 2 6 3 2 2" xfId="38438" xr:uid="{7D3F49E2-FC46-4ED9-8B45-0E970722DE6C}"/>
    <cellStyle name="Comma 3 2 2 2 6 3 3" xfId="30420" xr:uid="{5426A373-A8D1-461C-A902-777A3A618CA5}"/>
    <cellStyle name="Comma 3 2 2 2 6 4" xfId="9992" xr:uid="{D938BC9D-874A-4BC8-B0FA-FB0E7A33C9E7}"/>
    <cellStyle name="Comma 3 2 2 2 6 4 2" xfId="34678" xr:uid="{1E148565-8ED3-4E8F-A4C5-02658379D3B6}"/>
    <cellStyle name="Comma 3 2 2 2 6 5" xfId="20355" xr:uid="{69D56D82-C99E-41A2-8058-C122A1FF1355}"/>
    <cellStyle name="Comma 3 2 2 2 6 5 2" xfId="44527" xr:uid="{2B0B4881-887E-43EA-9AFE-0FF3BE466667}"/>
    <cellStyle name="Comma 3 2 2 2 6 6" xfId="26794" xr:uid="{572B4E31-D6EF-41CB-8672-8B0C38944ED7}"/>
    <cellStyle name="Comma 3 2 2 2 7" xfId="1795" xr:uid="{F952EEB2-5FFC-46E7-8EE9-980195568D29}"/>
    <cellStyle name="Comma 3 2 2 2 7 2" xfId="7609" xr:uid="{384C19DE-BEF9-4BEA-8DF6-195CCBAF5709}"/>
    <cellStyle name="Comma 3 2 2 2 7 2 2" xfId="15867" xr:uid="{72FD771C-F4B6-44F9-8199-7108C5C819CA}"/>
    <cellStyle name="Comma 3 2 2 2 7 2 2 2" xfId="40449" xr:uid="{C2001FB5-EF35-49B8-A1FE-EE8DD3CCC0AB}"/>
    <cellStyle name="Comma 3 2 2 2 7 2 3" xfId="22960" xr:uid="{63B67796-BC73-4358-979E-D384EF7CD73D}"/>
    <cellStyle name="Comma 3 2 2 2 7 2 3 2" xfId="46971" xr:uid="{52F3D4B7-F046-4147-8654-748DDCF78865}"/>
    <cellStyle name="Comma 3 2 2 2 7 2 4" xfId="32434" xr:uid="{521F043B-29FC-4E46-9967-68C27D0C768B}"/>
    <cellStyle name="Comma 3 2 2 2 7 3" xfId="5713" xr:uid="{85E1BDBE-CFDB-4E88-8424-E44C453A20FD}"/>
    <cellStyle name="Comma 3 2 2 2 7 3 2" xfId="13975" xr:uid="{C5FAFD70-68D6-4FBE-B428-8F6E3DE32565}"/>
    <cellStyle name="Comma 3 2 2 2 7 3 2 2" xfId="38557" xr:uid="{77287D17-9511-416F-93AC-7181903F066E}"/>
    <cellStyle name="Comma 3 2 2 2 7 3 3" xfId="30542" xr:uid="{052ACEA2-802C-407B-8C8C-87408B0B49CB}"/>
    <cellStyle name="Comma 3 2 2 2 7 4" xfId="10137" xr:uid="{F40B97DB-4A10-4485-B114-4B355BAC9155}"/>
    <cellStyle name="Comma 3 2 2 2 7 4 2" xfId="34797" xr:uid="{823296F1-B55D-4CDF-B753-4922056CDF4C}"/>
    <cellStyle name="Comma 3 2 2 2 7 5" xfId="20495" xr:uid="{E7DD733A-8F56-429E-A964-FFEFF490E287}"/>
    <cellStyle name="Comma 3 2 2 2 7 5 2" xfId="44655" xr:uid="{91638024-6479-4DB8-9A9F-7F4BB942BD7B}"/>
    <cellStyle name="Comma 3 2 2 2 7 6" xfId="26912" xr:uid="{6D80AE45-31B8-46EE-8F7D-6D1CA1301F8F}"/>
    <cellStyle name="Comma 3 2 2 2 8" xfId="753" xr:uid="{4E04886B-CE44-438D-B6D6-D20268632906}"/>
    <cellStyle name="Comma 3 2 2 2 8 2" xfId="7722" xr:uid="{306D34DC-543C-4C36-944B-B7303EC46259}"/>
    <cellStyle name="Comma 3 2 2 2 8 2 2" xfId="15980" xr:uid="{C0AC1201-BB12-4B7A-8A87-99D0ABFF1F54}"/>
    <cellStyle name="Comma 3 2 2 2 8 2 2 2" xfId="40562" xr:uid="{FFD6F270-D117-4E2F-9071-8E09B57CFDFB}"/>
    <cellStyle name="Comma 3 2 2 2 8 2 3" xfId="21989" xr:uid="{6A0D3F92-647F-4150-AF31-FA52AAD3E133}"/>
    <cellStyle name="Comma 3 2 2 2 8 2 3 2" xfId="46061" xr:uid="{AC5668C6-24E3-49E1-8BDB-538642A7F1AB}"/>
    <cellStyle name="Comma 3 2 2 2 8 2 4" xfId="32547" xr:uid="{30593D90-3FAD-4D71-A426-C3B8B056B320}"/>
    <cellStyle name="Comma 3 2 2 2 8 3" xfId="5835" xr:uid="{78E9AE06-C769-49AA-A43F-9FD24A3B2241}"/>
    <cellStyle name="Comma 3 2 2 2 8 3 2" xfId="14097" xr:uid="{5344C4B6-39C0-4EB7-AE6F-94DFA5AE696B}"/>
    <cellStyle name="Comma 3 2 2 2 8 3 2 2" xfId="38679" xr:uid="{71808AD3-23C3-4FBB-A37F-BB40399EE59E}"/>
    <cellStyle name="Comma 3 2 2 2 8 3 3" xfId="30664" xr:uid="{5344D684-98FE-45F3-9692-B141B8FEF078}"/>
    <cellStyle name="Comma 3 2 2 2 8 4" xfId="9148" xr:uid="{0A1E5910-4899-4EB3-8099-F91790ADBC12}"/>
    <cellStyle name="Comma 3 2 2 2 8 4 2" xfId="33897" xr:uid="{0FA4F63E-0251-4CE3-AF51-312911AA0D99}"/>
    <cellStyle name="Comma 3 2 2 2 8 5" xfId="19524" xr:uid="{230B1FE5-57BE-40F8-AEBA-DE9C775290F3}"/>
    <cellStyle name="Comma 3 2 2 2 8 5 2" xfId="43716" xr:uid="{E625BEA9-4612-4051-A8D1-5FB7B34C3F1B}"/>
    <cellStyle name="Comma 3 2 2 2 8 6" xfId="26022" xr:uid="{CD800E58-FE84-4C12-907F-12BAD87F4ACE}"/>
    <cellStyle name="Comma 3 2 2 2 9" xfId="1914" xr:uid="{D89C8A21-CE35-4C7A-AB4D-EC1EAE442EA4}"/>
    <cellStyle name="Comma 3 2 2 2 9 2" xfId="7800" xr:uid="{906904F5-2739-43B6-808F-87D73DEC021F}"/>
    <cellStyle name="Comma 3 2 2 2 9 2 2" xfId="16058" xr:uid="{16825A22-3BE8-4FBF-99D6-73F8A6FBD276}"/>
    <cellStyle name="Comma 3 2 2 2 9 2 2 2" xfId="40640" xr:uid="{8A37B2A8-EC79-46BA-9B36-44C4FD2B0714}"/>
    <cellStyle name="Comma 3 2 2 2 9 2 3" xfId="23078" xr:uid="{04D77809-61B0-44F0-AD4F-5795A6AE7158}"/>
    <cellStyle name="Comma 3 2 2 2 9 2 3 2" xfId="47089" xr:uid="{4C91D3DC-7266-4C2C-829E-0CBDF1504DFE}"/>
    <cellStyle name="Comma 3 2 2 2 9 2 4" xfId="32625" xr:uid="{28EF0F5E-1CEF-4402-A1F5-6E19983B57A0}"/>
    <cellStyle name="Comma 3 2 2 2 9 3" xfId="5913" xr:uid="{81B6B8EB-40F7-420E-8451-CAD3EB316186}"/>
    <cellStyle name="Comma 3 2 2 2 9 3 2" xfId="14175" xr:uid="{77EB0F69-1633-49B6-BC33-945779A5565C}"/>
    <cellStyle name="Comma 3 2 2 2 9 3 2 2" xfId="38757" xr:uid="{B2D095C3-E80B-425F-B16F-6FB9743AE1FB}"/>
    <cellStyle name="Comma 3 2 2 2 9 3 3" xfId="30742" xr:uid="{DD97DB73-73EA-484B-AD33-2FA005283117}"/>
    <cellStyle name="Comma 3 2 2 2 9 4" xfId="10256" xr:uid="{98713E52-A263-4256-870C-7FEB78C4AD4F}"/>
    <cellStyle name="Comma 3 2 2 2 9 4 2" xfId="34915" xr:uid="{A3008D48-9A8C-45D5-A4BC-61066FF7A573}"/>
    <cellStyle name="Comma 3 2 2 2 9 5" xfId="20613" xr:uid="{A9DD6237-8FEF-496C-B99D-6EA1932300FD}"/>
    <cellStyle name="Comma 3 2 2 2 9 5 2" xfId="44773" xr:uid="{61B32CD9-9801-4571-9277-EEB585241F10}"/>
    <cellStyle name="Comma 3 2 2 2 9 6" xfId="27030" xr:uid="{E7823734-C07C-4796-813F-B19C85C33A74}"/>
    <cellStyle name="Comma 3 2 2 20" xfId="3178" xr:uid="{AA11A045-9F6D-44E3-89FB-D364A8B09B2A}"/>
    <cellStyle name="Comma 3 2 2 20 2" xfId="11519" xr:uid="{718667E3-9DEE-480E-B64E-A9ACB971EF46}"/>
    <cellStyle name="Comma 3 2 2 20 2 2" xfId="36173" xr:uid="{F482E36F-3291-4EDF-95C5-3064AC03B064}"/>
    <cellStyle name="Comma 3 2 2 20 3" xfId="28288" xr:uid="{C83169B9-8C25-41CE-A11B-713DE0884EE7}"/>
    <cellStyle name="Comma 3 2 2 21" xfId="3421" xr:uid="{BF5E2F22-7114-4B6D-A904-97745268FF73}"/>
    <cellStyle name="Comma 3 2 2 21 2" xfId="11762" xr:uid="{B48FB497-CA9B-40C8-B98C-02830C7BF280}"/>
    <cellStyle name="Comma 3 2 2 21 2 2" xfId="36409" xr:uid="{23DE7EEF-D41E-4222-8B31-1D584E823AE7}"/>
    <cellStyle name="Comma 3 2 2 21 3" xfId="28524" xr:uid="{94410FF6-4A2C-4AF2-8EF8-0C77B3B4DD6E}"/>
    <cellStyle name="Comma 3 2 2 22" xfId="3958" xr:uid="{1C544ACA-4202-4C68-B42D-3C996DB7A9FA}"/>
    <cellStyle name="Comma 3 2 2 22 2" xfId="12299" xr:uid="{A6F16A05-FA74-4246-9B36-C89092A0D3D4}"/>
    <cellStyle name="Comma 3 2 2 22 2 2" xfId="36885" xr:uid="{5D5F8476-F8DC-4E9C-896D-C26203DB93DA}"/>
    <cellStyle name="Comma 3 2 2 22 3" xfId="29000" xr:uid="{05DA7AE1-7AD9-4E2F-BEA3-D163780BEFA7}"/>
    <cellStyle name="Comma 3 2 2 23" xfId="4032" xr:uid="{04C7C89A-76A7-4751-8CF3-B02501C706D8}"/>
    <cellStyle name="Comma 3 2 2 23 2" xfId="12373" xr:uid="{DF0C2D5F-54D8-4161-A5B7-5B0144E0DDA8}"/>
    <cellStyle name="Comma 3 2 2 23 2 2" xfId="36959" xr:uid="{29EAF7B3-5C34-47A3-BF71-756D8C8948D2}"/>
    <cellStyle name="Comma 3 2 2 23 3" xfId="29074" xr:uid="{42B66C0C-C33B-4469-950B-B7D0E1166549}"/>
    <cellStyle name="Comma 3 2 2 24" xfId="4109" xr:uid="{93B7F981-8595-4A62-BD21-B2AB9D3DE154}"/>
    <cellStyle name="Comma 3 2 2 24 2" xfId="12450" xr:uid="{3ACBDA53-5009-4A55-93A5-4CB276FA26D7}"/>
    <cellStyle name="Comma 3 2 2 24 2 2" xfId="37035" xr:uid="{CEA5D24A-741E-4F2E-806E-35B8E09D6F8C}"/>
    <cellStyle name="Comma 3 2 2 24 3" xfId="29144" xr:uid="{1090548A-CC08-4227-BA6F-A1A39C4803DB}"/>
    <cellStyle name="Comma 3 2 2 25" xfId="4713" xr:uid="{31BC934F-4EF5-47BC-9009-AADDD44F139F}"/>
    <cellStyle name="Comma 3 2 2 25 2" xfId="13052" xr:uid="{7C599C0E-0E2A-4616-9581-240E6F3A7451}"/>
    <cellStyle name="Comma 3 2 2 25 2 2" xfId="37637" xr:uid="{E1D30AFF-5346-4E31-8FB8-56BBF1642190}"/>
    <cellStyle name="Comma 3 2 2 25 3" xfId="29616" xr:uid="{FC091D06-7E48-4642-AD66-8D7B5A2C71BE}"/>
    <cellStyle name="Comma 3 2 2 26" xfId="8511" xr:uid="{E82DBD94-15E8-41BD-ABF3-1573835F4610}"/>
    <cellStyle name="Comma 3 2 2 26 2" xfId="16769" xr:uid="{A604F49E-2DBC-4B87-B8DF-3703150599D6}"/>
    <cellStyle name="Comma 3 2 2 26 2 2" xfId="41351" xr:uid="{3F811071-F00C-479F-96B7-09F28006AE42}"/>
    <cellStyle name="Comma 3 2 2 26 3" xfId="33322" xr:uid="{20235BE7-7D49-420C-88BA-2B106FF7D91C}"/>
    <cellStyle name="Comma 3 2 2 27" xfId="8640" xr:uid="{9E61ACCA-6C64-4C73-92D3-E90F0A61FF4B}"/>
    <cellStyle name="Comma 3 2 2 27 2" xfId="33425" xr:uid="{71F81611-80B8-4E96-9C9C-8BB04EF986C8}"/>
    <cellStyle name="Comma 3 2 2 28" xfId="17749" xr:uid="{09A9F108-DFB1-459F-9D63-AAF8E81E1660}"/>
    <cellStyle name="Comma 3 2 2 28 2" xfId="41976" xr:uid="{EA22CA6E-0516-436F-B438-E831FE6CAB13}"/>
    <cellStyle name="Comma 3 2 2 29" xfId="17825" xr:uid="{83C356C2-F42A-4426-BDF4-664FA308961C}"/>
    <cellStyle name="Comma 3 2 2 29 2" xfId="42050" xr:uid="{30106AE4-F992-4197-9ECD-DC330B202D90}"/>
    <cellStyle name="Comma 3 2 2 3" xfId="257" xr:uid="{BE116545-010E-410E-AF88-D7F85CB01EEA}"/>
    <cellStyle name="Comma 3 2 2 3 10" xfId="2766" xr:uid="{DB58A995-A07F-4F0D-9785-992C67C40387}"/>
    <cellStyle name="Comma 3 2 2 3 10 2" xfId="11107" xr:uid="{D822305E-10E5-480C-867A-3E6DB4E0C055}"/>
    <cellStyle name="Comma 3 2 2 3 10 2 2" xfId="35762" xr:uid="{AB7B9783-6C11-48E4-B094-26F58D137C33}"/>
    <cellStyle name="Comma 3 2 2 3 10 3" xfId="27877" xr:uid="{1AC73B20-4E3E-4C4B-A7C8-8A45B2214336}"/>
    <cellStyle name="Comma 3 2 2 3 11" xfId="3239" xr:uid="{3D18D848-A18F-4DFD-B165-77CC9EA9E771}"/>
    <cellStyle name="Comma 3 2 2 3 11 2" xfId="11580" xr:uid="{A19E2CB0-41BD-48ED-9DE8-4CA7A272AC46}"/>
    <cellStyle name="Comma 3 2 2 3 11 2 2" xfId="36234" xr:uid="{3C4CBCC9-170E-450C-995E-60EF3E53B27A}"/>
    <cellStyle name="Comma 3 2 2 3 11 3" xfId="28349" xr:uid="{302B11AC-83CC-4222-871A-0BBFFB3235F8}"/>
    <cellStyle name="Comma 3 2 2 3 12" xfId="3483" xr:uid="{9B3DA256-FC13-45B9-8CFB-DF6B6CC4AC60}"/>
    <cellStyle name="Comma 3 2 2 3 12 2" xfId="11824" xr:uid="{A6E38E8B-3891-46E6-977B-375F7D6EFBCA}"/>
    <cellStyle name="Comma 3 2 2 3 12 2 2" xfId="36470" xr:uid="{6BD53ED1-70D1-41A4-B09E-FCA956E711CB}"/>
    <cellStyle name="Comma 3 2 2 3 12 3" xfId="28585" xr:uid="{F60EF001-0C66-40C0-B45E-2823B13294B9}"/>
    <cellStyle name="Comma 3 2 2 3 13" xfId="4193" xr:uid="{8A4480A3-1D08-42B3-B25A-74B108100888}"/>
    <cellStyle name="Comma 3 2 2 3 13 2" xfId="12534" xr:uid="{2A6EE895-6D4F-4C63-B7D1-E0C472D8736A}"/>
    <cellStyle name="Comma 3 2 2 3 13 2 2" xfId="37119" xr:uid="{6F3C068C-6DC7-4894-AD88-B382A4DDD43F}"/>
    <cellStyle name="Comma 3 2 2 3 13 3" xfId="29205" xr:uid="{27DDCE16-3F3A-404D-B330-FCCE001E7E68}"/>
    <cellStyle name="Comma 3 2 2 3 14" xfId="4778" xr:uid="{72771EF6-0437-4E83-94EC-CDCC8F750A70}"/>
    <cellStyle name="Comma 3 2 2 3 14 2" xfId="13106" xr:uid="{2491DBFC-33A1-443B-BD15-18EF81EA4247}"/>
    <cellStyle name="Comma 3 2 2 3 14 2 2" xfId="37691" xr:uid="{0D4F97CA-A706-4817-B6CC-D32A5CF9DE12}"/>
    <cellStyle name="Comma 3 2 2 3 14 3" xfId="29671" xr:uid="{DFC76522-195B-4D9D-9B91-803A4517C858}"/>
    <cellStyle name="Comma 3 2 2 3 15" xfId="8710" xr:uid="{D41EAF81-00A4-47C2-8DE7-BEFFD1DA4451}"/>
    <cellStyle name="Comma 3 2 2 3 15 2" xfId="33490" xr:uid="{C21971B6-9ED5-4735-9AD5-CAF2637E4667}"/>
    <cellStyle name="Comma 3 2 2 3 16" xfId="17896" xr:uid="{07EF34C9-6324-42BD-99F3-CE538441E0CB}"/>
    <cellStyle name="Comma 3 2 2 3 16 2" xfId="42121" xr:uid="{B2BB5F18-A062-4BBD-9A37-B5BDB9599254}"/>
    <cellStyle name="Comma 3 2 2 3 17" xfId="18499" xr:uid="{38374CA9-C078-4AF0-9792-05EB97D7F93A}"/>
    <cellStyle name="Comma 3 2 2 3 17 2" xfId="42702" xr:uid="{A8F64D2C-4264-4AAF-9F84-3F7053B41A29}"/>
    <cellStyle name="Comma 3 2 2 3 18" xfId="25624" xr:uid="{AA9F26F5-ECCF-4899-8B3F-DC9D03F99722}"/>
    <cellStyle name="Comma 3 2 2 3 2" xfId="453" xr:uid="{B1DCA9CF-4DD6-4888-888F-D674F2C23961}"/>
    <cellStyle name="Comma 3 2 2 3 2 10" xfId="4995" xr:uid="{2E507443-AC08-48FE-8136-1521919AAAD8}"/>
    <cellStyle name="Comma 3 2 2 3 2 10 2" xfId="13295" xr:uid="{3472A0F3-AD39-4268-AC4E-CAFAB492B368}"/>
    <cellStyle name="Comma 3 2 2 3 2 10 2 2" xfId="37879" xr:uid="{872855E7-FBBF-4B22-B4B0-75891C8F77F2}"/>
    <cellStyle name="Comma 3 2 2 3 2 10 3" xfId="29861" xr:uid="{D554D662-B4EE-4D4D-A364-E67E806CAE6B}"/>
    <cellStyle name="Comma 3 2 2 3 2 11" xfId="8845" xr:uid="{AEFD04C7-152B-40F7-818E-9519B228A782}"/>
    <cellStyle name="Comma 3 2 2 3 2 11 2" xfId="33611" xr:uid="{18708C43-5D62-4531-B33F-B843073A6683}"/>
    <cellStyle name="Comma 3 2 2 3 2 12" xfId="18030" xr:uid="{DF2250AD-E7CF-404B-BC25-E7578D3040FE}"/>
    <cellStyle name="Comma 3 2 2 3 2 12 2" xfId="42255" xr:uid="{F0D23D47-39CB-40D9-A0C2-187C60476DE6}"/>
    <cellStyle name="Comma 3 2 2 3 2 13" xfId="18636" xr:uid="{7A19B797-7381-4614-B817-98C7D8F3410A}"/>
    <cellStyle name="Comma 3 2 2 3 2 13 2" xfId="42832" xr:uid="{8E91A449-F806-4DC1-8705-1B41EEF31493}"/>
    <cellStyle name="Comma 3 2 2 3 2 14" xfId="25742" xr:uid="{2C7DB8E5-4F44-4071-BD00-8600BC0474B5}"/>
    <cellStyle name="Comma 3 2 2 3 2 2" xfId="1473" xr:uid="{966E7B70-BA00-4B02-93B5-123BB04A22E3}"/>
    <cellStyle name="Comma 3 2 2 3 2 2 2" xfId="3120" xr:uid="{98EA1957-3CD9-4DEF-8771-CBC269892758}"/>
    <cellStyle name="Comma 3 2 2 3 2 2 2 2" xfId="7077" xr:uid="{EA710DDF-EC1A-49A8-9D1F-11AF875C8F18}"/>
    <cellStyle name="Comma 3 2 2 3 2 2 2 2 2" xfId="15336" xr:uid="{AD08FCC0-6DFE-433F-8196-99F21CC54B43}"/>
    <cellStyle name="Comma 3 2 2 3 2 2 2 2 2 2" xfId="39918" xr:uid="{EB566CE9-8066-4CBE-918E-E25AF5253059}"/>
    <cellStyle name="Comma 3 2 2 3 2 2 2 2 3" xfId="31903" xr:uid="{203FD52D-248D-4CB7-A605-D9601C9C6DA3}"/>
    <cellStyle name="Comma 3 2 2 3 2 2 2 3" xfId="11461" xr:uid="{099113CB-8C8B-4CB6-B28B-4D98E49BD332}"/>
    <cellStyle name="Comma 3 2 2 3 2 2 2 3 2" xfId="36116" xr:uid="{3EBC1D85-B562-40CB-A433-1B226B995EB0}"/>
    <cellStyle name="Comma 3 2 2 3 2 2 2 4" xfId="22661" xr:uid="{128CD942-B08C-484E-B063-0B1D7D43734D}"/>
    <cellStyle name="Comma 3 2 2 3 2 2 2 4 2" xfId="46688" xr:uid="{5BA796C2-33C2-4335-AA12-AA4428BFAD1F}"/>
    <cellStyle name="Comma 3 2 2 3 2 2 2 5" xfId="28231" xr:uid="{81628834-CF06-472E-933F-0ECF02BFAAA2}"/>
    <cellStyle name="Comma 3 2 2 3 2 2 3" xfId="3839" xr:uid="{60217968-7754-4814-888C-00231F5A7929}"/>
    <cellStyle name="Comma 3 2 2 3 2 2 3 2" xfId="12180" xr:uid="{BF0EE5F9-587F-4DCC-9398-D752A68C543F}"/>
    <cellStyle name="Comma 3 2 2 3 2 2 3 2 2" xfId="36824" xr:uid="{40BBCB33-5DC1-442B-9202-381A76DF417B}"/>
    <cellStyle name="Comma 3 2 2 3 2 2 3 3" xfId="28939" xr:uid="{252067F5-7D78-4FA6-B9BE-2EDEA6BAF532}"/>
    <cellStyle name="Comma 3 2 2 3 2 2 4" xfId="4593" xr:uid="{EA8DE9A2-DFC6-4A5F-ADFE-9E5FC134647D}"/>
    <cellStyle name="Comma 3 2 2 3 2 2 4 2" xfId="12934" xr:uid="{B9AC160B-700A-4BA0-9D0A-3289FFEC5FE0}"/>
    <cellStyle name="Comma 3 2 2 3 2 2 4 2 2" xfId="37519" xr:uid="{A4D2EF40-588A-4E46-846A-07CA1E1008C9}"/>
    <cellStyle name="Comma 3 2 2 3 2 2 4 3" xfId="29559" xr:uid="{F227501E-6952-43F0-BA3F-83FAB0BAC849}"/>
    <cellStyle name="Comma 3 2 2 3 2 2 5" xfId="5413" xr:uid="{238C178B-ABD1-4EE8-B9D4-4D8F993169C6}"/>
    <cellStyle name="Comma 3 2 2 3 2 2 5 2" xfId="13696" xr:uid="{E81E313F-B7CC-4B6A-8931-5C92B0B86190}"/>
    <cellStyle name="Comma 3 2 2 3 2 2 5 2 2" xfId="38280" xr:uid="{99CD64C2-2364-4079-AF58-26FD7F5387C2}"/>
    <cellStyle name="Comma 3 2 2 3 2 2 5 3" xfId="30262" xr:uid="{00F298CF-98B9-4C1F-8429-FB48B3184829}"/>
    <cellStyle name="Comma 3 2 2 3 2 2 6" xfId="9834" xr:uid="{85FA083C-1687-414D-B981-89E745144F06}"/>
    <cellStyle name="Comma 3 2 2 3 2 2 6 2" xfId="34520" xr:uid="{6B820B46-8875-4E62-B0EA-20449A1E5D92}"/>
    <cellStyle name="Comma 3 2 2 3 2 2 7" xfId="18266" xr:uid="{82B09E5C-C37D-4947-B01F-81DCA541F8FA}"/>
    <cellStyle name="Comma 3 2 2 3 2 2 7 2" xfId="42491" xr:uid="{29E7F934-C4B9-4DA7-B29A-8D88FD1158B2}"/>
    <cellStyle name="Comma 3 2 2 3 2 2 8" xfId="20195" xr:uid="{4F15012A-9D91-46F1-95AE-B25CA4009442}"/>
    <cellStyle name="Comma 3 2 2 3 2 2 8 2" xfId="44369" xr:uid="{C3E58839-C2E8-4395-A602-A97F66FC6CE6}"/>
    <cellStyle name="Comma 3 2 2 3 2 2 9" xfId="26636" xr:uid="{FDFB3CD0-3B17-4A26-A88D-EF0658BB11BB}"/>
    <cellStyle name="Comma 3 2 2 3 2 3" xfId="1035" xr:uid="{2D1CA649-4C6A-4797-83C7-1A9149EA5AB2}"/>
    <cellStyle name="Comma 3 2 2 3 2 3 2" xfId="8015" xr:uid="{D6CF649E-4FE7-4D39-BE5A-414D35BC496C}"/>
    <cellStyle name="Comma 3 2 2 3 2 3 2 2" xfId="16273" xr:uid="{7055A2BA-8839-4667-84F0-3F8DA91ED319}"/>
    <cellStyle name="Comma 3 2 2 3 2 3 2 2 2" xfId="40855" xr:uid="{788CAE39-75FC-416A-BFD3-5E6DEBFEEB4A}"/>
    <cellStyle name="Comma 3 2 2 3 2 3 2 3" xfId="22244" xr:uid="{FF952FCE-3DE2-46AB-950D-0712E3E72F8C}"/>
    <cellStyle name="Comma 3 2 2 3 2 3 2 3 2" xfId="46284" xr:uid="{B4809EEA-6D99-4656-A187-898EFB54E549}"/>
    <cellStyle name="Comma 3 2 2 3 2 3 2 4" xfId="32840" xr:uid="{5DF35745-76B0-4ACF-88EF-6E695C7E109F}"/>
    <cellStyle name="Comma 3 2 2 3 2 3 3" xfId="6128" xr:uid="{A3DD98D8-D0BD-4684-AE82-D15A69015183}"/>
    <cellStyle name="Comma 3 2 2 3 2 3 3 2" xfId="14390" xr:uid="{382797F6-37AE-4A04-A37D-AD0E894B6094}"/>
    <cellStyle name="Comma 3 2 2 3 2 3 3 2 2" xfId="38972" xr:uid="{17CAE21D-EBCF-4B7B-A0A4-138DA7700F4A}"/>
    <cellStyle name="Comma 3 2 2 3 2 3 3 3" xfId="30957" xr:uid="{1AA7F908-D58C-45CC-8E8D-6B859CE519AF}"/>
    <cellStyle name="Comma 3 2 2 3 2 3 4" xfId="9411" xr:uid="{66B5F5D8-87AA-49EB-AFB7-6914D8731FF7}"/>
    <cellStyle name="Comma 3 2 2 3 2 3 4 2" xfId="34118" xr:uid="{8F926585-AB49-43BB-BFA1-52A62DF18A8B}"/>
    <cellStyle name="Comma 3 2 2 3 2 3 5" xfId="19779" xr:uid="{0BE636EB-D2B3-4423-BF70-0568661B7F08}"/>
    <cellStyle name="Comma 3 2 2 3 2 3 5 2" xfId="43959" xr:uid="{36607B2C-407B-4E05-9709-7C5A52F52512}"/>
    <cellStyle name="Comma 3 2 2 3 2 3 6" xfId="26237" xr:uid="{1938968C-4B7F-4734-8A0D-0B918665D601}"/>
    <cellStyle name="Comma 3 2 2 3 2 4" xfId="2261" xr:uid="{1DEEE61F-0388-42F5-BE09-D22CED253287}"/>
    <cellStyle name="Comma 3 2 2 3 2 4 2" xfId="6648" xr:uid="{42E6B0A5-9C48-4691-BE9C-01562086C2A8}"/>
    <cellStyle name="Comma 3 2 2 3 2 4 2 2" xfId="14907" xr:uid="{403DA2EA-C8CD-4955-AC0B-5B1CF9C618F3}"/>
    <cellStyle name="Comma 3 2 2 3 2 4 2 2 2" xfId="39489" xr:uid="{1124D4EE-B0BB-4DFA-8471-703AED9BD7AA}"/>
    <cellStyle name="Comma 3 2 2 3 2 4 2 3" xfId="21708" xr:uid="{718024FD-B86D-4CBD-9318-891384B77542}"/>
    <cellStyle name="Comma 3 2 2 3 2 4 2 3 2" xfId="45785" xr:uid="{0E234197-0301-428F-B269-DFEA693B0433}"/>
    <cellStyle name="Comma 3 2 2 3 2 4 2 4" xfId="31474" xr:uid="{DE5C467E-376B-4CB3-8ABD-E24A76989EBE}"/>
    <cellStyle name="Comma 3 2 2 3 2 4 3" xfId="10602" xr:uid="{4D806745-05A5-40A4-9D61-AC1E03ED7C06}"/>
    <cellStyle name="Comma 3 2 2 3 2 4 3 2" xfId="35260" xr:uid="{2B0EB7C1-45C5-49F7-BE49-1F6C751E5984}"/>
    <cellStyle name="Comma 3 2 2 3 2 4 4" xfId="19243" xr:uid="{E0A0B47B-4DA6-4C16-B350-483084A5D921}"/>
    <cellStyle name="Comma 3 2 2 3 2 4 4 2" xfId="43437" xr:uid="{CD059337-16BE-40F2-906D-AA02DAC96A44}"/>
    <cellStyle name="Comma 3 2 2 3 2 4 5" xfId="27375" xr:uid="{1742EF14-17FA-4A25-8E9D-63ACBFFF1F18}"/>
    <cellStyle name="Comma 3 2 2 3 2 5" xfId="2647" xr:uid="{E027399F-8808-4D7A-9F7A-924FAD6EAF11}"/>
    <cellStyle name="Comma 3 2 2 3 2 5 2" xfId="8433" xr:uid="{0BC6AC25-E5CE-41AB-8555-9807C660E879}"/>
    <cellStyle name="Comma 3 2 2 3 2 5 2 2" xfId="16691" xr:uid="{88BD8829-2903-4681-9830-1F4E3C2A69A2}"/>
    <cellStyle name="Comma 3 2 2 3 2 5 2 2 2" xfId="41273" xr:uid="{F766363D-E4FC-406D-BC4C-703A4D5600C0}"/>
    <cellStyle name="Comma 3 2 2 3 2 5 2 3" xfId="33258" xr:uid="{2453E567-9827-493A-98E8-F46EE388A715}"/>
    <cellStyle name="Comma 3 2 2 3 2 5 3" xfId="10988" xr:uid="{36580702-37BC-40D3-B903-8546D246F309}"/>
    <cellStyle name="Comma 3 2 2 3 2 5 3 2" xfId="35644" xr:uid="{027A2CEF-BDF6-4030-AA14-95AB35342683}"/>
    <cellStyle name="Comma 3 2 2 3 2 5 4" xfId="21112" xr:uid="{BD2EBAAE-EDBB-466E-BBC9-50197ACC33A0}"/>
    <cellStyle name="Comma 3 2 2 3 2 5 4 2" xfId="45233" xr:uid="{F6F10C95-AC2B-449C-9EFE-0128816D315A}"/>
    <cellStyle name="Comma 3 2 2 3 2 5 5" xfId="27759" xr:uid="{DE40C001-F472-40AC-B043-918CCABFFBD2}"/>
    <cellStyle name="Comma 3 2 2 3 2 6" xfId="2884" xr:uid="{C6091931-CC61-4965-9D62-DA8E4A9969C0}"/>
    <cellStyle name="Comma 3 2 2 3 2 6 2" xfId="11225" xr:uid="{796D96DE-C303-479B-9DDF-6261A13F98AF}"/>
    <cellStyle name="Comma 3 2 2 3 2 6 2 2" xfId="35880" xr:uid="{AE08DED9-BFF5-4CD0-AB9F-71B11A1FADED}"/>
    <cellStyle name="Comma 3 2 2 3 2 6 3" xfId="27995" xr:uid="{BFF9FA08-CCDC-488B-937C-59713EB7D4F9}"/>
    <cellStyle name="Comma 3 2 2 3 2 7" xfId="3357" xr:uid="{E57AB207-CE5F-4275-9CD4-5EBF4139BF7A}"/>
    <cellStyle name="Comma 3 2 2 3 2 7 2" xfId="11698" xr:uid="{8657F9D3-FE5B-4301-A87D-C2C672662457}"/>
    <cellStyle name="Comma 3 2 2 3 2 7 2 2" xfId="36352" xr:uid="{2081A945-E0D5-4CAE-B537-8E518DB2D748}"/>
    <cellStyle name="Comma 3 2 2 3 2 7 3" xfId="28467" xr:uid="{D5392628-EC6F-4FD5-8A4F-A473CCA24342}"/>
    <cellStyle name="Comma 3 2 2 3 2 8" xfId="3603" xr:uid="{AD6CCF76-3F19-4DA9-990D-69238E78BE6F}"/>
    <cellStyle name="Comma 3 2 2 3 2 8 2" xfId="11944" xr:uid="{0A61E588-F6A0-4B48-8EB3-0B7DB9D93D43}"/>
    <cellStyle name="Comma 3 2 2 3 2 8 2 2" xfId="36588" xr:uid="{9E421FE7-74DA-4258-A01F-26CD06348CD6}"/>
    <cellStyle name="Comma 3 2 2 3 2 8 3" xfId="28703" xr:uid="{8AE2F2CB-BED6-44A6-BEEC-AF0EBD658720}"/>
    <cellStyle name="Comma 3 2 2 3 2 9" xfId="4357" xr:uid="{73E5DCEF-9BA5-4281-84F7-80BF3F8D68DE}"/>
    <cellStyle name="Comma 3 2 2 3 2 9 2" xfId="12698" xr:uid="{90EF0E74-3956-41AD-969A-7B5D1F4E91EF}"/>
    <cellStyle name="Comma 3 2 2 3 2 9 2 2" xfId="37283" xr:uid="{B7487684-759D-45B0-9E1A-49D7D442A27F}"/>
    <cellStyle name="Comma 3 2 2 3 2 9 3" xfId="29323" xr:uid="{A041F93E-6113-4169-9198-E2BE472E2E98}"/>
    <cellStyle name="Comma 3 2 2 3 3" xfId="641" xr:uid="{D86C026E-5B42-4177-A04E-AF896302C9CD}"/>
    <cellStyle name="Comma 3 2 2 3 3 10" xfId="25921" xr:uid="{1B6A99ED-454D-417F-8664-9725BC36D9FF}"/>
    <cellStyle name="Comma 3 2 2 3 3 2" xfId="1274" xr:uid="{AB882984-9C63-44A2-92BA-E38BCD87966F}"/>
    <cellStyle name="Comma 3 2 2 3 3 2 2" xfId="8201" xr:uid="{578554A3-43AD-4FA3-B369-A02AA75946CA}"/>
    <cellStyle name="Comma 3 2 2 3 3 2 2 2" xfId="16459" xr:uid="{7F33CDE9-D00A-4201-A1EC-5AFCC47E5B6A}"/>
    <cellStyle name="Comma 3 2 2 3 3 2 2 2 2" xfId="41041" xr:uid="{798DB839-6EB4-4FE2-AAE9-7EC8A5F21C40}"/>
    <cellStyle name="Comma 3 2 2 3 3 2 2 3" xfId="22466" xr:uid="{1FFDD316-3A70-41C6-A8AD-4B816893C277}"/>
    <cellStyle name="Comma 3 2 2 3 3 2 2 3 2" xfId="46500" xr:uid="{098FBC0C-B37D-4F6C-83ED-5F9183B8E645}"/>
    <cellStyle name="Comma 3 2 2 3 3 2 2 4" xfId="33026" xr:uid="{5D84A9B1-2B1A-4B0A-B0CD-633CF9191A21}"/>
    <cellStyle name="Comma 3 2 2 3 3 2 3" xfId="6322" xr:uid="{BC02F72D-0D41-4C4A-933B-A37EF518F95A}"/>
    <cellStyle name="Comma 3 2 2 3 3 2 3 2" xfId="14583" xr:uid="{4BB828EF-5657-4874-A24D-B8D56D3E50BF}"/>
    <cellStyle name="Comma 3 2 2 3 3 2 3 2 2" xfId="39165" xr:uid="{35D7D0C4-C4ED-42D3-97E6-00A09E8A1488}"/>
    <cellStyle name="Comma 3 2 2 3 3 2 3 3" xfId="31150" xr:uid="{0A9199CC-86AF-4D49-B705-3248B9D274EE}"/>
    <cellStyle name="Comma 3 2 2 3 3 2 4" xfId="9637" xr:uid="{66005E7A-8F68-4697-9193-EBE09F8FCFC0}"/>
    <cellStyle name="Comma 3 2 2 3 3 2 4 2" xfId="34332" xr:uid="{1E1EF178-1379-4D57-B50A-94EC919491CC}"/>
    <cellStyle name="Comma 3 2 2 3 3 2 5" xfId="19999" xr:uid="{5D7ECEA5-505F-48FF-9758-B9525A89F60B}"/>
    <cellStyle name="Comma 3 2 2 3 3 2 5 2" xfId="44177" xr:uid="{68205105-15CA-4685-BCD3-8D07C05250EC}"/>
    <cellStyle name="Comma 3 2 2 3 3 2 6" xfId="26449" xr:uid="{84091B5E-FF24-4EC5-A518-7A73BE093ACE}"/>
    <cellStyle name="Comma 3 2 2 3 3 3" xfId="3002" xr:uid="{FA19243E-7EB5-417D-8826-7C319C66995C}"/>
    <cellStyle name="Comma 3 2 2 3 3 3 2" xfId="6841" xr:uid="{ACEC76F8-52A1-43A8-9FA5-CC7520964409}"/>
    <cellStyle name="Comma 3 2 2 3 3 3 2 2" xfId="15100" xr:uid="{C9559BD4-8B33-47D6-AA96-C0CA48FC0D8B}"/>
    <cellStyle name="Comma 3 2 2 3 3 3 2 2 2" xfId="39682" xr:uid="{DBF44CF7-4123-4E2E-89F9-5C26105083DE}"/>
    <cellStyle name="Comma 3 2 2 3 3 3 2 3" xfId="21894" xr:uid="{B5B84BF3-D1D4-412C-AE4D-88E3BBC4459D}"/>
    <cellStyle name="Comma 3 2 2 3 3 3 2 3 2" xfId="45968" xr:uid="{7437ED02-FD03-4E89-A536-9712C9AF7ED0}"/>
    <cellStyle name="Comma 3 2 2 3 3 3 2 4" xfId="31667" xr:uid="{A865FBEE-182F-4DF5-A5FD-F3103DDA9B8D}"/>
    <cellStyle name="Comma 3 2 2 3 3 3 3" xfId="11343" xr:uid="{8514D83F-7921-43A7-8E01-BF22F0E240E9}"/>
    <cellStyle name="Comma 3 2 2 3 3 3 3 2" xfId="35998" xr:uid="{0111E126-6AC9-481C-9E50-53CE1CBD68D8}"/>
    <cellStyle name="Comma 3 2 2 3 3 3 4" xfId="19429" xr:uid="{B9D77848-691C-4EC2-8177-6362FB6F232E}"/>
    <cellStyle name="Comma 3 2 2 3 3 3 4 2" xfId="43623" xr:uid="{AF4104F4-5908-48D5-87B6-5EEC4F7FEBA9}"/>
    <cellStyle name="Comma 3 2 2 3 3 3 5" xfId="28113" xr:uid="{32D083C5-A334-4BE1-9CFA-30A6B88B0538}"/>
    <cellStyle name="Comma 3 2 2 3 3 4" xfId="3721" xr:uid="{E967AB79-EBB7-4020-BDE7-7DE75546073E}"/>
    <cellStyle name="Comma 3 2 2 3 3 4 2" xfId="7369" xr:uid="{1098938D-6D6F-4509-A499-0915080E2A52}"/>
    <cellStyle name="Comma 3 2 2 3 3 4 2 2" xfId="15628" xr:uid="{DB1D8CCF-E47B-4AE8-9A5C-D3D79A953605}"/>
    <cellStyle name="Comma 3 2 2 3 3 4 2 2 2" xfId="40210" xr:uid="{01B3EE49-2CBD-40D8-943A-20D2F609B260}"/>
    <cellStyle name="Comma 3 2 2 3 3 4 2 3" xfId="32195" xr:uid="{F0F0102C-4516-4DA7-82C8-2B4BBE253CAE}"/>
    <cellStyle name="Comma 3 2 2 3 3 4 3" xfId="12062" xr:uid="{CA40A29C-A334-4AC1-9E2B-08ED6FA18E3C}"/>
    <cellStyle name="Comma 3 2 2 3 3 4 3 2" xfId="36706" xr:uid="{2F5C9272-EAC5-42A9-8252-8A0D8A15B43D}"/>
    <cellStyle name="Comma 3 2 2 3 3 4 4" xfId="21299" xr:uid="{16CD9F25-45D8-4AA2-AFEE-1E65B9287C10}"/>
    <cellStyle name="Comma 3 2 2 3 3 4 4 2" xfId="45418" xr:uid="{440B036B-E01D-40D7-9F52-D003F11CDD36}"/>
    <cellStyle name="Comma 3 2 2 3 3 4 5" xfId="28821" xr:uid="{CFB7A529-785A-4B5A-9F4D-A6F211783ABB}"/>
    <cellStyle name="Comma 3 2 2 3 3 5" xfId="4475" xr:uid="{634DAFCB-3225-422F-8652-D0EF771878D4}"/>
    <cellStyle name="Comma 3 2 2 3 3 5 2" xfId="12816" xr:uid="{C444E44D-6DE7-464D-9A8F-9D1A4FFEF1D6}"/>
    <cellStyle name="Comma 3 2 2 3 3 5 2 2" xfId="37401" xr:uid="{EDB5BB70-973D-40FC-8A74-8F4A6808B53C}"/>
    <cellStyle name="Comma 3 2 2 3 3 5 3" xfId="29441" xr:uid="{0814AAF9-6A58-4DCB-B935-A9F522D190C7}"/>
    <cellStyle name="Comma 3 2 2 3 3 6" xfId="5215" xr:uid="{36EA0286-C436-40D9-A7C4-570F18F73002}"/>
    <cellStyle name="Comma 3 2 2 3 3 6 2" xfId="13508" xr:uid="{CB114CEE-C857-404F-B7A9-182FF9D666B1}"/>
    <cellStyle name="Comma 3 2 2 3 3 6 2 2" xfId="38092" xr:uid="{94E6B54A-991D-4185-93DD-7EA1A77AF21E}"/>
    <cellStyle name="Comma 3 2 2 3 3 6 3" xfId="30074" xr:uid="{67837AD4-B665-4382-B85D-6F1988BE27D0}"/>
    <cellStyle name="Comma 3 2 2 3 3 7" xfId="9028" xr:uid="{A0001D1B-4294-4A9A-BD09-17F41CFDA7A7}"/>
    <cellStyle name="Comma 3 2 2 3 3 7 2" xfId="33790" xr:uid="{AB85C2CC-6D6C-46DC-8F29-DE3A774006FB}"/>
    <cellStyle name="Comma 3 2 2 3 3 8" xfId="18148" xr:uid="{4CCF32F6-EB1C-4064-9812-211167C42D80}"/>
    <cellStyle name="Comma 3 2 2 3 3 8 2" xfId="42373" xr:uid="{D1F39300-EE49-4F29-9815-693651E9D347}"/>
    <cellStyle name="Comma 3 2 2 3 3 9" xfId="18822" xr:uid="{C3FBFF15-549A-44FC-AA25-9A1FB2F0E63A}"/>
    <cellStyle name="Comma 3 2 2 3 3 9 2" xfId="43018" xr:uid="{AC531367-E31D-4481-AC9C-D820781E34F7}"/>
    <cellStyle name="Comma 3 2 2 3 4" xfId="1694" xr:uid="{FF1B15C1-EAF4-44E5-BD33-FB79F5756A57}"/>
    <cellStyle name="Comma 3 2 2 3 4 2" xfId="6959" xr:uid="{4B6E1D86-90A0-4DAD-AED2-9620E2FEBE28}"/>
    <cellStyle name="Comma 3 2 2 3 4 2 2" xfId="15218" xr:uid="{06D9DE2E-6527-4693-9269-278A294EA211}"/>
    <cellStyle name="Comma 3 2 2 3 4 2 2 2" xfId="39800" xr:uid="{BE457BDB-E5B3-48FC-B0FC-C44A3974AD6C}"/>
    <cellStyle name="Comma 3 2 2 3 4 2 3" xfId="22867" xr:uid="{54EAEC3F-6C56-4B1A-9ECD-4C420759C225}"/>
    <cellStyle name="Comma 3 2 2 3 4 2 3 2" xfId="46885" xr:uid="{7BF41F5B-9957-489A-8DC5-55EE1857C8E5}"/>
    <cellStyle name="Comma 3 2 2 3 4 2 4" xfId="31785" xr:uid="{0C656364-F852-4651-87FA-78920E9930D3}"/>
    <cellStyle name="Comma 3 2 2 3 4 3" xfId="5619" xr:uid="{325D12D9-C77E-44C1-9E0C-907737352F11}"/>
    <cellStyle name="Comma 3 2 2 3 4 3 2" xfId="13890" xr:uid="{DE1C3B88-0C61-4BF5-8D20-94735C89CC05}"/>
    <cellStyle name="Comma 3 2 2 3 4 3 2 2" xfId="38474" xr:uid="{8853A8F4-DB52-4F44-AA8E-BA19DE03E9D2}"/>
    <cellStyle name="Comma 3 2 2 3 4 3 3" xfId="30457" xr:uid="{C0874711-37F6-440C-99B4-FE89065EA591}"/>
    <cellStyle name="Comma 3 2 2 3 4 4" xfId="10043" xr:uid="{55E616F1-9B55-431E-B859-0DFF40BD397F}"/>
    <cellStyle name="Comma 3 2 2 3 4 4 2" xfId="34714" xr:uid="{AEB9A4EB-DF52-469F-AF8A-B8571C7C89C1}"/>
    <cellStyle name="Comma 3 2 2 3 4 5" xfId="20403" xr:uid="{62AA9D23-106C-4444-8976-8488AB786535}"/>
    <cellStyle name="Comma 3 2 2 3 4 5 2" xfId="44567" xr:uid="{E1805E48-C84F-417E-B963-37B00980B114}"/>
    <cellStyle name="Comma 3 2 2 3 4 6" xfId="26829" xr:uid="{AE17D745-853B-4763-8A0E-8F3D5AA84BBB}"/>
    <cellStyle name="Comma 3 2 2 3 5" xfId="1830" xr:uid="{8A628F06-0590-49A4-BB13-FF4D8F187FA8}"/>
    <cellStyle name="Comma 3 2 2 3 5 2" xfId="7637" xr:uid="{CC72E882-ECDA-4926-88CD-238B98498352}"/>
    <cellStyle name="Comma 3 2 2 3 5 2 2" xfId="15895" xr:uid="{506B8D1E-DBC7-4E1C-B7B8-F4C6D286FBDE}"/>
    <cellStyle name="Comma 3 2 2 3 5 2 2 2" xfId="40477" xr:uid="{FBF41828-06C9-41A7-AD15-BE6AEE549C55}"/>
    <cellStyle name="Comma 3 2 2 3 5 2 3" xfId="22995" xr:uid="{49F4EF6C-7048-4532-9541-F02AFD48BD0D}"/>
    <cellStyle name="Comma 3 2 2 3 5 2 3 2" xfId="47006" xr:uid="{AB58ADDF-96E9-4282-B1CC-68F5D8A3FE92}"/>
    <cellStyle name="Comma 3 2 2 3 5 2 4" xfId="32462" xr:uid="{8275A8B0-6B90-483C-9B88-CE682A2E586B}"/>
    <cellStyle name="Comma 3 2 2 3 5 3" xfId="5748" xr:uid="{B1B4A0E0-917E-4DEF-BF0E-96CDAED7272C}"/>
    <cellStyle name="Comma 3 2 2 3 5 3 2" xfId="14010" xr:uid="{D236BF25-1C2C-401F-949D-EC3112216DC5}"/>
    <cellStyle name="Comma 3 2 2 3 5 3 2 2" xfId="38592" xr:uid="{CA4D5B87-AF81-4145-A72E-5B965B6D423E}"/>
    <cellStyle name="Comma 3 2 2 3 5 3 3" xfId="30577" xr:uid="{2711C5B0-A6A4-4E57-B886-3E3241C5DB3D}"/>
    <cellStyle name="Comma 3 2 2 3 5 4" xfId="10172" xr:uid="{94D3E622-17B0-41C1-8AD0-95BB0C0FC87A}"/>
    <cellStyle name="Comma 3 2 2 3 5 4 2" xfId="34832" xr:uid="{B72F3214-C76D-4D58-BCBB-C5A5C0976ACC}"/>
    <cellStyle name="Comma 3 2 2 3 5 5" xfId="20530" xr:uid="{D1242D8B-A001-4899-8EDB-12915768AC24}"/>
    <cellStyle name="Comma 3 2 2 3 5 5 2" xfId="44690" xr:uid="{850FCBBD-2160-473B-8E11-44001777C559}"/>
    <cellStyle name="Comma 3 2 2 3 5 6" xfId="26947" xr:uid="{67BA46D9-C68E-4E4D-8D65-59DF192E7D3C}"/>
    <cellStyle name="Comma 3 2 2 3 6" xfId="805" xr:uid="{BA49B3F6-801F-4756-9B45-B1165A5F87C9}"/>
    <cellStyle name="Comma 3 2 2 3 6 2" xfId="7828" xr:uid="{D2B29EDF-7C2C-4C2E-B6B8-E4FA082BAED4}"/>
    <cellStyle name="Comma 3 2 2 3 6 2 2" xfId="16086" xr:uid="{2E1243C8-C1D3-4241-AA15-319D8F964440}"/>
    <cellStyle name="Comma 3 2 2 3 6 2 2 2" xfId="40668" xr:uid="{005CB9C8-8EA8-4F6A-BE72-6512861F3BCC}"/>
    <cellStyle name="Comma 3 2 2 3 6 2 3" xfId="22028" xr:uid="{F7B8434B-CC3B-4420-924E-542DF4F61755}"/>
    <cellStyle name="Comma 3 2 2 3 6 2 3 2" xfId="46093" xr:uid="{79445182-BCFD-4222-AB7F-012FB8A86F24}"/>
    <cellStyle name="Comma 3 2 2 3 6 2 4" xfId="32653" xr:uid="{42527652-B8FE-461E-9F59-7A66FC00A341}"/>
    <cellStyle name="Comma 3 2 2 3 6 3" xfId="5941" xr:uid="{93E8D247-1EDD-48D5-B4B6-66ED476C0F04}"/>
    <cellStyle name="Comma 3 2 2 3 6 3 2" xfId="14203" xr:uid="{F54A315B-5C2B-485E-B995-10BFB9BA7AAF}"/>
    <cellStyle name="Comma 3 2 2 3 6 3 2 2" xfId="38785" xr:uid="{89AE5177-02EC-426C-898C-A05289E52542}"/>
    <cellStyle name="Comma 3 2 2 3 6 3 3" xfId="30770" xr:uid="{5C5466E0-D55B-4870-A47D-50EE708E3D25}"/>
    <cellStyle name="Comma 3 2 2 3 6 4" xfId="9190" xr:uid="{7B8EC7A5-0F78-4B76-B36F-BCD8EFE23537}"/>
    <cellStyle name="Comma 3 2 2 3 6 4 2" xfId="33928" xr:uid="{CC62F6B8-DC75-4CE2-82D8-6B89F4F88247}"/>
    <cellStyle name="Comma 3 2 2 3 6 5" xfId="19562" xr:uid="{40567649-1260-4FF6-AD36-C1112671C1CB}"/>
    <cellStyle name="Comma 3 2 2 3 6 5 2" xfId="43750" xr:uid="{6384BBAB-2162-438A-9EBA-21824728B645}"/>
    <cellStyle name="Comma 3 2 2 3 6 6" xfId="26050" xr:uid="{CA64147D-B241-4594-A4A1-91AD5EC8B25E}"/>
    <cellStyle name="Comma 3 2 2 3 7" xfId="1949" xr:uid="{C112F84E-4264-4EAA-AB40-98F5EC50167D}"/>
    <cellStyle name="Comma 3 2 2 3 7 2" xfId="6461" xr:uid="{192B0D35-4BE9-400B-B76D-9DD6281E0D20}"/>
    <cellStyle name="Comma 3 2 2 3 7 2 2" xfId="14720" xr:uid="{0D225403-D1E0-4DA4-8B0D-BF2231679D76}"/>
    <cellStyle name="Comma 3 2 2 3 7 2 2 2" xfId="39302" xr:uid="{19117CB3-C5A8-4018-A592-409DD140D264}"/>
    <cellStyle name="Comma 3 2 2 3 7 2 3" xfId="23113" xr:uid="{93EE9408-B3F3-429D-A0B7-10EB5BC6FBBB}"/>
    <cellStyle name="Comma 3 2 2 3 7 2 3 2" xfId="47124" xr:uid="{1D4D37D4-8CE3-4A34-8283-B57121A24A4F}"/>
    <cellStyle name="Comma 3 2 2 3 7 2 4" xfId="31287" xr:uid="{535A7AA5-3485-4256-8C13-1095C27FDBBA}"/>
    <cellStyle name="Comma 3 2 2 3 7 3" xfId="10291" xr:uid="{D3CA7889-EB42-4DAD-AE96-B84873A8EBED}"/>
    <cellStyle name="Comma 3 2 2 3 7 3 2" xfId="34950" xr:uid="{ED8B6BE3-3269-4A8C-AF8B-D712D804F444}"/>
    <cellStyle name="Comma 3 2 2 3 7 4" xfId="20648" xr:uid="{0FC6ADC9-ABF6-4EF6-8E88-58DE4DC8227A}"/>
    <cellStyle name="Comma 3 2 2 3 7 4 2" xfId="44808" xr:uid="{C167DD44-05FE-4BAF-AD17-9C2B8A258D70}"/>
    <cellStyle name="Comma 3 2 2 3 7 5" xfId="27065" xr:uid="{B9633766-241C-49E5-9674-842CB18E34F9}"/>
    <cellStyle name="Comma 3 2 2 3 8" xfId="2142" xr:uid="{9BFF4293-770B-46FE-8F91-D9F77B219DFE}"/>
    <cellStyle name="Comma 3 2 2 3 8 2" xfId="8315" xr:uid="{8F30C680-D2F2-4390-B4E1-AEEA3E8E8A45}"/>
    <cellStyle name="Comma 3 2 2 3 8 2 2" xfId="16573" xr:uid="{A14BE252-124A-48B3-9F83-B49A5F3FBE5E}"/>
    <cellStyle name="Comma 3 2 2 3 8 2 2 2" xfId="41155" xr:uid="{78015528-EDC1-4DCD-81DB-E2AE82815B28}"/>
    <cellStyle name="Comma 3 2 2 3 8 2 3" xfId="21537" xr:uid="{57383716-9D63-460F-97ED-A56B02DCC1DE}"/>
    <cellStyle name="Comma 3 2 2 3 8 2 3 2" xfId="45635" xr:uid="{A1D0341B-B6BB-429D-9502-FAE16E050F28}"/>
    <cellStyle name="Comma 3 2 2 3 8 2 4" xfId="33140" xr:uid="{3CB7C56D-DC1B-47AF-A196-920F51175DE3}"/>
    <cellStyle name="Comma 3 2 2 3 8 3" xfId="10484" xr:uid="{CC083AC9-153D-4E4A-A9EC-DA743E5D461C}"/>
    <cellStyle name="Comma 3 2 2 3 8 3 2" xfId="35142" xr:uid="{1F5A3EDE-3025-4FD2-8617-01AAAB0B5E38}"/>
    <cellStyle name="Comma 3 2 2 3 8 4" xfId="19067" xr:uid="{C275A715-FC2C-41B1-97CA-A7D1DF8FBAF2}"/>
    <cellStyle name="Comma 3 2 2 3 8 4 2" xfId="43261" xr:uid="{5958C82E-6833-4149-9D4F-488AF9FA725E}"/>
    <cellStyle name="Comma 3 2 2 3 8 5" xfId="27257" xr:uid="{7A52E840-1A4F-4368-A679-B92D3D56370D}"/>
    <cellStyle name="Comma 3 2 2 3 9" xfId="2529" xr:uid="{B9C3704B-E1B2-449D-9388-2EDD908E288E}"/>
    <cellStyle name="Comma 3 2 2 3 9 2" xfId="10870" xr:uid="{C894B76D-BDA4-402C-9442-E3C88B4D92F6}"/>
    <cellStyle name="Comma 3 2 2 3 9 2 2" xfId="35526" xr:uid="{7E7F07B2-6EFE-49DD-8694-B2C49E70C088}"/>
    <cellStyle name="Comma 3 2 2 3 9 3" xfId="20943" xr:uid="{EFA529E4-723D-405F-8859-DD3DF37E0125}"/>
    <cellStyle name="Comma 3 2 2 3 9 3 2" xfId="45078" xr:uid="{7676EDA1-5D95-40FA-BB15-8735378E341C}"/>
    <cellStyle name="Comma 3 2 2 3 9 4" xfId="27641" xr:uid="{023D49BE-E2BD-445D-8F6D-9E053F3B8932}"/>
    <cellStyle name="Comma 3 2 2 30" xfId="18396" xr:uid="{DFA265B9-B41B-49FC-98CF-DF848EF6F2C0}"/>
    <cellStyle name="Comma 3 2 2 30 2" xfId="42612" xr:uid="{AF35BCF0-24D2-4CF1-945F-A73C673B3208}"/>
    <cellStyle name="Comma 3 2 2 31" xfId="25563" xr:uid="{45007C00-2500-414F-9441-8C7BAE1E7B24}"/>
    <cellStyle name="Comma 3 2 2 4" xfId="379" xr:uid="{1D2F51FB-F77A-408C-B5A0-7922F05E536D}"/>
    <cellStyle name="Comma 3 2 2 4 10" xfId="4296" xr:uid="{D091EBB3-675F-49D1-9A1B-B04A74DC40AC}"/>
    <cellStyle name="Comma 3 2 2 4 10 2" xfId="12637" xr:uid="{408975D0-49EB-480E-9450-5E4D8B582AF5}"/>
    <cellStyle name="Comma 3 2 2 4 10 2 2" xfId="37222" xr:uid="{6C926AE1-50C0-4AE9-9856-506BECD1572F}"/>
    <cellStyle name="Comma 3 2 2 4 10 3" xfId="29262" xr:uid="{834A6B11-0105-44CD-AB4D-C6CFC40B37E9}"/>
    <cellStyle name="Comma 3 2 2 4 11" xfId="4835" xr:uid="{D8B4973F-D3FB-4E6D-BC8D-07491519AC5F}"/>
    <cellStyle name="Comma 3 2 2 4 11 2" xfId="13159" xr:uid="{72FDA9D7-07A4-418F-BF79-637E9E5ED88D}"/>
    <cellStyle name="Comma 3 2 2 4 11 2 2" xfId="37744" xr:uid="{692C4151-ACC3-43E8-960F-F67171B3BEE1}"/>
    <cellStyle name="Comma 3 2 2 4 11 3" xfId="29724" xr:uid="{88E5A2D1-DCF2-4B56-BE5B-10660A66A669}"/>
    <cellStyle name="Comma 3 2 2 4 12" xfId="8779" xr:uid="{8E7331C4-B6BB-4562-9810-BDBD9FA0A316}"/>
    <cellStyle name="Comma 3 2 2 4 12 2" xfId="33550" xr:uid="{4DE5637D-3BC5-4EB2-A19F-255FD56ECDD5}"/>
    <cellStyle name="Comma 3 2 2 4 13" xfId="17969" xr:uid="{7474EFB2-52BD-472D-8D2C-43DD66C2A0BC}"/>
    <cellStyle name="Comma 3 2 2 4 13 2" xfId="42194" xr:uid="{125ECA07-85D9-43BD-A7AF-5DB5657A8543}"/>
    <cellStyle name="Comma 3 2 2 4 14" xfId="18563" xr:uid="{17DE7D1E-63D6-4287-84EC-BD3E45DC4246}"/>
    <cellStyle name="Comma 3 2 2 4 14 2" xfId="42759" xr:uid="{C2BDD38D-06BC-440C-A384-1E11D1AD1CD2}"/>
    <cellStyle name="Comma 3 2 2 4 15" xfId="25681" xr:uid="{3BBB580B-639E-4D08-9E73-72A61927B1BE}"/>
    <cellStyle name="Comma 3 2 2 4 2" xfId="1092" xr:uid="{F6370A43-7D36-422B-A9B3-B7F64D9216E8}"/>
    <cellStyle name="Comma 3 2 2 4 2 10" xfId="26290" xr:uid="{5D160486-6077-4636-9324-96491700F1C2}"/>
    <cellStyle name="Comma 3 2 2 4 2 2" xfId="1526" xr:uid="{D46159D2-E867-49D8-A605-B1448BCBDEA8}"/>
    <cellStyle name="Comma 3 2 2 4 2 2 2" xfId="7502" xr:uid="{503C106A-3758-4B3F-97C3-CAE481E63AAD}"/>
    <cellStyle name="Comma 3 2 2 4 2 2 2 2" xfId="15761" xr:uid="{8648A62F-2751-4761-95E6-65170F4FC2CB}"/>
    <cellStyle name="Comma 3 2 2 4 2 2 2 2 2" xfId="40343" xr:uid="{569DF8C0-336C-4CAF-9148-5C100BDD4158}"/>
    <cellStyle name="Comma 3 2 2 4 2 2 2 3" xfId="22714" xr:uid="{FF87FA61-6834-4C1A-866A-C3A2AD23744E}"/>
    <cellStyle name="Comma 3 2 2 4 2 2 2 3 2" xfId="46741" xr:uid="{7D31FC6E-C189-4002-B0CA-98A897DF047C}"/>
    <cellStyle name="Comma 3 2 2 4 2 2 2 4" xfId="32328" xr:uid="{7B4D2039-565B-4C91-B59E-9314BA4F9AF0}"/>
    <cellStyle name="Comma 3 2 2 4 2 2 3" xfId="5466" xr:uid="{E94B0AB7-7D86-447D-B685-24BEAC95DEE8}"/>
    <cellStyle name="Comma 3 2 2 4 2 2 3 2" xfId="13749" xr:uid="{7492475C-2A38-4E25-8FD1-29FA83C4FBF1}"/>
    <cellStyle name="Comma 3 2 2 4 2 2 3 2 2" xfId="38333" xr:uid="{F9AB3567-9421-4846-ABDD-60C43B1015BE}"/>
    <cellStyle name="Comma 3 2 2 4 2 2 3 3" xfId="30315" xr:uid="{D6AEE94C-FFE4-41EA-8A88-FD85CB01E402}"/>
    <cellStyle name="Comma 3 2 2 4 2 2 4" xfId="9887" xr:uid="{50E71F51-DBA1-432E-A33E-3AB66BCB6349}"/>
    <cellStyle name="Comma 3 2 2 4 2 2 4 2" xfId="34573" xr:uid="{D494BBC1-AB44-497B-A3C1-8D4D7A5E5918}"/>
    <cellStyle name="Comma 3 2 2 4 2 2 5" xfId="20248" xr:uid="{ED32C702-F804-4C66-ACF2-67CF8FFEA68C}"/>
    <cellStyle name="Comma 3 2 2 4 2 2 5 2" xfId="44422" xr:uid="{045E09D6-679A-4FBF-A0CE-D1E8ADB478BB}"/>
    <cellStyle name="Comma 3 2 2 4 2 2 6" xfId="26689" xr:uid="{0A74F1BE-BD9E-492D-8E80-CCF0D808BDCD}"/>
    <cellStyle name="Comma 3 2 2 4 2 3" xfId="3059" xr:uid="{FC7AEC6E-227A-4D5C-AF91-99C6023442B5}"/>
    <cellStyle name="Comma 3 2 2 4 2 3 2" xfId="8068" xr:uid="{0ABC294D-BA1F-4D59-A288-F4EEF457E034}"/>
    <cellStyle name="Comma 3 2 2 4 2 3 2 2" xfId="16326" xr:uid="{3E4956F7-2331-4CA2-A821-630B21514E96}"/>
    <cellStyle name="Comma 3 2 2 4 2 3 2 2 2" xfId="40908" xr:uid="{52B92E9C-E41E-4786-ABCC-14C74D935031}"/>
    <cellStyle name="Comma 3 2 2 4 2 3 2 3" xfId="32893" xr:uid="{C85D94AB-48D2-4CBB-857B-1E31BC5A5BC8}"/>
    <cellStyle name="Comma 3 2 2 4 2 3 3" xfId="6181" xr:uid="{8DBF6F61-3316-469D-9B22-510D02BD8747}"/>
    <cellStyle name="Comma 3 2 2 4 2 3 3 2" xfId="14443" xr:uid="{0DC40300-8575-4797-AE05-AF7946A49EC9}"/>
    <cellStyle name="Comma 3 2 2 4 2 3 3 2 2" xfId="39025" xr:uid="{CAD914C1-44C7-4797-AEAF-0A77D27E2B1A}"/>
    <cellStyle name="Comma 3 2 2 4 2 3 3 3" xfId="31010" xr:uid="{BFD45195-6A05-4A54-AED2-37889DEA33FC}"/>
    <cellStyle name="Comma 3 2 2 4 2 3 4" xfId="11400" xr:uid="{A67D4A4A-A821-42F9-9281-0427533D7478}"/>
    <cellStyle name="Comma 3 2 2 4 2 3 4 2" xfId="36055" xr:uid="{11AC1448-73D2-4DD8-B6EC-B3A4B23F5D96}"/>
    <cellStyle name="Comma 3 2 2 4 2 3 5" xfId="22301" xr:uid="{AF80209A-B0E7-4C00-AF13-B610DEB61C3B}"/>
    <cellStyle name="Comma 3 2 2 4 2 3 5 2" xfId="46337" xr:uid="{B7971203-6394-4B82-92DC-DC7486549FB4}"/>
    <cellStyle name="Comma 3 2 2 4 2 3 6" xfId="28170" xr:uid="{C36F5623-16A0-431A-808B-0E29230B003F}"/>
    <cellStyle name="Comma 3 2 2 4 2 4" xfId="3778" xr:uid="{791AFE68-1D0D-4970-8C27-BF8CE44168D3}"/>
    <cellStyle name="Comma 3 2 2 4 2 4 2" xfId="6701" xr:uid="{ACDFE266-9962-44BC-B78F-72A57F59FD5B}"/>
    <cellStyle name="Comma 3 2 2 4 2 4 2 2" xfId="14960" xr:uid="{E25C19A1-DD49-4B1E-89A6-CE3A23C6BEA1}"/>
    <cellStyle name="Comma 3 2 2 4 2 4 2 2 2" xfId="39542" xr:uid="{F4D63A55-48C0-4517-AC72-58625C61024E}"/>
    <cellStyle name="Comma 3 2 2 4 2 4 2 3" xfId="31527" xr:uid="{5B253E8F-2F48-4B44-BF2D-03BAB5A81448}"/>
    <cellStyle name="Comma 3 2 2 4 2 4 3" xfId="12119" xr:uid="{BC9E52C4-D1C5-4CB6-B56D-ADA628C84E7F}"/>
    <cellStyle name="Comma 3 2 2 4 2 4 3 2" xfId="36763" xr:uid="{F6AD5E85-CEA4-4E1C-946C-005D6C97158B}"/>
    <cellStyle name="Comma 3 2 2 4 2 4 4" xfId="28878" xr:uid="{FF7C602B-C640-42F0-8D98-2ECF183A3EF3}"/>
    <cellStyle name="Comma 3 2 2 4 2 5" xfId="4532" xr:uid="{D46BCC43-7680-4532-A224-65098BBD499F}"/>
    <cellStyle name="Comma 3 2 2 4 2 5 2" xfId="7213" xr:uid="{9436C9D1-5AFB-4817-944E-CB5FF8C6D778}"/>
    <cellStyle name="Comma 3 2 2 4 2 5 2 2" xfId="15472" xr:uid="{2EFDB2FB-D0F1-4A82-B0FD-24B646AA559D}"/>
    <cellStyle name="Comma 3 2 2 4 2 5 2 2 2" xfId="40054" xr:uid="{DD578605-9E66-4051-9B1C-F953D50ABE50}"/>
    <cellStyle name="Comma 3 2 2 4 2 5 2 3" xfId="32039" xr:uid="{CDCB7ED2-C186-4401-AB74-455D7F43A52A}"/>
    <cellStyle name="Comma 3 2 2 4 2 5 3" xfId="12873" xr:uid="{75275065-993F-44F3-8FE6-477F380F6EE1}"/>
    <cellStyle name="Comma 3 2 2 4 2 5 3 2" xfId="37458" xr:uid="{E7409A30-239C-4400-AA6B-EC1EB59E348F}"/>
    <cellStyle name="Comma 3 2 2 4 2 5 4" xfId="29498" xr:uid="{AC0E266A-BC7B-42FF-922B-615E3C3C8061}"/>
    <cellStyle name="Comma 3 2 2 4 2 6" xfId="5052" xr:uid="{63692C64-5DAE-450E-8B3B-3B94A3A3A2DF}"/>
    <cellStyle name="Comma 3 2 2 4 2 6 2" xfId="13349" xr:uid="{30222334-951F-4E19-AB8E-595CB31E3C40}"/>
    <cellStyle name="Comma 3 2 2 4 2 6 2 2" xfId="37933" xr:uid="{B03D5262-03A9-4281-8B88-F1CCF52518ED}"/>
    <cellStyle name="Comma 3 2 2 4 2 6 3" xfId="29914" xr:uid="{B43466B2-66AE-465B-9112-88426813C174}"/>
    <cellStyle name="Comma 3 2 2 4 2 7" xfId="9468" xr:uid="{DB693B33-1C2C-458B-BD6F-11FEDFB2C765}"/>
    <cellStyle name="Comma 3 2 2 4 2 7 2" xfId="34171" xr:uid="{A464FDAE-B592-4DDB-9A5B-552250F378DB}"/>
    <cellStyle name="Comma 3 2 2 4 2 8" xfId="18205" xr:uid="{0DCDD3D5-A5B9-45CD-8501-7826FB06FDBF}"/>
    <cellStyle name="Comma 3 2 2 4 2 8 2" xfId="42430" xr:uid="{46AABE63-7362-4778-8CE0-4C29BFF640AF}"/>
    <cellStyle name="Comma 3 2 2 4 2 9" xfId="19836" xr:uid="{E6CAF65C-6201-4F71-A026-61A011555CB7}"/>
    <cellStyle name="Comma 3 2 2 4 2 9 2" xfId="44016" xr:uid="{FBED88A0-932A-4D17-98C6-326581E79F5E}"/>
    <cellStyle name="Comma 3 2 2 4 3" xfId="1328" xr:uid="{74F6A575-104E-4FBB-B6B7-87CD830CF387}"/>
    <cellStyle name="Comma 3 2 2 4 3 2" xfId="7016" xr:uid="{0C4A1886-2A53-4CAA-80CB-BCC99F32E3D8}"/>
    <cellStyle name="Comma 3 2 2 4 3 2 2" xfId="15275" xr:uid="{467A4D4D-7912-4550-8A2A-69D1C37EE5F5}"/>
    <cellStyle name="Comma 3 2 2 4 3 2 2 2" xfId="39857" xr:uid="{2045E6EF-35E5-4469-B8F6-1E1D9A96C07D}"/>
    <cellStyle name="Comma 3 2 2 4 3 2 3" xfId="22519" xr:uid="{6F10BC52-CC01-4B30-A9C7-4C50B85A2CC4}"/>
    <cellStyle name="Comma 3 2 2 4 3 2 3 2" xfId="46553" xr:uid="{3D09E057-23E1-4BD9-B7D0-40C393D45E22}"/>
    <cellStyle name="Comma 3 2 2 4 3 2 4" xfId="31842" xr:uid="{75F74727-E9FD-409C-8520-85B9A7C04D74}"/>
    <cellStyle name="Comma 3 2 2 4 3 3" xfId="5268" xr:uid="{C55406D3-041B-43F6-A88E-EE38B2EF9207}"/>
    <cellStyle name="Comma 3 2 2 4 3 3 2" xfId="13561" xr:uid="{97095574-8FA3-4E99-BEF9-4CE0C147D2A8}"/>
    <cellStyle name="Comma 3 2 2 4 3 3 2 2" xfId="38145" xr:uid="{3819240D-74C8-4B67-9E74-C07B158A1EE0}"/>
    <cellStyle name="Comma 3 2 2 4 3 3 3" xfId="30127" xr:uid="{DD4A83A4-4490-4FCB-84D2-0BF82BC61EE9}"/>
    <cellStyle name="Comma 3 2 2 4 3 4" xfId="9690" xr:uid="{8366D4BF-4B20-44F7-B1F7-5214226DE897}"/>
    <cellStyle name="Comma 3 2 2 4 3 4 2" xfId="34385" xr:uid="{8558EB36-2DFE-46FC-BCBF-A795E66BFFA1}"/>
    <cellStyle name="Comma 3 2 2 4 3 5" xfId="20052" xr:uid="{9F730F0F-6640-40A2-8E6B-CAD79AFB5406}"/>
    <cellStyle name="Comma 3 2 2 4 3 5 2" xfId="44230" xr:uid="{C1C2BEB1-3007-4D3F-B038-2AB2F05D5D5F}"/>
    <cellStyle name="Comma 3 2 2 4 3 6" xfId="26502" xr:uid="{21C8BDE7-381C-4E28-93C2-7FB8EC4594BB}"/>
    <cellStyle name="Comma 3 2 2 4 4" xfId="863" xr:uid="{4E40810F-A410-48D0-8040-C05CC25978AB}"/>
    <cellStyle name="Comma 3 2 2 4 4 2" xfId="7881" xr:uid="{303FE541-4937-4342-866E-6120721C5BC0}"/>
    <cellStyle name="Comma 3 2 2 4 4 2 2" xfId="16139" xr:uid="{F89C0326-0055-44B5-8E02-ECB2AF7887D2}"/>
    <cellStyle name="Comma 3 2 2 4 4 2 2 2" xfId="40721" xr:uid="{C1E0DEF0-1FE8-452F-9F0C-B4B648C1CFB9}"/>
    <cellStyle name="Comma 3 2 2 4 4 2 3" xfId="22085" xr:uid="{A3B9CE8A-4A48-449A-846B-378BD93CE8C2}"/>
    <cellStyle name="Comma 3 2 2 4 4 2 3 2" xfId="46146" xr:uid="{CFE8F9DD-2A91-4A92-9BB5-599FF7FB5D37}"/>
    <cellStyle name="Comma 3 2 2 4 4 2 4" xfId="32706" xr:uid="{225A06AB-61DF-447E-95B3-21F486B7940C}"/>
    <cellStyle name="Comma 3 2 2 4 4 3" xfId="5994" xr:uid="{FF0CECF7-24D2-40A9-8DB8-82E9E17C7E10}"/>
    <cellStyle name="Comma 3 2 2 4 4 3 2" xfId="14256" xr:uid="{2157220E-72AE-432F-AD2B-876DE4E9E84F}"/>
    <cellStyle name="Comma 3 2 2 4 4 3 2 2" xfId="38838" xr:uid="{6EFED13B-54C5-40B8-A87E-270FD2BF5A56}"/>
    <cellStyle name="Comma 3 2 2 4 4 3 3" xfId="30823" xr:uid="{E8019034-015E-485E-B8D6-3F1FE1A6771E}"/>
    <cellStyle name="Comma 3 2 2 4 4 4" xfId="9247" xr:uid="{4493B9B5-BDA6-4E2A-89C4-A322DB7FDDBE}"/>
    <cellStyle name="Comma 3 2 2 4 4 4 2" xfId="33981" xr:uid="{9E8F3C10-0CBD-409E-9452-445D5B12D285}"/>
    <cellStyle name="Comma 3 2 2 4 4 5" xfId="19619" xr:uid="{7DB9311D-7954-4E05-AFF7-3335C93D02C5}"/>
    <cellStyle name="Comma 3 2 2 4 4 5 2" xfId="43807" xr:uid="{78E75495-D0F6-442D-8202-A56D100CD74D}"/>
    <cellStyle name="Comma 3 2 2 4 4 6" xfId="26103" xr:uid="{97EE3BD2-1CF8-4BFF-8BAF-31605B616C35}"/>
    <cellStyle name="Comma 3 2 2 4 5" xfId="2200" xr:uid="{8F3472F5-04E5-4544-9276-157DB10EE9C0}"/>
    <cellStyle name="Comma 3 2 2 4 5 2" xfId="6514" xr:uid="{F8DEF7B3-FEE3-4B0C-8B60-437DD1F2135D}"/>
    <cellStyle name="Comma 3 2 2 4 5 2 2" xfId="14773" xr:uid="{00C0212D-E01C-4901-8BDB-A0FBCE6C12DE}"/>
    <cellStyle name="Comma 3 2 2 4 5 2 2 2" xfId="39355" xr:uid="{FEBBCFA5-7B67-423F-9CD5-DF0C70E1C0E3}"/>
    <cellStyle name="Comma 3 2 2 4 5 2 3" xfId="21638" xr:uid="{D61A76C6-D107-4675-B45E-E4E1FA4B4CD9}"/>
    <cellStyle name="Comma 3 2 2 4 5 2 3 2" xfId="45720" xr:uid="{509A2160-5D24-4165-A78D-DEC955BA248C}"/>
    <cellStyle name="Comma 3 2 2 4 5 2 4" xfId="31340" xr:uid="{862B6186-FCD5-41C0-841D-44C6DE2E9664}"/>
    <cellStyle name="Comma 3 2 2 4 5 3" xfId="10541" xr:uid="{A3336BE1-F6B6-4953-8F44-B5DCCC2AD5FD}"/>
    <cellStyle name="Comma 3 2 2 4 5 3 2" xfId="35199" xr:uid="{64F003AF-AE78-4455-9879-8C4F6F9FCC9E}"/>
    <cellStyle name="Comma 3 2 2 4 5 4" xfId="19170" xr:uid="{99B57449-9099-476D-906C-C97E8C374209}"/>
    <cellStyle name="Comma 3 2 2 4 5 4 2" xfId="43364" xr:uid="{D5709EBD-A9A7-4FAC-A383-6632E7836577}"/>
    <cellStyle name="Comma 3 2 2 4 5 5" xfId="27314" xr:uid="{BB7B5EEF-7FD2-4636-8FF2-F7EEC0F0E060}"/>
    <cellStyle name="Comma 3 2 2 4 6" xfId="2586" xr:uid="{82FCDB87-13CB-4F6D-A877-479026318614}"/>
    <cellStyle name="Comma 3 2 2 4 6 2" xfId="8372" xr:uid="{0505FCAC-FCBF-42BB-8C51-1122E699B297}"/>
    <cellStyle name="Comma 3 2 2 4 6 2 2" xfId="16630" xr:uid="{73D90DF8-2C6C-40FB-A142-2EEA4F1A653C}"/>
    <cellStyle name="Comma 3 2 2 4 6 2 2 2" xfId="41212" xr:uid="{173FA66E-F12A-4E67-A57F-45B0B552B49E}"/>
    <cellStyle name="Comma 3 2 2 4 6 2 3" xfId="33197" xr:uid="{4511D571-2FAC-49AD-994F-FB7340CA583A}"/>
    <cellStyle name="Comma 3 2 2 4 6 3" xfId="10927" xr:uid="{7CAB6C5E-C6DB-4F5E-A63B-F24165185157}"/>
    <cellStyle name="Comma 3 2 2 4 6 3 2" xfId="35583" xr:uid="{F79F24CC-A695-4802-9F71-A9F79859D16C}"/>
    <cellStyle name="Comma 3 2 2 4 6 4" xfId="21042" xr:uid="{B946DD85-F63A-455F-B9F5-527A8476C3B1}"/>
    <cellStyle name="Comma 3 2 2 4 6 4 2" xfId="45167" xr:uid="{181F0F3D-23C1-4815-B86E-0F5550F21CC0}"/>
    <cellStyle name="Comma 3 2 2 4 6 5" xfId="27698" xr:uid="{0D72CF70-4A90-4E7E-903E-7E35C048FDCF}"/>
    <cellStyle name="Comma 3 2 2 4 7" xfId="2823" xr:uid="{6387F15B-6806-464B-9865-FB411D812E01}"/>
    <cellStyle name="Comma 3 2 2 4 7 2" xfId="11164" xr:uid="{531DFFB0-2B1A-45DA-AAE4-5ADBC3A97FFD}"/>
    <cellStyle name="Comma 3 2 2 4 7 2 2" xfId="35819" xr:uid="{166C4018-10E3-4AE5-8B36-FA897A5D5C50}"/>
    <cellStyle name="Comma 3 2 2 4 7 3" xfId="27934" xr:uid="{2CABEB69-A101-4815-83DA-3497D6E8FDAD}"/>
    <cellStyle name="Comma 3 2 2 4 8" xfId="3296" xr:uid="{D42DBF40-067A-426E-9891-9C47B7012C09}"/>
    <cellStyle name="Comma 3 2 2 4 8 2" xfId="11637" xr:uid="{3F3C51F6-BFB7-4315-8BF0-1B9642385F75}"/>
    <cellStyle name="Comma 3 2 2 4 8 2 2" xfId="36291" xr:uid="{9770B5E6-9F72-4070-9C84-9E327AEE811A}"/>
    <cellStyle name="Comma 3 2 2 4 8 3" xfId="28406" xr:uid="{DE33C9AF-4C46-4660-B625-6814FD8A328C}"/>
    <cellStyle name="Comma 3 2 2 4 9" xfId="3542" xr:uid="{5384B2A3-31F2-48DA-96F6-DBE716D9E1E2}"/>
    <cellStyle name="Comma 3 2 2 4 9 2" xfId="11883" xr:uid="{E725086E-36DA-48AB-95E9-79C405B7C58F}"/>
    <cellStyle name="Comma 3 2 2 4 9 2 2" xfId="36527" xr:uid="{213AEAC2-2044-4E26-A516-4C3B3A4F0BA4}"/>
    <cellStyle name="Comma 3 2 2 4 9 3" xfId="28642" xr:uid="{DA3F7841-A46E-4281-ACAC-DB9707898957}"/>
    <cellStyle name="Comma 3 2 2 5" xfId="522" xr:uid="{3241047B-5A05-436D-9394-673037D05CBC}"/>
    <cellStyle name="Comma 3 2 2 5 10" xfId="18704" xr:uid="{4FAF9676-9129-4ECD-8ADB-0988AFBB9611}"/>
    <cellStyle name="Comma 3 2 2 5 10 2" xfId="42900" xr:uid="{E825847A-321E-4AB7-A8EE-3647B072064A}"/>
    <cellStyle name="Comma 3 2 2 5 11" xfId="25803" xr:uid="{860EBFED-D11E-468D-86F8-CCCFC1CB0FAB}"/>
    <cellStyle name="Comma 3 2 2 5 2" xfId="1391" xr:uid="{E54CA279-D883-49CE-BBBA-3D5801731A55}"/>
    <cellStyle name="Comma 3 2 2 5 2 2" xfId="7423" xr:uid="{0638140A-2829-4A4D-98C5-9080B6781932}"/>
    <cellStyle name="Comma 3 2 2 5 2 2 2" xfId="15682" xr:uid="{4B4E620B-A8CE-4124-94C2-07FD2EC38B0F}"/>
    <cellStyle name="Comma 3 2 2 5 2 2 2 2" xfId="40264" xr:uid="{ADBAF00A-1D91-485B-8A3A-0F16279D2AE2}"/>
    <cellStyle name="Comma 3 2 2 5 2 2 3" xfId="22580" xr:uid="{48CD026E-0356-4966-B98C-18A59C7FDD70}"/>
    <cellStyle name="Comma 3 2 2 5 2 2 3 2" xfId="46607" xr:uid="{C3B46F54-9C92-4032-BEC2-D741480C851C}"/>
    <cellStyle name="Comma 3 2 2 5 2 2 4" xfId="32249" xr:uid="{5BB2524C-F015-4F8C-810C-6F257ED003DF}"/>
    <cellStyle name="Comma 3 2 2 5 2 3" xfId="5331" xr:uid="{6ABB3D9F-16E1-4249-AC3E-513E8FE06951}"/>
    <cellStyle name="Comma 3 2 2 5 2 3 2" xfId="13615" xr:uid="{21EA0911-6068-423B-A60F-F1EE8ABF64E8}"/>
    <cellStyle name="Comma 3 2 2 5 2 3 2 2" xfId="38199" xr:uid="{FAC29B50-79C9-457D-998B-1366AC609529}"/>
    <cellStyle name="Comma 3 2 2 5 2 3 3" xfId="30181" xr:uid="{E9F5315C-9C7D-4366-9968-BA7C06C55A88}"/>
    <cellStyle name="Comma 3 2 2 5 2 4" xfId="9753" xr:uid="{56868332-A291-46C0-BD5A-E639647315ED}"/>
    <cellStyle name="Comma 3 2 2 5 2 4 2" xfId="34439" xr:uid="{F06FC6C0-7160-45D1-AF69-9903C8439A4A}"/>
    <cellStyle name="Comma 3 2 2 5 2 5" xfId="20114" xr:uid="{9EFD2A47-BC1D-4327-A5F3-65E4DE5E1504}"/>
    <cellStyle name="Comma 3 2 2 5 2 5 2" xfId="44288" xr:uid="{8467DA35-DA6C-4683-9877-8B78D2A8A7A8}"/>
    <cellStyle name="Comma 3 2 2 5 2 6" xfId="26555" xr:uid="{9D18D88D-F73F-4AFE-BE05-512C6076C28F}"/>
    <cellStyle name="Comma 3 2 2 5 3" xfId="937" xr:uid="{5D49F28B-5B80-4E67-810E-486CC65B6A3E}"/>
    <cellStyle name="Comma 3 2 2 5 3 2" xfId="7934" xr:uid="{A9D2B399-18EF-4DB2-ACA0-60F9A59921D6}"/>
    <cellStyle name="Comma 3 2 2 5 3 2 2" xfId="16192" xr:uid="{25179456-02EC-4416-B955-4B90402D8832}"/>
    <cellStyle name="Comma 3 2 2 5 3 2 2 2" xfId="40774" xr:uid="{1328BF0D-2934-48DC-80B9-53AB7AA41A54}"/>
    <cellStyle name="Comma 3 2 2 5 3 2 3" xfId="22150" xr:uid="{BEAE30E6-0959-449E-A86F-513DC220A34C}"/>
    <cellStyle name="Comma 3 2 2 5 3 2 3 2" xfId="46202" xr:uid="{6C147B41-BA09-49AF-8D3B-8AAF284BC289}"/>
    <cellStyle name="Comma 3 2 2 5 3 2 4" xfId="32759" xr:uid="{BE8BDCD0-5F1B-4212-A60B-6892642225F2}"/>
    <cellStyle name="Comma 3 2 2 5 3 3" xfId="6047" xr:uid="{2C9A3617-76A0-4217-8AD8-155F2BC98120}"/>
    <cellStyle name="Comma 3 2 2 5 3 3 2" xfId="14309" xr:uid="{85EE30DE-64B2-4BA3-9971-3882C0BC3C75}"/>
    <cellStyle name="Comma 3 2 2 5 3 3 2 2" xfId="38891" xr:uid="{B0E2484E-0917-4BE3-B690-9A4A0C496977}"/>
    <cellStyle name="Comma 3 2 2 5 3 3 3" xfId="30876" xr:uid="{66FF6629-BC6E-4F45-8325-D00DB55917C3}"/>
    <cellStyle name="Comma 3 2 2 5 3 4" xfId="9315" xr:uid="{1CDC4143-D6F3-4BBB-96F7-17C16B687AC2}"/>
    <cellStyle name="Comma 3 2 2 5 3 4 2" xfId="34036" xr:uid="{740FC501-0A5D-4A7E-B9A8-89AABE410E0E}"/>
    <cellStyle name="Comma 3 2 2 5 3 5" xfId="19685" xr:uid="{5D337999-6AD3-4E25-874A-E5563D188063}"/>
    <cellStyle name="Comma 3 2 2 5 3 5 2" xfId="43867" xr:uid="{1A3F85F6-4523-4799-868D-51AE7ED26BEE}"/>
    <cellStyle name="Comma 3 2 2 5 3 6" xfId="26156" xr:uid="{5A9C30CB-F5C5-4272-BD81-78466DBB5774}"/>
    <cellStyle name="Comma 3 2 2 5 4" xfId="2941" xr:uid="{58D5B518-2924-4B30-AB2E-D957CF7598C3}"/>
    <cellStyle name="Comma 3 2 2 5 4 2" xfId="6567" xr:uid="{D2B424EF-7D79-4AFC-9AA9-0438B0FAC943}"/>
    <cellStyle name="Comma 3 2 2 5 4 2 2" xfId="14826" xr:uid="{BFEC14B9-2D99-45B2-8C33-431434AA2D65}"/>
    <cellStyle name="Comma 3 2 2 5 4 2 2 2" xfId="39408" xr:uid="{99CAEC62-1597-4E2D-81D9-F8E8C20B2D33}"/>
    <cellStyle name="Comma 3 2 2 5 4 2 3" xfId="21776" xr:uid="{D813DBC5-20C1-4496-A372-8E424087510B}"/>
    <cellStyle name="Comma 3 2 2 5 4 2 3 2" xfId="45850" xr:uid="{9590B910-D4F5-47A1-A4CA-41C57F7CEC7D}"/>
    <cellStyle name="Comma 3 2 2 5 4 2 4" xfId="31393" xr:uid="{3F2F9265-AF03-4E13-8A1D-828143E6A5B1}"/>
    <cellStyle name="Comma 3 2 2 5 4 3" xfId="11282" xr:uid="{49287344-0111-4D3A-8DC1-6C16916EB9C1}"/>
    <cellStyle name="Comma 3 2 2 5 4 3 2" xfId="35937" xr:uid="{BA6A71F2-7B27-46FC-B18D-1EB98D02A500}"/>
    <cellStyle name="Comma 3 2 2 5 4 4" xfId="19311" xr:uid="{3E0534F8-DB9A-40F3-BED2-572C5CB10431}"/>
    <cellStyle name="Comma 3 2 2 5 4 4 2" xfId="43505" xr:uid="{DDDFF08B-355B-480D-90AA-33B5CD1D730F}"/>
    <cellStyle name="Comma 3 2 2 5 4 5" xfId="28052" xr:uid="{C29191F6-3DB8-4036-B246-737C6322CBDC}"/>
    <cellStyle name="Comma 3 2 2 5 5" xfId="3660" xr:uid="{158CDCF0-89F6-455B-BF75-6B20DF887480}"/>
    <cellStyle name="Comma 3 2 2 5 5 2" xfId="7123" xr:uid="{A9416EA4-95F3-4BD9-A37F-E8D8D250EC5C}"/>
    <cellStyle name="Comma 3 2 2 5 5 2 2" xfId="15382" xr:uid="{E6C5A63E-1318-4F4D-8F4E-35CA4F1DCBD0}"/>
    <cellStyle name="Comma 3 2 2 5 5 2 2 2" xfId="39964" xr:uid="{CB871DC3-BF6C-48F0-A37A-AA3378334A8C}"/>
    <cellStyle name="Comma 3 2 2 5 5 2 3" xfId="31949" xr:uid="{2E325B43-7045-4779-8BC2-4462F725FFC9}"/>
    <cellStyle name="Comma 3 2 2 5 5 3" xfId="12001" xr:uid="{BC25374C-AF2D-4583-BB19-90C2A9AD1E27}"/>
    <cellStyle name="Comma 3 2 2 5 5 3 2" xfId="36645" xr:uid="{AAE7C486-76B1-4CD1-B570-229CBEA308FF}"/>
    <cellStyle name="Comma 3 2 2 5 5 4" xfId="21180" xr:uid="{57802D88-2EE6-4389-8E5E-D0DA14312603}"/>
    <cellStyle name="Comma 3 2 2 5 5 4 2" xfId="45300" xr:uid="{D4B125C1-3CD0-4344-A28B-752159AAA898}"/>
    <cellStyle name="Comma 3 2 2 5 5 5" xfId="28760" xr:uid="{8E936CE6-8D3E-4E08-B28C-7FAD9EB1704E}"/>
    <cellStyle name="Comma 3 2 2 5 6" xfId="4414" xr:uid="{65325BAA-D025-44C8-9C34-54C2DD7D9DA1}"/>
    <cellStyle name="Comma 3 2 2 5 6 2" xfId="12755" xr:uid="{FF47A248-9CEF-4B91-85AE-94595C91431F}"/>
    <cellStyle name="Comma 3 2 2 5 6 2 2" xfId="37340" xr:uid="{6A2CB50E-C253-4DA4-9162-CA7A4316A3DE}"/>
    <cellStyle name="Comma 3 2 2 5 6 3" xfId="29380" xr:uid="{F0E6576A-3D1E-460F-A040-FFA2F8E9BF0E}"/>
    <cellStyle name="Comma 3 2 2 5 7" xfId="4900" xr:uid="{0E398B59-4D57-4AA7-809D-9FDD2E3D13B2}"/>
    <cellStyle name="Comma 3 2 2 5 7 2" xfId="13213" xr:uid="{F7874166-D675-4A24-84AB-6192056EFB3C}"/>
    <cellStyle name="Comma 3 2 2 5 7 2 2" xfId="37797" xr:uid="{3CB12BC5-CCE5-4046-A45C-3779613ACD6D}"/>
    <cellStyle name="Comma 3 2 2 5 7 3" xfId="29779" xr:uid="{F35F8C3D-FB32-44F2-9070-A4120152AD23}"/>
    <cellStyle name="Comma 3 2 2 5 8" xfId="8909" xr:uid="{925C5D28-A5C1-49D9-B53A-BE75DFAAA677}"/>
    <cellStyle name="Comma 3 2 2 5 8 2" xfId="33672" xr:uid="{629CB732-2278-42A5-9616-00099475B7C7}"/>
    <cellStyle name="Comma 3 2 2 5 9" xfId="18087" xr:uid="{E75E2790-8700-4547-AD50-93B9E7E7F820}"/>
    <cellStyle name="Comma 3 2 2 5 9 2" xfId="42312" xr:uid="{855AD871-5CD5-4C21-973C-ECBC17259843}"/>
    <cellStyle name="Comma 3 2 2 6" xfId="580" xr:uid="{C6C79B13-5061-47C2-90B3-4274BC25045F}"/>
    <cellStyle name="Comma 3 2 2 6 2" xfId="1418" xr:uid="{8EDE9A35-B862-4459-A137-D0EDC87EE8D8}"/>
    <cellStyle name="Comma 3 2 2 6 2 2" xfId="7450" xr:uid="{F20B8146-BFC0-4222-9CE5-8889B0C33E75}"/>
    <cellStyle name="Comma 3 2 2 6 2 2 2" xfId="15709" xr:uid="{28D52926-098A-4ABC-AA4C-36658A8DAD2B}"/>
    <cellStyle name="Comma 3 2 2 6 2 2 2 2" xfId="40291" xr:uid="{81AF8C19-34C0-4529-B476-477E3808C253}"/>
    <cellStyle name="Comma 3 2 2 6 2 2 3" xfId="22607" xr:uid="{508EDF27-FCFD-4E59-BA54-EB6F8AFE147B}"/>
    <cellStyle name="Comma 3 2 2 6 2 2 3 2" xfId="46634" xr:uid="{0B8729DC-6D0D-4C6B-94FE-8AC91C75B2A0}"/>
    <cellStyle name="Comma 3 2 2 6 2 2 4" xfId="32276" xr:uid="{FF5268FD-2ECF-436A-A95C-C0266C818BFA}"/>
    <cellStyle name="Comma 3 2 2 6 2 3" xfId="5358" xr:uid="{B8ACE7F3-7D93-4F46-ABEF-F80068192C8C}"/>
    <cellStyle name="Comma 3 2 2 6 2 3 2" xfId="13642" xr:uid="{3DFFBC5E-C927-4710-814F-0A2C8FCD887B}"/>
    <cellStyle name="Comma 3 2 2 6 2 3 2 2" xfId="38226" xr:uid="{20DE5B00-A1BD-4469-A71D-4F93D6A4B643}"/>
    <cellStyle name="Comma 3 2 2 6 2 3 3" xfId="30208" xr:uid="{CCEFFA0E-6AD5-4380-8F6B-623E76D6CF2B}"/>
    <cellStyle name="Comma 3 2 2 6 2 4" xfId="9780" xr:uid="{37C928A8-35D6-4660-AAEF-971375C923D4}"/>
    <cellStyle name="Comma 3 2 2 6 2 4 2" xfId="34466" xr:uid="{9B6B9ED8-B00D-474C-8CEA-D110F0CDA8C2}"/>
    <cellStyle name="Comma 3 2 2 6 2 5" xfId="20141" xr:uid="{A032A867-4D11-4E09-ACAD-3FD335161173}"/>
    <cellStyle name="Comma 3 2 2 6 2 5 2" xfId="44315" xr:uid="{67C77D78-42B2-45C9-9FFC-EF50BF3B412E}"/>
    <cellStyle name="Comma 3 2 2 6 2 6" xfId="26582" xr:uid="{978B42D4-DCD8-47CF-A9AD-4C877597861A}"/>
    <cellStyle name="Comma 3 2 2 6 3" xfId="969" xr:uid="{52616656-C1AE-4853-96F1-5C0D4A5046DC}"/>
    <cellStyle name="Comma 3 2 2 6 3 2" xfId="7961" xr:uid="{972539E7-A274-4416-B882-FA80CC7DA13E}"/>
    <cellStyle name="Comma 3 2 2 6 3 2 2" xfId="16219" xr:uid="{934B2B7C-DA3C-4BF2-9BDA-C3B7CF0B1417}"/>
    <cellStyle name="Comma 3 2 2 6 3 2 2 2" xfId="40801" xr:uid="{A1EF71DF-25C0-414E-B449-B1A1AD0FC71B}"/>
    <cellStyle name="Comma 3 2 2 6 3 2 3" xfId="22180" xr:uid="{44BCC687-5329-4DEC-AB60-D32EB77E24E3}"/>
    <cellStyle name="Comma 3 2 2 6 3 2 3 2" xfId="46229" xr:uid="{36922D1F-1D7A-495C-9AA0-8E620DC34193}"/>
    <cellStyle name="Comma 3 2 2 6 3 2 4" xfId="32786" xr:uid="{6784F91C-2202-4213-9C6D-2C0C2A4BABBF}"/>
    <cellStyle name="Comma 3 2 2 6 3 3" xfId="6074" xr:uid="{C6A8E3FA-82C5-4951-91DB-E9F03532FD62}"/>
    <cellStyle name="Comma 3 2 2 6 3 3 2" xfId="14336" xr:uid="{E429857C-07E1-4D49-99CE-70BE78D62F63}"/>
    <cellStyle name="Comma 3 2 2 6 3 3 2 2" xfId="38918" xr:uid="{7E03EA82-8EB2-4D84-B4FC-CEE81D717112}"/>
    <cellStyle name="Comma 3 2 2 6 3 3 3" xfId="30903" xr:uid="{0D73F6DE-6060-47B6-92AE-AADAB3896FE8}"/>
    <cellStyle name="Comma 3 2 2 6 3 4" xfId="9345" xr:uid="{EB0A2D70-A2CB-4943-832E-CC187C8D6BEC}"/>
    <cellStyle name="Comma 3 2 2 6 3 4 2" xfId="34064" xr:uid="{7C824F83-5F9A-426F-9B86-11FCC792F9FC}"/>
    <cellStyle name="Comma 3 2 2 6 3 5" xfId="19714" xr:uid="{7FD29FE8-8420-4A7C-9A5A-2CD28275A5C1}"/>
    <cellStyle name="Comma 3 2 2 6 3 5 2" xfId="43896" xr:uid="{270F99B7-6951-4B15-BCC6-2DEC64811210}"/>
    <cellStyle name="Comma 3 2 2 6 3 6" xfId="26183" xr:uid="{D98025CE-4184-46A7-AD3D-C7B170FB79B5}"/>
    <cellStyle name="Comma 3 2 2 6 4" xfId="6594" xr:uid="{7EF68915-5189-4738-B3EF-7C2E3963BB0C}"/>
    <cellStyle name="Comma 3 2 2 6 4 2" xfId="14853" xr:uid="{3068C2E2-FAA7-4D4B-B7F2-0D39969997F1}"/>
    <cellStyle name="Comma 3 2 2 6 4 2 2" xfId="21833" xr:uid="{05833C4D-9060-4D65-B616-729A6EA15AB4}"/>
    <cellStyle name="Comma 3 2 2 6 4 2 2 2" xfId="45907" xr:uid="{CA94C232-3A16-4D7D-AB69-31E6983DDCD7}"/>
    <cellStyle name="Comma 3 2 2 6 4 2 3" xfId="39435" xr:uid="{E87C3CBC-3FB0-4739-8DA2-27EBFF881F6C}"/>
    <cellStyle name="Comma 3 2 2 6 4 3" xfId="19368" xr:uid="{4D9CC903-0387-476A-86B3-A8EC30087A53}"/>
    <cellStyle name="Comma 3 2 2 6 4 3 2" xfId="43562" xr:uid="{C8DF0DC3-D707-47CA-97E6-BCD90ECE6D84}"/>
    <cellStyle name="Comma 3 2 2 6 4 4" xfId="31420" xr:uid="{E4DCD4C6-7807-4EC6-B1E2-54DF6B9FBAF6}"/>
    <cellStyle name="Comma 3 2 2 6 5" xfId="7179" xr:uid="{090DE72C-094C-42A9-A07A-3AF3F0A1DC85}"/>
    <cellStyle name="Comma 3 2 2 6 5 2" xfId="15438" xr:uid="{153C4A3F-B414-4569-878B-6B77BF38C7DA}"/>
    <cellStyle name="Comma 3 2 2 6 5 2 2" xfId="40020" xr:uid="{E15870D3-4900-4941-9194-47B1B246F905}"/>
    <cellStyle name="Comma 3 2 2 6 5 3" xfId="21238" xr:uid="{7A3FC998-4B2A-4AEF-9C88-ACA050AD8A99}"/>
    <cellStyle name="Comma 3 2 2 6 5 3 2" xfId="45357" xr:uid="{F87513C3-8CA6-43BB-AE54-58762AA767A7}"/>
    <cellStyle name="Comma 3 2 2 6 5 4" xfId="32005" xr:uid="{B2B87DCF-9B40-4C52-AF50-B252AC95A2FA}"/>
    <cellStyle name="Comma 3 2 2 6 6" xfId="4929" xr:uid="{8442A667-2B87-423F-BCCC-A2E0D5E89703}"/>
    <cellStyle name="Comma 3 2 2 6 6 2" xfId="13240" xr:uid="{05205F33-DD0B-4131-876D-39DC8E1BAB47}"/>
    <cellStyle name="Comma 3 2 2 6 6 2 2" xfId="37824" xr:uid="{05C63ABE-D9A6-41C9-BFB7-8927894C3A09}"/>
    <cellStyle name="Comma 3 2 2 6 6 3" xfId="29806" xr:uid="{5132885B-CAD3-421B-B8F3-CCFE59AC3ACE}"/>
    <cellStyle name="Comma 3 2 2 6 7" xfId="8967" xr:uid="{D70AFE74-C421-400F-8A7B-0D6E1610E7CB}"/>
    <cellStyle name="Comma 3 2 2 6 7 2" xfId="33729" xr:uid="{B586CB35-CF30-46BE-8341-5F657A40CA79}"/>
    <cellStyle name="Comma 3 2 2 6 8" xfId="18761" xr:uid="{A85D469B-0250-4975-99C5-C5EC3C80C323}"/>
    <cellStyle name="Comma 3 2 2 6 8 2" xfId="42957" xr:uid="{B298A017-3275-450C-81AF-E59A7C7CDFA9}"/>
    <cellStyle name="Comma 3 2 2 6 9" xfId="25860" xr:uid="{45DF8777-141B-44D7-9114-C6C68AABDD67}"/>
    <cellStyle name="Comma 3 2 2 7" xfId="1148" xr:uid="{086AEFAB-D8FD-4D64-9DA0-BCC338FB32D4}"/>
    <cellStyle name="Comma 3 2 2 7 2" xfId="1580" xr:uid="{200B6520-C8C1-475F-9C0C-C6F153BD33FD}"/>
    <cellStyle name="Comma 3 2 2 7 2 2" xfId="7555" xr:uid="{030DF402-CBE6-4133-ADCE-26746AFB1612}"/>
    <cellStyle name="Comma 3 2 2 7 2 2 2" xfId="15813" xr:uid="{CCE77C5E-DD63-4D61-8B7C-8300D3896687}"/>
    <cellStyle name="Comma 3 2 2 7 2 2 2 2" xfId="40395" xr:uid="{F4DBDEDD-7C30-4762-B26A-27F029EF8D6F}"/>
    <cellStyle name="Comma 3 2 2 7 2 2 3" xfId="22767" xr:uid="{3657E82E-DFF5-46F8-B1BE-20279D588172}"/>
    <cellStyle name="Comma 3 2 2 7 2 2 3 2" xfId="46794" xr:uid="{61CA4FCB-9E14-49B1-BE49-2D90FDE0029B}"/>
    <cellStyle name="Comma 3 2 2 7 2 2 4" xfId="32380" xr:uid="{D2F7EFDC-AFEC-478F-8758-183E82A43B75}"/>
    <cellStyle name="Comma 3 2 2 7 2 3" xfId="5519" xr:uid="{EC2255FE-8B64-4B4A-8AE0-701ADCE9216E}"/>
    <cellStyle name="Comma 3 2 2 7 2 3 2" xfId="13802" xr:uid="{214C54DF-10B0-4597-8CDB-74A3E096A9A8}"/>
    <cellStyle name="Comma 3 2 2 7 2 3 2 2" xfId="38386" xr:uid="{AD2D0D17-F5C2-44FD-B3B6-06B0B007BC4A}"/>
    <cellStyle name="Comma 3 2 2 7 2 3 3" xfId="30368" xr:uid="{6F74FD59-2B46-4E46-854B-60744F492FB4}"/>
    <cellStyle name="Comma 3 2 2 7 2 4" xfId="9940" xr:uid="{468CB996-8014-41A3-B203-FE8FC56D2A1B}"/>
    <cellStyle name="Comma 3 2 2 7 2 4 2" xfId="34626" xr:uid="{92777C04-A785-4616-B5E1-7D740D6A6590}"/>
    <cellStyle name="Comma 3 2 2 7 2 5" xfId="20301" xr:uid="{9432720F-CA6A-48BA-B1AC-AF11E07C0530}"/>
    <cellStyle name="Comma 3 2 2 7 2 5 2" xfId="44475" xr:uid="{65D3D786-7797-44EF-9E66-9D01775F75D4}"/>
    <cellStyle name="Comma 3 2 2 7 2 6" xfId="26742" xr:uid="{C45AC934-5FF6-482D-B882-8E7620E8C563}"/>
    <cellStyle name="Comma 3 2 2 7 3" xfId="6234" xr:uid="{710B06FA-421C-4ACE-88B3-5CF0C7FC81C7}"/>
    <cellStyle name="Comma 3 2 2 7 3 2" xfId="8121" xr:uid="{1C056A60-8B48-42C8-B76E-7A90891EEB38}"/>
    <cellStyle name="Comma 3 2 2 7 3 2 2" xfId="16379" xr:uid="{881F1AC0-78CA-48B5-B78D-E1228FB519F0}"/>
    <cellStyle name="Comma 3 2 2 7 3 2 2 2" xfId="40961" xr:uid="{035CE383-8686-491F-9865-D924B9B20D45}"/>
    <cellStyle name="Comma 3 2 2 7 3 2 3" xfId="22357" xr:uid="{0305E6B5-0338-43D5-93D6-D38044C5ACF5}"/>
    <cellStyle name="Comma 3 2 2 7 3 2 3 2" xfId="46391" xr:uid="{CEAEEF48-3B44-41D8-99DB-0D96783619CA}"/>
    <cellStyle name="Comma 3 2 2 7 3 2 4" xfId="32946" xr:uid="{FE2D5ACE-6886-47E4-AAD6-050106C6C084}"/>
    <cellStyle name="Comma 3 2 2 7 3 3" xfId="14496" xr:uid="{C0FAA65D-7771-4D94-807A-B8BD8C46F851}"/>
    <cellStyle name="Comma 3 2 2 7 3 3 2" xfId="39078" xr:uid="{4FB07EEE-8555-493B-AECF-289A91DDA870}"/>
    <cellStyle name="Comma 3 2 2 7 3 4" xfId="19891" xr:uid="{A8A7A94F-1144-4364-BC1D-953DE027CEF1}"/>
    <cellStyle name="Comma 3 2 2 7 3 4 2" xfId="44071" xr:uid="{64DACE32-38DB-4F4F-B830-6E8122B023CE}"/>
    <cellStyle name="Comma 3 2 2 7 3 5" xfId="31063" xr:uid="{3339F699-C0A8-4BE0-885C-C551D64E8CB2}"/>
    <cellStyle name="Comma 3 2 2 7 4" xfId="6754" xr:uid="{05407DFB-C36B-4CC3-B6FD-41E65493D9F9}"/>
    <cellStyle name="Comma 3 2 2 7 4 2" xfId="15013" xr:uid="{5BC03A7B-A3ED-49EF-9B16-7C7987360566}"/>
    <cellStyle name="Comma 3 2 2 7 4 2 2" xfId="39595" xr:uid="{9574326A-66D2-4227-B4EE-4E233D45A2EC}"/>
    <cellStyle name="Comma 3 2 2 7 4 3" xfId="20860" xr:uid="{EC4DEDDF-7BB9-47F2-87A5-5FA4F976E45B}"/>
    <cellStyle name="Comma 3 2 2 7 4 3 2" xfId="44998" xr:uid="{90E9E7B8-EA71-4AE0-9894-84E230D36C8B}"/>
    <cellStyle name="Comma 3 2 2 7 4 4" xfId="31580" xr:uid="{552BD9AB-D140-4AD2-A3B9-E59C9D3A6D14}"/>
    <cellStyle name="Comma 3 2 2 7 5" xfId="7265" xr:uid="{B132BF38-A56E-46FE-949B-85C73B6DF6AA}"/>
    <cellStyle name="Comma 3 2 2 7 5 2" xfId="15524" xr:uid="{42295455-296A-4CC3-8242-40AB58CDB488}"/>
    <cellStyle name="Comma 3 2 2 7 5 2 2" xfId="40106" xr:uid="{2165C0C3-1BBD-4691-83DE-E6899ECA0386}"/>
    <cellStyle name="Comma 3 2 2 7 5 3" xfId="32091" xr:uid="{B56E9CA9-4E43-4D6A-9E3C-3CCADC44AB41}"/>
    <cellStyle name="Comma 3 2 2 7 6" xfId="5107" xr:uid="{E6C0BE70-5E5A-4E8F-B4DD-8757873003C5}"/>
    <cellStyle name="Comma 3 2 2 7 6 2" xfId="13402" xr:uid="{BBAE3190-9440-4678-BBD1-11AF48DDA183}"/>
    <cellStyle name="Comma 3 2 2 7 6 2 2" xfId="37986" xr:uid="{EF5EE586-1612-4D2A-84BC-33A9267234B3}"/>
    <cellStyle name="Comma 3 2 2 7 6 3" xfId="29967" xr:uid="{D8D12268-CA19-423E-BB17-5FD5B316513A}"/>
    <cellStyle name="Comma 3 2 2 7 7" xfId="9524" xr:uid="{0816D91E-C484-47F4-98CC-0A9262343906}"/>
    <cellStyle name="Comma 3 2 2 7 7 2" xfId="34224" xr:uid="{8EA53C2A-9603-423C-A65B-2F9C78B3A3D7}"/>
    <cellStyle name="Comma 3 2 2 7 8" xfId="18431" xr:uid="{D292B27D-D49F-4EA9-8AAD-67548FD658AA}"/>
    <cellStyle name="Comma 3 2 2 7 8 2" xfId="42641" xr:uid="{E82E0195-C792-472E-9750-788644585F00}"/>
    <cellStyle name="Comma 3 2 2 7 9" xfId="26343" xr:uid="{F662E4B8-8398-46A9-92E2-3820E165B688}"/>
    <cellStyle name="Comma 3 2 2 8" xfId="1215" xr:uid="{ED16B0BA-5D27-4911-9662-C4DEC76A92F0}"/>
    <cellStyle name="Comma 3 2 2 8 2" xfId="5887" xr:uid="{DDD33846-1E9F-40DE-83F7-F5C3A876C5BE}"/>
    <cellStyle name="Comma 3 2 2 8 2 2" xfId="7774" xr:uid="{080C5A67-AE2C-4160-8249-1E98F47934DC}"/>
    <cellStyle name="Comma 3 2 2 8 2 2 2" xfId="16032" xr:uid="{D9FC7F45-764A-423F-BD6B-E768BEC00C8D}"/>
    <cellStyle name="Comma 3 2 2 8 2 2 2 2" xfId="40614" xr:uid="{5D13FDC7-F811-43AD-B3DA-CDE97C4917CB}"/>
    <cellStyle name="Comma 3 2 2 8 2 2 3" xfId="32599" xr:uid="{AEE3E270-CCC7-4EFC-9DE2-C1270A6D15A0}"/>
    <cellStyle name="Comma 3 2 2 8 2 3" xfId="14149" xr:uid="{6584EEB1-D58A-4F5F-B86F-4B1F0ED181D2}"/>
    <cellStyle name="Comma 3 2 2 8 2 3 2" xfId="38731" xr:uid="{98EC7959-BC79-4735-A8FD-1284115CD31D}"/>
    <cellStyle name="Comma 3 2 2 8 2 4" xfId="22412" xr:uid="{AAF480BD-D0C8-4ED6-A203-2D1786667536}"/>
    <cellStyle name="Comma 3 2 2 8 2 4 2" xfId="46446" xr:uid="{B8AF04BC-A4E3-4DB1-8473-718439C6485A}"/>
    <cellStyle name="Comma 3 2 2 8 2 5" xfId="30716" xr:uid="{2765E9B0-5DA1-4A54-8202-09738DAC5293}"/>
    <cellStyle name="Comma 3 2 2 8 3" xfId="6407" xr:uid="{B8FFC8A2-100B-4068-A3DA-F4D26630AF9C}"/>
    <cellStyle name="Comma 3 2 2 8 3 2" xfId="14666" xr:uid="{406A96E0-F177-4E69-931C-BA89F4F64DBA}"/>
    <cellStyle name="Comma 3 2 2 8 3 2 2" xfId="39248" xr:uid="{1B7AED42-5AFC-4D57-B803-C83E43B658EB}"/>
    <cellStyle name="Comma 3 2 2 8 3 3" xfId="31233" xr:uid="{DA1B61EC-8E9A-4138-A2E2-EDEE45925F09}"/>
    <cellStyle name="Comma 3 2 2 8 4" xfId="7317" xr:uid="{D318A956-CEA8-49F6-AE9B-A7C0F26F9867}"/>
    <cellStyle name="Comma 3 2 2 8 4 2" xfId="15576" xr:uid="{415062FB-9F9A-431F-B174-D715FEC176F9}"/>
    <cellStyle name="Comma 3 2 2 8 4 2 2" xfId="40158" xr:uid="{B46809DC-3556-4032-88B5-DFCD6C722FCB}"/>
    <cellStyle name="Comma 3 2 2 8 4 3" xfId="32143" xr:uid="{1356F315-D48A-458E-977E-C36904A55C3F}"/>
    <cellStyle name="Comma 3 2 2 8 5" xfId="5160" xr:uid="{131FBBF1-39E8-4DAF-A05C-7AB5F46A8203}"/>
    <cellStyle name="Comma 3 2 2 8 5 2" xfId="13454" xr:uid="{0788BD80-0373-4BB6-B749-13FAC22108EC}"/>
    <cellStyle name="Comma 3 2 2 8 5 2 2" xfId="38038" xr:uid="{8D3E16C0-6DF8-40D9-9234-81B7FB1B96D3}"/>
    <cellStyle name="Comma 3 2 2 8 5 3" xfId="30020" xr:uid="{DA291A27-43AB-444C-B640-3E142FD6E387}"/>
    <cellStyle name="Comma 3 2 2 8 6" xfId="9583" xr:uid="{E15E2673-55C4-4B08-9A6F-816B3E09DDC0}"/>
    <cellStyle name="Comma 3 2 2 8 6 2" xfId="34278" xr:uid="{C0C80B2D-C4F1-4B72-9B0C-88A8DC742B38}"/>
    <cellStyle name="Comma 3 2 2 8 7" xfId="19945" xr:uid="{DBA35709-079C-4157-92F5-5AA8C0A8AAE6}"/>
    <cellStyle name="Comma 3 2 2 8 7 2" xfId="44123" xr:uid="{0F960D55-865A-4774-80AA-5D929123C470}"/>
    <cellStyle name="Comma 3 2 2 8 8" xfId="26395" xr:uid="{D2E1662E-BEE4-4273-83E9-768CF51CE91D}"/>
    <cellStyle name="Comma 3 2 2 9" xfId="1174" xr:uid="{72BEC788-CB6E-43FF-9CA8-852E9D26791B}"/>
    <cellStyle name="Comma 3 2 2 9 2" xfId="6260" xr:uid="{E8D37287-1019-4A2C-A8B2-12A3A3F08F7D}"/>
    <cellStyle name="Comma 3 2 2 9 2 2" xfId="8147" xr:uid="{3CBC1382-48F9-4434-8ABB-7AAF23FBAD7B}"/>
    <cellStyle name="Comma 3 2 2 9 2 2 2" xfId="16405" xr:uid="{312460CF-8781-440C-B230-949BA0389FBE}"/>
    <cellStyle name="Comma 3 2 2 9 2 2 2 2" xfId="40987" xr:uid="{FF14729D-4218-4354-9E93-F93624744EEA}"/>
    <cellStyle name="Comma 3 2 2 9 2 2 3" xfId="32972" xr:uid="{58D24414-7A6B-480F-B6EC-14B37D437169}"/>
    <cellStyle name="Comma 3 2 2 9 2 3" xfId="14522" xr:uid="{F3F46150-257A-4E34-BFB9-3C296A9FC72B}"/>
    <cellStyle name="Comma 3 2 2 9 2 3 2" xfId="39104" xr:uid="{0B27959B-AD95-463D-99F5-2982CAC8A2EA}"/>
    <cellStyle name="Comma 3 2 2 9 2 4" xfId="22383" xr:uid="{3EAAEB8D-C327-4968-854A-7CF5E8B45FE1}"/>
    <cellStyle name="Comma 3 2 2 9 2 4 2" xfId="46417" xr:uid="{CB16B126-D457-4965-B2AD-70D75E303ADE}"/>
    <cellStyle name="Comma 3 2 2 9 2 5" xfId="31089" xr:uid="{C5C866EE-DAD9-4B0E-914D-66A002C05C21}"/>
    <cellStyle name="Comma 3 2 2 9 3" xfId="6780" xr:uid="{5FEFF837-4ACA-4B29-B5C7-C3002C8C0137}"/>
    <cellStyle name="Comma 3 2 2 9 3 2" xfId="15039" xr:uid="{BA836D0E-3A5F-443A-8A2F-F4BF166A16B7}"/>
    <cellStyle name="Comma 3 2 2 9 3 2 2" xfId="39621" xr:uid="{20DEBE3C-9341-402A-B8F4-6A07A8766814}"/>
    <cellStyle name="Comma 3 2 2 9 3 3" xfId="31606" xr:uid="{7EC95566-E0F1-4424-BF85-8982EA14BABE}"/>
    <cellStyle name="Comma 3 2 2 9 4" xfId="7291" xr:uid="{7B764053-3E0C-4CA0-A218-3DC43448E941}"/>
    <cellStyle name="Comma 3 2 2 9 4 2" xfId="15550" xr:uid="{8E108E76-7435-430E-8BC6-23C80F9CA598}"/>
    <cellStyle name="Comma 3 2 2 9 4 2 2" xfId="40132" xr:uid="{5E2B08EC-9AE1-4F5F-830F-73C20B30AB77}"/>
    <cellStyle name="Comma 3 2 2 9 4 3" xfId="32117" xr:uid="{570A95C8-C7CE-4986-A3EA-454351745167}"/>
    <cellStyle name="Comma 3 2 2 9 5" xfId="5133" xr:uid="{68696505-FAF3-427D-8B9A-FECF2B0E52B5}"/>
    <cellStyle name="Comma 3 2 2 9 5 2" xfId="13428" xr:uid="{BA1FBC79-7184-4455-90D2-AE2CAAEFDC07}"/>
    <cellStyle name="Comma 3 2 2 9 5 2 2" xfId="38012" xr:uid="{49AAB9D3-34EC-4531-ABD2-6643869B5F8D}"/>
    <cellStyle name="Comma 3 2 2 9 5 3" xfId="29993" xr:uid="{7A4C40BD-4EDB-41E4-BC6C-9E6AE1890682}"/>
    <cellStyle name="Comma 3 2 2 9 6" xfId="9550" xr:uid="{9B7F92D5-970A-4C2A-8964-56D089F7C401}"/>
    <cellStyle name="Comma 3 2 2 9 6 2" xfId="34250" xr:uid="{EAA1ED65-659F-4E21-90B1-F00D987CBE06}"/>
    <cellStyle name="Comma 3 2 2 9 7" xfId="19917" xr:uid="{21ABB2BF-A861-4F03-A2C9-49DD9AE2C679}"/>
    <cellStyle name="Comma 3 2 2 9 7 2" xfId="44097" xr:uid="{BA2FA1DE-0BAB-425C-872B-F60AEB311634}"/>
    <cellStyle name="Comma 3 2 2 9 8" xfId="26369" xr:uid="{96A3B72A-3C3C-4073-A797-62FE32142293}"/>
    <cellStyle name="Comma 3 2 20" xfId="2692" xr:uid="{99726266-D0DE-492E-9016-F03D760CC847}"/>
    <cellStyle name="Comma 3 2 20 2" xfId="11033" xr:uid="{6E1E9645-BD64-418C-A787-3416AC50D257}"/>
    <cellStyle name="Comma 3 2 20 2 2" xfId="35688" xr:uid="{A635573A-7020-48B5-8413-3B4B06A943A2}"/>
    <cellStyle name="Comma 3 2 20 3" xfId="27803" xr:uid="{66533B38-E5AC-413B-BEE8-9CC9C3EB7503}"/>
    <cellStyle name="Comma 3 2 21" xfId="3165" xr:uid="{40015E51-52FB-4616-9136-300CD988B11A}"/>
    <cellStyle name="Comma 3 2 21 2" xfId="11506" xr:uid="{D4FDCCB2-7C34-48D4-9CBE-8D893BC775B8}"/>
    <cellStyle name="Comma 3 2 21 2 2" xfId="36160" xr:uid="{06BF20FB-70A5-40C0-A9D6-F509B5A08EE0}"/>
    <cellStyle name="Comma 3 2 21 3" xfId="28275" xr:uid="{72F6F702-0591-4E5B-B5E0-6281C8FA19BC}"/>
    <cellStyle name="Comma 3 2 22" xfId="3408" xr:uid="{1F75A50C-B7B5-436D-BFDA-ACFBF712F9B1}"/>
    <cellStyle name="Comma 3 2 22 2" xfId="11749" xr:uid="{92DB926B-10C5-413C-B5BF-8FC628668F28}"/>
    <cellStyle name="Comma 3 2 22 2 2" xfId="36396" xr:uid="{E086A2C9-1EC3-4A5C-8F21-412DC6C4E524}"/>
    <cellStyle name="Comma 3 2 22 3" xfId="28511" xr:uid="{0C94868C-D09F-4AE4-A5D9-ECDA58A75A8E}"/>
    <cellStyle name="Comma 3 2 23" xfId="3945" xr:uid="{E7CAFE8B-1D71-4ACC-A36F-28729A97A824}"/>
    <cellStyle name="Comma 3 2 23 2" xfId="12286" xr:uid="{3C03C3F2-918D-4F97-884B-2AA314BA0AB7}"/>
    <cellStyle name="Comma 3 2 23 2 2" xfId="36872" xr:uid="{8ED52F7C-E872-4794-9603-18B44CCAA92B}"/>
    <cellStyle name="Comma 3 2 23 3" xfId="28987" xr:uid="{FCE91F58-EF87-40EC-8DE9-D8369B88EFA7}"/>
    <cellStyle name="Comma 3 2 24" xfId="4019" xr:uid="{47C51E1E-D99D-4BE1-AB52-A36BF657B279}"/>
    <cellStyle name="Comma 3 2 24 2" xfId="12360" xr:uid="{6403163A-9027-4C31-86C1-E2996140703E}"/>
    <cellStyle name="Comma 3 2 24 2 2" xfId="36946" xr:uid="{258A9E03-D18D-4C81-A802-2C0AFE0F9612}"/>
    <cellStyle name="Comma 3 2 24 3" xfId="29061" xr:uid="{5E0D1613-DD96-4EC3-BEB0-A976448B25A7}"/>
    <cellStyle name="Comma 3 2 25" xfId="4096" xr:uid="{C3483714-9C51-459F-9391-C77271FB1945}"/>
    <cellStyle name="Comma 3 2 25 2" xfId="12437" xr:uid="{F5721AEF-F25A-49E3-9B46-E1896BB0E51C}"/>
    <cellStyle name="Comma 3 2 25 2 2" xfId="37022" xr:uid="{66DE9262-BDC0-4EC1-9CDC-DBF7BB3160E4}"/>
    <cellStyle name="Comma 3 2 25 3" xfId="29131" xr:uid="{4B8C0C0F-715A-4658-8570-8674353C215A}"/>
    <cellStyle name="Comma 3 2 26" xfId="4700" xr:uid="{6ABF1106-1DD7-4115-983B-6BAEBC5E9519}"/>
    <cellStyle name="Comma 3 2 26 2" xfId="13039" xr:uid="{AF23CE3A-4620-417F-9CB9-7D4824C9B08F}"/>
    <cellStyle name="Comma 3 2 26 2 2" xfId="37624" xr:uid="{0420F866-581A-44D1-8C7A-2DEA5E770FB9}"/>
    <cellStyle name="Comma 3 2 26 3" xfId="29603" xr:uid="{B5BEEEF1-2A9A-45E9-9467-3C48D115DE03}"/>
    <cellStyle name="Comma 3 2 27" xfId="8498" xr:uid="{D4ED6EFA-9D3B-4686-9A08-0F3D2E4F8628}"/>
    <cellStyle name="Comma 3 2 27 2" xfId="16756" xr:uid="{84B0CB45-9D9B-4CAE-AE73-CF59AB148E3D}"/>
    <cellStyle name="Comma 3 2 27 2 2" xfId="41338" xr:uid="{307ABAD9-4C1E-4B2D-885D-3AB553846963}"/>
    <cellStyle name="Comma 3 2 27 3" xfId="33309" xr:uid="{03F4D78D-C55E-405E-9EC4-FB16355E507E}"/>
    <cellStyle name="Comma 3 2 28" xfId="8626" xr:uid="{AF1E020F-3AD8-402B-9C78-1E5B05DC7B25}"/>
    <cellStyle name="Comma 3 2 28 2" xfId="33411" xr:uid="{66928030-9443-46B9-AF4C-37C3B7046834}"/>
    <cellStyle name="Comma 3 2 29" xfId="17736" xr:uid="{35DA632A-87FF-40A2-8EA5-2F7FC3D2CE45}"/>
    <cellStyle name="Comma 3 2 29 2" xfId="41963" xr:uid="{4D74BFB7-8256-46D2-847D-3C5F54876B78}"/>
    <cellStyle name="Comma 3 2 3" xfId="167" xr:uid="{683F2099-B60E-4485-B208-A96FD789E940}"/>
    <cellStyle name="Comma 3 2 3 10" xfId="2023" xr:uid="{C31590E0-1A95-47DA-98FE-6C806CED91D6}"/>
    <cellStyle name="Comma 3 2 3 10 2" xfId="6420" xr:uid="{DF8328E9-4C85-4C25-92CF-2BF7F9EFAECB}"/>
    <cellStyle name="Comma 3 2 3 10 2 2" xfId="14679" xr:uid="{055B66E5-3DAC-428C-954A-B93DF11A9FD0}"/>
    <cellStyle name="Comma 3 2 3 10 2 2 2" xfId="39261" xr:uid="{FBCB050E-4C42-410E-9095-FDBBED6C3B0B}"/>
    <cellStyle name="Comma 3 2 3 10 2 3" xfId="23187" xr:uid="{3CA2973A-AB2B-4D43-8CB5-0203750DB316}"/>
    <cellStyle name="Comma 3 2 3 10 2 3 2" xfId="47198" xr:uid="{C14E1B54-EA3C-4C21-B66B-7F3EAC708243}"/>
    <cellStyle name="Comma 3 2 3 10 2 4" xfId="31246" xr:uid="{190AD11D-5573-4312-BB5D-B3C1009AB59A}"/>
    <cellStyle name="Comma 3 2 3 10 3" xfId="10365" xr:uid="{64C36049-075E-4417-BA8E-C48EC83B0FCC}"/>
    <cellStyle name="Comma 3 2 3 10 3 2" xfId="35024" xr:uid="{CB45E5C6-3F5F-4B8D-9BFD-82F7CC659EBA}"/>
    <cellStyle name="Comma 3 2 3 10 4" xfId="20722" xr:uid="{C46DBB69-F368-469A-97EC-E88A2C151111}"/>
    <cellStyle name="Comma 3 2 3 10 4 2" xfId="44882" xr:uid="{7FDDC9B3-6A6D-4BE9-87CF-85F145A5CC99}"/>
    <cellStyle name="Comma 3 2 3 10 5" xfId="27139" xr:uid="{F5446596-14AC-46D4-B799-BF2BF02EA05C}"/>
    <cellStyle name="Comma 3 2 3 11" xfId="2094" xr:uid="{B878D660-0F1C-4893-A091-E8224556FC32}"/>
    <cellStyle name="Comma 3 2 3 11 2" xfId="8267" xr:uid="{C326F1A0-3DC7-4B3C-AC29-491F511835BA}"/>
    <cellStyle name="Comma 3 2 3 11 2 2" xfId="16525" xr:uid="{E30F1A67-8A5D-4FD2-BC2A-5ED9227C9B4E}"/>
    <cellStyle name="Comma 3 2 3 11 2 2 2" xfId="41107" xr:uid="{4B222C63-C36A-4818-9471-E79E66DC45D9}"/>
    <cellStyle name="Comma 3 2 3 11 2 3" xfId="21471" xr:uid="{5DDCB0F5-04AB-4969-955A-C455F860C778}"/>
    <cellStyle name="Comma 3 2 3 11 2 3 2" xfId="45577" xr:uid="{099557C8-0215-4CB1-ABD9-8BCB3C904C08}"/>
    <cellStyle name="Comma 3 2 3 11 2 4" xfId="33092" xr:uid="{59A93CEF-242D-48EE-B62C-5BD29218928E}"/>
    <cellStyle name="Comma 3 2 3 11 3" xfId="10436" xr:uid="{7069C6C0-E496-48E7-83D5-6D485230317E}"/>
    <cellStyle name="Comma 3 2 3 11 3 2" xfId="35094" xr:uid="{EF903AAE-F244-4438-93F5-D74A8991EE57}"/>
    <cellStyle name="Comma 3 2 3 11 4" xfId="18997" xr:uid="{70CEA169-55E6-4F93-A9AA-BC2E51A9EEFC}"/>
    <cellStyle name="Comma 3 2 3 11 4 2" xfId="43191" xr:uid="{541AE9CF-13C6-425B-BF4E-E4AC672F84CF}"/>
    <cellStyle name="Comma 3 2 3 11 5" xfId="27209" xr:uid="{234B3131-A0E2-4749-8EE8-F131754CA9C3}"/>
    <cellStyle name="Comma 3 2 3 12" xfId="2336" xr:uid="{4B50EA34-18C6-43E3-B364-A200B3D6AB76}"/>
    <cellStyle name="Comma 3 2 3 12 2" xfId="10677" xr:uid="{F473C84C-0DAF-4E96-A60E-C7BE590446B2}"/>
    <cellStyle name="Comma 3 2 3 12 2 2" xfId="35334" xr:uid="{44A2DF46-9471-4725-ACBA-01185FBA1C1B}"/>
    <cellStyle name="Comma 3 2 3 12 3" xfId="20875" xr:uid="{54096C48-9FF4-4569-B02B-BC18C9FBC7D7}"/>
    <cellStyle name="Comma 3 2 3 12 3 2" xfId="45013" xr:uid="{D084B74F-C50D-4478-8B55-101A7888EB67}"/>
    <cellStyle name="Comma 3 2 3 12 4" xfId="27449" xr:uid="{0480D49B-C048-49BD-9AE4-9845ED170233}"/>
    <cellStyle name="Comma 3 2 3 13" xfId="2410" xr:uid="{C8E72455-3083-4554-9FFD-0CEDECC7485F}"/>
    <cellStyle name="Comma 3 2 3 13 2" xfId="10751" xr:uid="{366EC67D-4AB3-42A6-92A9-3B4651D9B2FA}"/>
    <cellStyle name="Comma 3 2 3 13 2 2" xfId="35408" xr:uid="{09AF1B37-6AE3-4C70-AA9E-597CEF7BEF8C}"/>
    <cellStyle name="Comma 3 2 3 13 3" xfId="27523" xr:uid="{2E0C0D99-3459-4968-8674-A8C099409A60}"/>
    <cellStyle name="Comma 3 2 3 14" xfId="2481" xr:uid="{5CEB35EE-1750-406A-901E-6DCF5F88499E}"/>
    <cellStyle name="Comma 3 2 3 14 2" xfId="10822" xr:uid="{A4A802D2-341B-428C-8E8C-A89AA8C9EB2D}"/>
    <cellStyle name="Comma 3 2 3 14 2 2" xfId="35478" xr:uid="{51212F2B-8075-4A4C-97B2-FF57715B7294}"/>
    <cellStyle name="Comma 3 2 3 14 3" xfId="27593" xr:uid="{E9EE086B-6147-45CD-AE6B-1DA1103365B8}"/>
    <cellStyle name="Comma 3 2 3 15" xfId="2718" xr:uid="{4D9C9C70-50F2-4F78-AF82-A175F9A68730}"/>
    <cellStyle name="Comma 3 2 3 15 2" xfId="11059" xr:uid="{A396B9EB-DC07-4576-9DE2-63556DAF44E3}"/>
    <cellStyle name="Comma 3 2 3 15 2 2" xfId="35714" xr:uid="{3C98F89E-6CCA-403A-BCEA-92AACFA6A37E}"/>
    <cellStyle name="Comma 3 2 3 15 3" xfId="27829" xr:uid="{98785549-038E-4263-8A2D-92D2C719CEF6}"/>
    <cellStyle name="Comma 3 2 3 16" xfId="3191" xr:uid="{6563238C-B9A9-463D-9246-551190EE6487}"/>
    <cellStyle name="Comma 3 2 3 16 2" xfId="11532" xr:uid="{68BB9F14-AF87-4104-8931-4680155CC5AB}"/>
    <cellStyle name="Comma 3 2 3 16 2 2" xfId="36186" xr:uid="{FF7FC3E4-9E9B-49FA-9A79-BC3E5FE3A8DD}"/>
    <cellStyle name="Comma 3 2 3 16 3" xfId="28301" xr:uid="{5DD044DD-314F-4DF4-AFE2-C1F8FA6EE5E2}"/>
    <cellStyle name="Comma 3 2 3 17" xfId="3434" xr:uid="{B5A2DED1-1E07-461B-9691-7028AD300EF0}"/>
    <cellStyle name="Comma 3 2 3 17 2" xfId="11775" xr:uid="{9FF63AD2-F1F0-48C4-A079-B1F388A8C927}"/>
    <cellStyle name="Comma 3 2 3 17 2 2" xfId="36422" xr:uid="{EC84D2D0-C79C-41A0-B8D7-DBDC48EDDCB8}"/>
    <cellStyle name="Comma 3 2 3 17 3" xfId="28537" xr:uid="{7FF6FA00-27B9-4DE8-95DF-A757F60E57F7}"/>
    <cellStyle name="Comma 3 2 3 18" xfId="3971" xr:uid="{DCEACDFD-BA46-4F2D-8AF5-3754CC7B8F26}"/>
    <cellStyle name="Comma 3 2 3 18 2" xfId="12312" xr:uid="{0F557D24-535E-4018-98B8-E583D93E07AE}"/>
    <cellStyle name="Comma 3 2 3 18 2 2" xfId="36898" xr:uid="{FDBB912F-6A5C-4B32-9A8F-8C4A769DA5CC}"/>
    <cellStyle name="Comma 3 2 3 18 3" xfId="29013" xr:uid="{473308EC-D321-44E0-906C-E05E113B72A5}"/>
    <cellStyle name="Comma 3 2 3 19" xfId="4045" xr:uid="{FB7079B1-6B0D-412F-B131-9FAD3F6F08A2}"/>
    <cellStyle name="Comma 3 2 3 19 2" xfId="12386" xr:uid="{CD32FDC7-DBCC-42B8-A411-A24704EBC40D}"/>
    <cellStyle name="Comma 3 2 3 19 2 2" xfId="36972" xr:uid="{A51E989B-3D1F-44C2-B5BE-6210C4BCAE52}"/>
    <cellStyle name="Comma 3 2 3 19 3" xfId="29087" xr:uid="{B34AFACF-5794-4DAE-83F9-702302983DAF}"/>
    <cellStyle name="Comma 3 2 3 2" xfId="272" xr:uid="{BB09F937-8C0C-4C5C-8FCE-C6388ABDC4EF}"/>
    <cellStyle name="Comma 3 2 3 2 10" xfId="2779" xr:uid="{EB082BA2-F59D-47F1-92D5-85075E63D856}"/>
    <cellStyle name="Comma 3 2 3 2 10 2" xfId="11120" xr:uid="{672D1253-B860-48F3-8C68-C7F7E396420F}"/>
    <cellStyle name="Comma 3 2 3 2 10 2 2" xfId="35775" xr:uid="{51584045-B99E-4C86-BE3B-991C905189D3}"/>
    <cellStyle name="Comma 3 2 3 2 10 3" xfId="27890" xr:uid="{0F4BC83A-D119-4276-8339-2CDA28F27A75}"/>
    <cellStyle name="Comma 3 2 3 2 11" xfId="3252" xr:uid="{8C0E08D7-8629-432E-80CE-BDDF5AA4EF81}"/>
    <cellStyle name="Comma 3 2 3 2 11 2" xfId="11593" xr:uid="{91033EEB-373A-4587-A875-AE6124837557}"/>
    <cellStyle name="Comma 3 2 3 2 11 2 2" xfId="36247" xr:uid="{D493F762-993D-4792-8D9E-EB78BD1C8EF7}"/>
    <cellStyle name="Comma 3 2 3 2 11 3" xfId="28362" xr:uid="{5F02E001-80AC-456D-A4D5-B3AE09C5B997}"/>
    <cellStyle name="Comma 3 2 3 2 12" xfId="3496" xr:uid="{5690C3F8-18DD-4E9A-8C55-4864A64432DE}"/>
    <cellStyle name="Comma 3 2 3 2 12 2" xfId="11837" xr:uid="{5FDB8F06-2CE8-410C-A37D-91C56B06C3B3}"/>
    <cellStyle name="Comma 3 2 3 2 12 2 2" xfId="36483" xr:uid="{D0055C27-16F1-4D7F-B10C-DB104F37396D}"/>
    <cellStyle name="Comma 3 2 3 2 12 3" xfId="28598" xr:uid="{81A63B2F-94C2-4277-A50B-40CA482B5A7D}"/>
    <cellStyle name="Comma 3 2 3 2 13" xfId="4208" xr:uid="{0B93562C-8581-4D19-A7F3-3E0BA3822576}"/>
    <cellStyle name="Comma 3 2 3 2 13 2" xfId="12549" xr:uid="{C185DA83-6170-4586-94CD-65FDF59182C7}"/>
    <cellStyle name="Comma 3 2 3 2 13 2 2" xfId="37134" xr:uid="{73A1CC71-E329-402B-9948-5FF6DCC0A3D0}"/>
    <cellStyle name="Comma 3 2 3 2 13 3" xfId="29218" xr:uid="{74AC89C3-62B4-4910-8D72-43416F592F1B}"/>
    <cellStyle name="Comma 3 2 3 2 14" xfId="4791" xr:uid="{0F389D56-2BAB-4A33-A894-35CB9A19FD3B}"/>
    <cellStyle name="Comma 3 2 3 2 14 2" xfId="13119" xr:uid="{7AFA3DC5-766C-4576-813F-1EEBBC077818}"/>
    <cellStyle name="Comma 3 2 3 2 14 2 2" xfId="37704" xr:uid="{0D3204BC-56A1-4CB2-8864-C913D9541163}"/>
    <cellStyle name="Comma 3 2 3 2 14 3" xfId="29684" xr:uid="{8264FFB4-8CBC-4390-9C4C-3B7644AC8D54}"/>
    <cellStyle name="Comma 3 2 3 2 15" xfId="8723" xr:uid="{12867556-0DB9-40A9-862F-D25C9CCE543F}"/>
    <cellStyle name="Comma 3 2 3 2 15 2" xfId="33503" xr:uid="{1F56AEBC-135C-4C7B-919A-5D1FE56D9E56}"/>
    <cellStyle name="Comma 3 2 3 2 16" xfId="17911" xr:uid="{2A4F19EC-192E-4A16-A685-293E370586AF}"/>
    <cellStyle name="Comma 3 2 3 2 16 2" xfId="42136" xr:uid="{5AC9CB23-6BC3-4736-B425-CF7CF3119530}"/>
    <cellStyle name="Comma 3 2 3 2 17" xfId="18512" xr:uid="{A8DD0F5C-F382-402C-91D9-CC9498EAC2B4}"/>
    <cellStyle name="Comma 3 2 3 2 17 2" xfId="42715" xr:uid="{3E6E24D1-C678-4F79-B78A-C6CC5F9BE42A}"/>
    <cellStyle name="Comma 3 2 3 2 18" xfId="25637" xr:uid="{527EB3F1-AE7C-4152-A22C-040D6117CA68}"/>
    <cellStyle name="Comma 3 2 3 2 2" xfId="468" xr:uid="{0B91D735-5EF1-47DB-B78E-E3B58B175B70}"/>
    <cellStyle name="Comma 3 2 3 2 2 10" xfId="5008" xr:uid="{7FEB52A1-C389-49BC-93E0-36BF1C694335}"/>
    <cellStyle name="Comma 3 2 3 2 2 10 2" xfId="13308" xr:uid="{A5A36EAE-D340-40E5-88FF-1439D839D694}"/>
    <cellStyle name="Comma 3 2 3 2 2 10 2 2" xfId="37892" xr:uid="{12DAF3E7-37D9-4E40-BAEF-E0948A37569F}"/>
    <cellStyle name="Comma 3 2 3 2 2 10 3" xfId="29874" xr:uid="{28CA595A-3B63-4BA5-9869-1FA374C889D2}"/>
    <cellStyle name="Comma 3 2 3 2 2 11" xfId="8858" xr:uid="{1EFAFEC7-0EE0-4B02-A190-30B45939F71A}"/>
    <cellStyle name="Comma 3 2 3 2 2 11 2" xfId="33624" xr:uid="{09F3D068-AD60-47F2-BCCF-62C074951917}"/>
    <cellStyle name="Comma 3 2 3 2 2 12" xfId="18043" xr:uid="{D08A6424-1F37-49B4-B611-F8842BB8F4CA}"/>
    <cellStyle name="Comma 3 2 3 2 2 12 2" xfId="42268" xr:uid="{90161FBA-9722-4935-8BAF-B3EB6660D458}"/>
    <cellStyle name="Comma 3 2 3 2 2 13" xfId="18651" xr:uid="{AC694415-A449-4FD5-9F47-F298D452B7B2}"/>
    <cellStyle name="Comma 3 2 3 2 2 13 2" xfId="42847" xr:uid="{1F78BFE6-31F2-4CA5-80D0-EF0D5C3C6804}"/>
    <cellStyle name="Comma 3 2 3 2 2 14" xfId="25755" xr:uid="{C965075F-4F69-47D6-B9FC-BB31A4BE5E0D}"/>
    <cellStyle name="Comma 3 2 3 2 2 2" xfId="1486" xr:uid="{46F7BBF4-83D3-4B1E-9690-1C115D405E31}"/>
    <cellStyle name="Comma 3 2 3 2 2 2 2" xfId="3133" xr:uid="{B9778ED4-2338-4C41-951D-3CBE0C0C13AB}"/>
    <cellStyle name="Comma 3 2 3 2 2 2 2 2" xfId="7090" xr:uid="{D28C48B5-1264-4FCB-8215-BFA2DC763605}"/>
    <cellStyle name="Comma 3 2 3 2 2 2 2 2 2" xfId="15349" xr:uid="{1605708B-6E00-4FD8-BB9D-4D476CE60ED6}"/>
    <cellStyle name="Comma 3 2 3 2 2 2 2 2 2 2" xfId="39931" xr:uid="{00C84BFE-2CC0-4C6E-86F5-4BDC8A880495}"/>
    <cellStyle name="Comma 3 2 3 2 2 2 2 2 3" xfId="31916" xr:uid="{FB0A09F6-B23B-4016-86EB-4EA262B0BCED}"/>
    <cellStyle name="Comma 3 2 3 2 2 2 2 3" xfId="11474" xr:uid="{C7560980-395A-4248-94E2-E6EA2C37B17F}"/>
    <cellStyle name="Comma 3 2 3 2 2 2 2 3 2" xfId="36129" xr:uid="{5E202A45-CEA7-4E71-A149-B8C46DAB6821}"/>
    <cellStyle name="Comma 3 2 3 2 2 2 2 4" xfId="22674" xr:uid="{751696A1-38DA-4909-A98A-D998426CD6AC}"/>
    <cellStyle name="Comma 3 2 3 2 2 2 2 4 2" xfId="46701" xr:uid="{A00DF1C1-46F5-43EC-8CCA-E0C1D5B153B4}"/>
    <cellStyle name="Comma 3 2 3 2 2 2 2 5" xfId="28244" xr:uid="{F1915E72-F1EF-4E07-A18F-44245591EE14}"/>
    <cellStyle name="Comma 3 2 3 2 2 2 3" xfId="3852" xr:uid="{1B8A599B-0A53-4AD3-AAF9-0B2C2C134141}"/>
    <cellStyle name="Comma 3 2 3 2 2 2 3 2" xfId="12193" xr:uid="{CF30554B-13D8-428B-93F1-B105E85F74BF}"/>
    <cellStyle name="Comma 3 2 3 2 2 2 3 2 2" xfId="36837" xr:uid="{1E977EBC-CA30-4ED0-8CDE-7B49307129DF}"/>
    <cellStyle name="Comma 3 2 3 2 2 2 3 3" xfId="28952" xr:uid="{8B9B8CB0-67F7-4DD6-9EC7-6BBC5D6DB044}"/>
    <cellStyle name="Comma 3 2 3 2 2 2 4" xfId="4606" xr:uid="{C93985AB-2179-4331-BD05-5B889D33E8B6}"/>
    <cellStyle name="Comma 3 2 3 2 2 2 4 2" xfId="12947" xr:uid="{9F867B73-A12C-4417-87CF-BEF9DA4FA5DF}"/>
    <cellStyle name="Comma 3 2 3 2 2 2 4 2 2" xfId="37532" xr:uid="{E9FF7FC8-83DA-4440-8B84-9988BEBB69B1}"/>
    <cellStyle name="Comma 3 2 3 2 2 2 4 3" xfId="29572" xr:uid="{2B508F78-DFF7-41C4-B32B-64B531A906C0}"/>
    <cellStyle name="Comma 3 2 3 2 2 2 5" xfId="5426" xr:uid="{E56CDF73-0BB4-4A29-84E6-02FE8A7C554A}"/>
    <cellStyle name="Comma 3 2 3 2 2 2 5 2" xfId="13709" xr:uid="{217E8D90-39EF-4DF4-9BFB-113465D9DF5C}"/>
    <cellStyle name="Comma 3 2 3 2 2 2 5 2 2" xfId="38293" xr:uid="{E3E61589-074E-4EE2-9FE9-231FF35941FF}"/>
    <cellStyle name="Comma 3 2 3 2 2 2 5 3" xfId="30275" xr:uid="{A6A6B9ED-6903-42E5-BB86-89233308DB17}"/>
    <cellStyle name="Comma 3 2 3 2 2 2 6" xfId="9847" xr:uid="{6E377F7B-DDCD-4D58-A63A-78DA63900ED6}"/>
    <cellStyle name="Comma 3 2 3 2 2 2 6 2" xfId="34533" xr:uid="{41ECDDD7-FC21-4E12-89EF-8B5E2C314BB3}"/>
    <cellStyle name="Comma 3 2 3 2 2 2 7" xfId="18279" xr:uid="{CF74311F-71CA-47E7-A124-F1F06F0EA4BE}"/>
    <cellStyle name="Comma 3 2 3 2 2 2 7 2" xfId="42504" xr:uid="{1964F128-A9A8-4103-85F0-0F077AD44A98}"/>
    <cellStyle name="Comma 3 2 3 2 2 2 8" xfId="20208" xr:uid="{E9890C5A-6626-407F-BDE8-1224C286934C}"/>
    <cellStyle name="Comma 3 2 3 2 2 2 8 2" xfId="44382" xr:uid="{97B3F02E-5B99-461F-8814-F31F7F32C029}"/>
    <cellStyle name="Comma 3 2 3 2 2 2 9" xfId="26649" xr:uid="{93565BA7-DCED-410C-8A5B-17265F604ED5}"/>
    <cellStyle name="Comma 3 2 3 2 2 3" xfId="1048" xr:uid="{7E3D2F79-4636-45A5-BF38-D37D3C074998}"/>
    <cellStyle name="Comma 3 2 3 2 2 3 2" xfId="8028" xr:uid="{A68A713B-4E73-403B-8D01-11EB0420085B}"/>
    <cellStyle name="Comma 3 2 3 2 2 3 2 2" xfId="16286" xr:uid="{B1BE35EB-9E96-4284-90F0-952BB9E960AD}"/>
    <cellStyle name="Comma 3 2 3 2 2 3 2 2 2" xfId="40868" xr:uid="{0B2CF0A3-7BB4-4CC2-902E-F3ABDDD08B80}"/>
    <cellStyle name="Comma 3 2 3 2 2 3 2 3" xfId="22257" xr:uid="{43613530-FC7F-422B-9016-F789DBE547EB}"/>
    <cellStyle name="Comma 3 2 3 2 2 3 2 3 2" xfId="46297" xr:uid="{3D7A528E-4974-44A3-92EC-11BD0DD92E69}"/>
    <cellStyle name="Comma 3 2 3 2 2 3 2 4" xfId="32853" xr:uid="{39A9DCEC-7609-4947-A973-1DB3BD410857}"/>
    <cellStyle name="Comma 3 2 3 2 2 3 3" xfId="6141" xr:uid="{D6BD64F5-01BA-4D4B-8479-50BF3CB0C0D3}"/>
    <cellStyle name="Comma 3 2 3 2 2 3 3 2" xfId="14403" xr:uid="{7BD65154-29C5-4387-AFB3-582A2B1C9F27}"/>
    <cellStyle name="Comma 3 2 3 2 2 3 3 2 2" xfId="38985" xr:uid="{ADA30082-93EB-48AB-A5B9-F399BD6DDD98}"/>
    <cellStyle name="Comma 3 2 3 2 2 3 3 3" xfId="30970" xr:uid="{CDAC3861-ABB4-4F0F-B6A8-D6EDAD2F6064}"/>
    <cellStyle name="Comma 3 2 3 2 2 3 4" xfId="9424" xr:uid="{B1BE265B-39B8-40AC-8B8C-EC312AB859CF}"/>
    <cellStyle name="Comma 3 2 3 2 2 3 4 2" xfId="34131" xr:uid="{64D8BAD4-9BC3-4E4E-9DBB-5B9E961BB6FC}"/>
    <cellStyle name="Comma 3 2 3 2 2 3 5" xfId="19792" xr:uid="{A633F799-0F5B-4F3E-A810-66E9549C40A2}"/>
    <cellStyle name="Comma 3 2 3 2 2 3 5 2" xfId="43972" xr:uid="{56D6D5CD-1C38-4C92-A8BF-429D47EDBC71}"/>
    <cellStyle name="Comma 3 2 3 2 2 3 6" xfId="26250" xr:uid="{3AC407BF-E152-48C7-A5CF-922F9DB867D0}"/>
    <cellStyle name="Comma 3 2 3 2 2 4" xfId="2274" xr:uid="{C1662708-4CA0-4E25-B75A-F4840AA50622}"/>
    <cellStyle name="Comma 3 2 3 2 2 4 2" xfId="6661" xr:uid="{ED39718E-AE18-436F-AF92-7F81687225AF}"/>
    <cellStyle name="Comma 3 2 3 2 2 4 2 2" xfId="14920" xr:uid="{690914F9-A2C5-45BC-AE38-49CD9AA04045}"/>
    <cellStyle name="Comma 3 2 3 2 2 4 2 2 2" xfId="39502" xr:uid="{BD14A13E-D162-44EE-9D0B-A7B334F1D5B5}"/>
    <cellStyle name="Comma 3 2 3 2 2 4 2 3" xfId="21723" xr:uid="{8B3F7BAD-40D3-455A-B8E8-86B79FF29B7E}"/>
    <cellStyle name="Comma 3 2 3 2 2 4 2 3 2" xfId="45800" xr:uid="{791D86D5-2B93-476E-A584-82E9E1B0752E}"/>
    <cellStyle name="Comma 3 2 3 2 2 4 2 4" xfId="31487" xr:uid="{589E60A1-102F-4D99-A227-3C8CD9E755F9}"/>
    <cellStyle name="Comma 3 2 3 2 2 4 3" xfId="10615" xr:uid="{9E83B9EA-C4EB-4137-AE92-C187B1FD5DFE}"/>
    <cellStyle name="Comma 3 2 3 2 2 4 3 2" xfId="35273" xr:uid="{C75F58D2-580B-49A4-8F50-C043EA7C168D}"/>
    <cellStyle name="Comma 3 2 3 2 2 4 4" xfId="19258" xr:uid="{28C3F80E-FD9F-47F4-9292-559C3E07AA5B}"/>
    <cellStyle name="Comma 3 2 3 2 2 4 4 2" xfId="43452" xr:uid="{C9F6C0E9-E229-4C5C-BFF4-634BA51EC9CF}"/>
    <cellStyle name="Comma 3 2 3 2 2 4 5" xfId="27388" xr:uid="{94F6B0CC-F5D4-48A3-82EC-66227DD5E94A}"/>
    <cellStyle name="Comma 3 2 3 2 2 5" xfId="2660" xr:uid="{A25CC702-CB5F-4511-9F1C-C1A8642215E8}"/>
    <cellStyle name="Comma 3 2 3 2 2 5 2" xfId="8446" xr:uid="{BAB2206A-C08B-4987-AD2F-9835FDE1013C}"/>
    <cellStyle name="Comma 3 2 3 2 2 5 2 2" xfId="16704" xr:uid="{03EB2ED4-A7BD-4BC9-8977-464FCDC90145}"/>
    <cellStyle name="Comma 3 2 3 2 2 5 2 2 2" xfId="41286" xr:uid="{97569FA2-1F52-4849-9DED-DD8F1BCF27A5}"/>
    <cellStyle name="Comma 3 2 3 2 2 5 2 3" xfId="33271" xr:uid="{FCACB35B-C1BE-4119-B1E7-249F68339E68}"/>
    <cellStyle name="Comma 3 2 3 2 2 5 3" xfId="11001" xr:uid="{A128876A-5F1D-4019-8D07-B1B663CBFFA8}"/>
    <cellStyle name="Comma 3 2 3 2 2 5 3 2" xfId="35657" xr:uid="{0DFB1C0E-5567-4A71-B539-F1C02DCBD95F}"/>
    <cellStyle name="Comma 3 2 3 2 2 5 4" xfId="21127" xr:uid="{641FE10F-371A-4DEC-8717-F0072AB8FFF8}"/>
    <cellStyle name="Comma 3 2 3 2 2 5 4 2" xfId="45248" xr:uid="{CC8543F4-BC2A-44E8-90C1-8DE5CCC67877}"/>
    <cellStyle name="Comma 3 2 3 2 2 5 5" xfId="27772" xr:uid="{0E617CC3-4DFB-4D46-843D-4695DC9E2D36}"/>
    <cellStyle name="Comma 3 2 3 2 2 6" xfId="2897" xr:uid="{89ED6109-3FF5-4F23-94D8-861F0FC2BFDA}"/>
    <cellStyle name="Comma 3 2 3 2 2 6 2" xfId="11238" xr:uid="{BA51FAD7-8123-46CA-8B4C-88F5C1D31F22}"/>
    <cellStyle name="Comma 3 2 3 2 2 6 2 2" xfId="35893" xr:uid="{2082A4F3-DAA7-4355-944E-65BA16308D3B}"/>
    <cellStyle name="Comma 3 2 3 2 2 6 3" xfId="28008" xr:uid="{1A6E793D-27FA-4877-B7EF-10E6D67240EB}"/>
    <cellStyle name="Comma 3 2 3 2 2 7" xfId="3370" xr:uid="{7F4447B3-54A9-42C7-B78A-81EE077CED3C}"/>
    <cellStyle name="Comma 3 2 3 2 2 7 2" xfId="11711" xr:uid="{7BB3C604-B5EB-437B-8746-67D97068E2B5}"/>
    <cellStyle name="Comma 3 2 3 2 2 7 2 2" xfId="36365" xr:uid="{289E261C-A5E5-4636-87C6-4F846B8D28B8}"/>
    <cellStyle name="Comma 3 2 3 2 2 7 3" xfId="28480" xr:uid="{BE67499B-07A3-4C02-98AF-6270D8ACAAD5}"/>
    <cellStyle name="Comma 3 2 3 2 2 8" xfId="3616" xr:uid="{0117DD8F-D432-407C-A7DB-0F7784A650B3}"/>
    <cellStyle name="Comma 3 2 3 2 2 8 2" xfId="11957" xr:uid="{F299577F-7617-40E0-831A-312E5F35A939}"/>
    <cellStyle name="Comma 3 2 3 2 2 8 2 2" xfId="36601" xr:uid="{144C93F3-557B-4C58-B332-A9F43D8C793A}"/>
    <cellStyle name="Comma 3 2 3 2 2 8 3" xfId="28716" xr:uid="{B2412353-C825-4503-B0AA-DD2A60C14471}"/>
    <cellStyle name="Comma 3 2 3 2 2 9" xfId="4370" xr:uid="{C3FD7A86-8042-478B-A1BE-916899A13A4D}"/>
    <cellStyle name="Comma 3 2 3 2 2 9 2" xfId="12711" xr:uid="{A9CB97E6-9997-430B-9FE9-6C544257452D}"/>
    <cellStyle name="Comma 3 2 3 2 2 9 2 2" xfId="37296" xr:uid="{1ECE9A15-5E8A-4F0D-B86E-3FEE492BBB3E}"/>
    <cellStyle name="Comma 3 2 3 2 2 9 3" xfId="29336" xr:uid="{A42F1CBE-8F9F-43EC-A124-B4B68504BEBF}"/>
    <cellStyle name="Comma 3 2 3 2 3" xfId="654" xr:uid="{4963EDD4-79CA-4A82-BFE6-1F3622AAD08A}"/>
    <cellStyle name="Comma 3 2 3 2 3 10" xfId="25934" xr:uid="{A8A52214-97B8-4379-8F35-E50134A881C7}"/>
    <cellStyle name="Comma 3 2 3 2 3 2" xfId="1287" xr:uid="{F8CE7397-692C-4D82-AE1B-A8489B2AC715}"/>
    <cellStyle name="Comma 3 2 3 2 3 2 2" xfId="8214" xr:uid="{DD5808BB-D84B-4421-B27C-3C98E6174B5D}"/>
    <cellStyle name="Comma 3 2 3 2 3 2 2 2" xfId="16472" xr:uid="{03018A43-1210-4A23-AC75-386BA6184188}"/>
    <cellStyle name="Comma 3 2 3 2 3 2 2 2 2" xfId="41054" xr:uid="{CD443056-5CAB-408C-91E6-124E7D4247FA}"/>
    <cellStyle name="Comma 3 2 3 2 3 2 2 3" xfId="22479" xr:uid="{46089F45-6A72-4EC1-B40A-93FBEA8807F4}"/>
    <cellStyle name="Comma 3 2 3 2 3 2 2 3 2" xfId="46513" xr:uid="{0C2A6746-7ED1-49F8-BE10-32A0F5E1B036}"/>
    <cellStyle name="Comma 3 2 3 2 3 2 2 4" xfId="33039" xr:uid="{2B339B71-C1E3-4450-BD8C-59D74F6A8493}"/>
    <cellStyle name="Comma 3 2 3 2 3 2 3" xfId="6335" xr:uid="{6BB7EE43-1A50-4885-8474-41B3F87CE065}"/>
    <cellStyle name="Comma 3 2 3 2 3 2 3 2" xfId="14596" xr:uid="{D6710037-2BD8-4BC8-AB96-B8B4C580ACB0}"/>
    <cellStyle name="Comma 3 2 3 2 3 2 3 2 2" xfId="39178" xr:uid="{7F2364D7-447F-4D12-A9DF-B50521BDBCDD}"/>
    <cellStyle name="Comma 3 2 3 2 3 2 3 3" xfId="31163" xr:uid="{B59777D3-BF97-4262-866F-6D8941CC77F3}"/>
    <cellStyle name="Comma 3 2 3 2 3 2 4" xfId="9650" xr:uid="{710E1FFD-ABB5-4048-BA27-3C120EE0B003}"/>
    <cellStyle name="Comma 3 2 3 2 3 2 4 2" xfId="34345" xr:uid="{D85F2D2C-D513-49D6-9C28-D34E0ECCF528}"/>
    <cellStyle name="Comma 3 2 3 2 3 2 5" xfId="20012" xr:uid="{A9F5113B-547F-4566-AFA8-FEAFCAF97DC1}"/>
    <cellStyle name="Comma 3 2 3 2 3 2 5 2" xfId="44190" xr:uid="{518117EB-5816-4BCD-A2FC-26E8876EAF7D}"/>
    <cellStyle name="Comma 3 2 3 2 3 2 6" xfId="26462" xr:uid="{41BBBE06-CDBC-42FF-BF2F-D848A5447814}"/>
    <cellStyle name="Comma 3 2 3 2 3 3" xfId="3015" xr:uid="{63280910-0D11-4901-A6C5-9931B977A53B}"/>
    <cellStyle name="Comma 3 2 3 2 3 3 2" xfId="6854" xr:uid="{D4F6A601-48A3-4DFD-816C-E4F873CBC0B8}"/>
    <cellStyle name="Comma 3 2 3 2 3 3 2 2" xfId="15113" xr:uid="{A37CF5CE-C362-48A7-A50B-5E04EA5586D4}"/>
    <cellStyle name="Comma 3 2 3 2 3 3 2 2 2" xfId="39695" xr:uid="{C4440B08-3782-49FC-AA3D-7480CF9C3168}"/>
    <cellStyle name="Comma 3 2 3 2 3 3 2 3" xfId="21907" xr:uid="{03524F8C-E45F-48CF-8EBD-621275E7B3BB}"/>
    <cellStyle name="Comma 3 2 3 2 3 3 2 3 2" xfId="45981" xr:uid="{8D59C8BB-65DA-4495-81AE-27170131B20F}"/>
    <cellStyle name="Comma 3 2 3 2 3 3 2 4" xfId="31680" xr:uid="{D41EB57C-71B8-4BCB-A5DD-27468F71A38C}"/>
    <cellStyle name="Comma 3 2 3 2 3 3 3" xfId="11356" xr:uid="{63A395CD-ABEE-4A2C-944C-2598DD7B2162}"/>
    <cellStyle name="Comma 3 2 3 2 3 3 3 2" xfId="36011" xr:uid="{D0F3FC3D-05BC-4D80-9A1F-D649CFE93064}"/>
    <cellStyle name="Comma 3 2 3 2 3 3 4" xfId="19442" xr:uid="{8DE176A6-5406-47F4-A326-1621695007E1}"/>
    <cellStyle name="Comma 3 2 3 2 3 3 4 2" xfId="43636" xr:uid="{DDC9B7FD-6C1B-4BA1-8A8A-06625A4A1361}"/>
    <cellStyle name="Comma 3 2 3 2 3 3 5" xfId="28126" xr:uid="{BE81C15E-D327-4401-A68E-5E8431607A40}"/>
    <cellStyle name="Comma 3 2 3 2 3 4" xfId="3734" xr:uid="{8AC79744-4CD6-440A-A840-2FF823C192D5}"/>
    <cellStyle name="Comma 3 2 3 2 3 4 2" xfId="7382" xr:uid="{718FB0C9-D8CB-40CC-B54D-6ECBE693F7CE}"/>
    <cellStyle name="Comma 3 2 3 2 3 4 2 2" xfId="15641" xr:uid="{E1760D27-AFEC-438B-8E58-D9830C781109}"/>
    <cellStyle name="Comma 3 2 3 2 3 4 2 2 2" xfId="40223" xr:uid="{0C219423-38AB-4601-8799-E7CE7DDE6F38}"/>
    <cellStyle name="Comma 3 2 3 2 3 4 2 3" xfId="32208" xr:uid="{6B5E8826-DA2E-4BE2-8855-532B234BC19F}"/>
    <cellStyle name="Comma 3 2 3 2 3 4 3" xfId="12075" xr:uid="{FF517D5B-A0AA-45DB-A9B1-A1505631F861}"/>
    <cellStyle name="Comma 3 2 3 2 3 4 3 2" xfId="36719" xr:uid="{B67EACE2-64B3-432F-A603-60F4B4CAD332}"/>
    <cellStyle name="Comma 3 2 3 2 3 4 4" xfId="21312" xr:uid="{9AE7EC87-90BE-4E6A-A05F-E854A087E7FB}"/>
    <cellStyle name="Comma 3 2 3 2 3 4 4 2" xfId="45431" xr:uid="{F74EAD3C-B0CF-4314-B54F-B86D53F7E233}"/>
    <cellStyle name="Comma 3 2 3 2 3 4 5" xfId="28834" xr:uid="{3207297F-3548-42F7-8249-4620D6E3B73A}"/>
    <cellStyle name="Comma 3 2 3 2 3 5" xfId="4488" xr:uid="{C458F1EC-E12E-4580-8F25-2ACDB3975B9F}"/>
    <cellStyle name="Comma 3 2 3 2 3 5 2" xfId="12829" xr:uid="{6E73D06A-1806-417D-BCC3-DE9CD77D415D}"/>
    <cellStyle name="Comma 3 2 3 2 3 5 2 2" xfId="37414" xr:uid="{C4E52ED7-DE6D-492D-AC80-243301F9F0EA}"/>
    <cellStyle name="Comma 3 2 3 2 3 5 3" xfId="29454" xr:uid="{B01789A6-95F4-470D-845F-72375E0C83CF}"/>
    <cellStyle name="Comma 3 2 3 2 3 6" xfId="5228" xr:uid="{272B3DBF-2828-41E1-B44A-493E306E21E9}"/>
    <cellStyle name="Comma 3 2 3 2 3 6 2" xfId="13521" xr:uid="{FCCB0A33-979F-4A9C-A953-728A4D554661}"/>
    <cellStyle name="Comma 3 2 3 2 3 6 2 2" xfId="38105" xr:uid="{779B64B9-8191-4871-A1EA-9BD1D3E04175}"/>
    <cellStyle name="Comma 3 2 3 2 3 6 3" xfId="30087" xr:uid="{B5068B42-DA40-4FB3-B03F-DB4D233677E7}"/>
    <cellStyle name="Comma 3 2 3 2 3 7" xfId="9041" xr:uid="{0579576A-AF14-43E2-B586-7A56B7FC394B}"/>
    <cellStyle name="Comma 3 2 3 2 3 7 2" xfId="33803" xr:uid="{063D8692-6FBB-45A6-888B-6B9D0AF9F219}"/>
    <cellStyle name="Comma 3 2 3 2 3 8" xfId="18161" xr:uid="{9D293AA7-B36A-41C6-BCE1-B73A5BED4A44}"/>
    <cellStyle name="Comma 3 2 3 2 3 8 2" xfId="42386" xr:uid="{FFD3875C-17F7-406E-B029-5792120EC88D}"/>
    <cellStyle name="Comma 3 2 3 2 3 9" xfId="18835" xr:uid="{A7D1ACAB-5293-49B2-A886-FF47172B896F}"/>
    <cellStyle name="Comma 3 2 3 2 3 9 2" xfId="43031" xr:uid="{83E5AF00-DD79-426B-ACEC-A835312BF259}"/>
    <cellStyle name="Comma 3 2 3 2 4" xfId="1707" xr:uid="{9FEA5FF2-A1B7-4690-8082-C1B5712B571B}"/>
    <cellStyle name="Comma 3 2 3 2 4 2" xfId="6972" xr:uid="{F995146C-560A-4F5F-914E-7CC34ADE89C3}"/>
    <cellStyle name="Comma 3 2 3 2 4 2 2" xfId="15231" xr:uid="{D2CF85E7-2DB1-4436-9228-7B1E0514A904}"/>
    <cellStyle name="Comma 3 2 3 2 4 2 2 2" xfId="39813" xr:uid="{FE8D3885-8C58-416B-8B4C-8B48E23A990E}"/>
    <cellStyle name="Comma 3 2 3 2 4 2 3" xfId="22880" xr:uid="{40EA1FCB-183F-433C-A512-46780015B02B}"/>
    <cellStyle name="Comma 3 2 3 2 4 2 3 2" xfId="46898" xr:uid="{F81E3F18-5624-4D58-B20D-197C1F169FC4}"/>
    <cellStyle name="Comma 3 2 3 2 4 2 4" xfId="31798" xr:uid="{11B47D8F-3EFD-4F9A-AEEF-833D31D928FA}"/>
    <cellStyle name="Comma 3 2 3 2 4 3" xfId="5632" xr:uid="{89EB1B1C-DE8A-4ADD-9888-7B53E62B0275}"/>
    <cellStyle name="Comma 3 2 3 2 4 3 2" xfId="13903" xr:uid="{95581349-1080-4D5F-85DF-92453D4781E4}"/>
    <cellStyle name="Comma 3 2 3 2 4 3 2 2" xfId="38487" xr:uid="{BD78FBCA-3715-4E1E-A765-A7368F964675}"/>
    <cellStyle name="Comma 3 2 3 2 4 3 3" xfId="30470" xr:uid="{4C257555-5F2D-4C9E-9FC8-1D33CBD8F47B}"/>
    <cellStyle name="Comma 3 2 3 2 4 4" xfId="10056" xr:uid="{E91CA698-F6B9-4BBA-A6AC-A37B71EF4D40}"/>
    <cellStyle name="Comma 3 2 3 2 4 4 2" xfId="34727" xr:uid="{C7968FF6-008A-47B2-A341-2D8B8C5EBD52}"/>
    <cellStyle name="Comma 3 2 3 2 4 5" xfId="20416" xr:uid="{1B8A2821-A986-4D55-B031-DDFF9E879289}"/>
    <cellStyle name="Comma 3 2 3 2 4 5 2" xfId="44580" xr:uid="{A2BA22EE-5F9F-4D6A-B572-66DD84C0F467}"/>
    <cellStyle name="Comma 3 2 3 2 4 6" xfId="26842" xr:uid="{D2C6FFD3-E866-414F-A933-7ABF36453725}"/>
    <cellStyle name="Comma 3 2 3 2 5" xfId="1843" xr:uid="{BFF4BD18-7D49-404E-8C63-C8A3EEC7E560}"/>
    <cellStyle name="Comma 3 2 3 2 5 2" xfId="7650" xr:uid="{89B0A910-61B3-49C4-BE89-6B00ECA54FAD}"/>
    <cellStyle name="Comma 3 2 3 2 5 2 2" xfId="15908" xr:uid="{B8D724C2-9550-45F5-B9F9-C1C69089558B}"/>
    <cellStyle name="Comma 3 2 3 2 5 2 2 2" xfId="40490" xr:uid="{E6E6E6BE-195C-49BA-AF2E-A68E5D6A4A82}"/>
    <cellStyle name="Comma 3 2 3 2 5 2 3" xfId="23008" xr:uid="{87C3C587-417C-4B84-8589-F46896E4FC77}"/>
    <cellStyle name="Comma 3 2 3 2 5 2 3 2" xfId="47019" xr:uid="{2BC278B4-D0C6-4028-8FDA-DF1D2998A138}"/>
    <cellStyle name="Comma 3 2 3 2 5 2 4" xfId="32475" xr:uid="{B8E275CA-8A20-4441-942C-9D0CDE908180}"/>
    <cellStyle name="Comma 3 2 3 2 5 3" xfId="5761" xr:uid="{82EEE269-00E8-4A78-B02C-57E29228672A}"/>
    <cellStyle name="Comma 3 2 3 2 5 3 2" xfId="14023" xr:uid="{7BB4CECC-78A9-4299-9614-42EA9D964FD7}"/>
    <cellStyle name="Comma 3 2 3 2 5 3 2 2" xfId="38605" xr:uid="{7957E5D3-DB45-4B43-964E-9EE92782EEB1}"/>
    <cellStyle name="Comma 3 2 3 2 5 3 3" xfId="30590" xr:uid="{90407E3E-D5FD-4D1A-A774-8F8951DD4562}"/>
    <cellStyle name="Comma 3 2 3 2 5 4" xfId="10185" xr:uid="{4DB3C9AE-792F-425F-AA19-1239DF8430AA}"/>
    <cellStyle name="Comma 3 2 3 2 5 4 2" xfId="34845" xr:uid="{6CE434EF-7E25-4F5D-8E86-723D576E2D5E}"/>
    <cellStyle name="Comma 3 2 3 2 5 5" xfId="20543" xr:uid="{18FFDC96-5A1A-4270-ABFA-545B2ED97A54}"/>
    <cellStyle name="Comma 3 2 3 2 5 5 2" xfId="44703" xr:uid="{AFC43625-1D99-4301-BB13-FBE00383D001}"/>
    <cellStyle name="Comma 3 2 3 2 5 6" xfId="26960" xr:uid="{10EA0AB7-911B-4852-9A43-13ADF67BAB3B}"/>
    <cellStyle name="Comma 3 2 3 2 6" xfId="818" xr:uid="{EAAA5574-B4BA-4B3C-BE15-E3BD35B8B3E3}"/>
    <cellStyle name="Comma 3 2 3 2 6 2" xfId="7841" xr:uid="{EE217CAA-92D7-4E10-BB16-B42D57767890}"/>
    <cellStyle name="Comma 3 2 3 2 6 2 2" xfId="16099" xr:uid="{295CD141-58AE-433F-9A2D-3E1C43A0D0CA}"/>
    <cellStyle name="Comma 3 2 3 2 6 2 2 2" xfId="40681" xr:uid="{82E11F68-0DC4-4678-892B-AAF6992AF370}"/>
    <cellStyle name="Comma 3 2 3 2 6 2 3" xfId="22041" xr:uid="{68686B01-850F-4FC9-84C4-5DE65840ADFF}"/>
    <cellStyle name="Comma 3 2 3 2 6 2 3 2" xfId="46106" xr:uid="{C9186946-B72C-463D-BE81-39ECCA4CA617}"/>
    <cellStyle name="Comma 3 2 3 2 6 2 4" xfId="32666" xr:uid="{507CF1EF-F3B8-4654-B1CD-FA6A9B3ABC68}"/>
    <cellStyle name="Comma 3 2 3 2 6 3" xfId="5954" xr:uid="{706AED0E-9EB1-4D1B-934B-FEEA5B95AAAE}"/>
    <cellStyle name="Comma 3 2 3 2 6 3 2" xfId="14216" xr:uid="{EF1D0278-5860-4DA6-AEF4-3A6E57CE52D5}"/>
    <cellStyle name="Comma 3 2 3 2 6 3 2 2" xfId="38798" xr:uid="{6D28188B-7481-41A1-B9B3-10B4BBFCDDFA}"/>
    <cellStyle name="Comma 3 2 3 2 6 3 3" xfId="30783" xr:uid="{8EBF102E-FE28-4AA0-BEC8-02303E2387E7}"/>
    <cellStyle name="Comma 3 2 3 2 6 4" xfId="9203" xr:uid="{EEF0F14F-B1B7-4955-A5F6-A8B793C3AFFB}"/>
    <cellStyle name="Comma 3 2 3 2 6 4 2" xfId="33941" xr:uid="{C9D34488-33ED-4097-B464-824CE8DB5506}"/>
    <cellStyle name="Comma 3 2 3 2 6 5" xfId="19575" xr:uid="{320445C0-E685-4B6E-A101-C51AA48F76FC}"/>
    <cellStyle name="Comma 3 2 3 2 6 5 2" xfId="43763" xr:uid="{A2780DF3-B269-4843-B798-79FED36FECD1}"/>
    <cellStyle name="Comma 3 2 3 2 6 6" xfId="26063" xr:uid="{290312DD-E855-4FCE-A856-53E53AB7615D}"/>
    <cellStyle name="Comma 3 2 3 2 7" xfId="1962" xr:uid="{FB5DDC49-DF9E-432F-90E9-C4ED70CF91C9}"/>
    <cellStyle name="Comma 3 2 3 2 7 2" xfId="6474" xr:uid="{BF6AA963-702B-4C3F-BDB5-60F9D3C75A0C}"/>
    <cellStyle name="Comma 3 2 3 2 7 2 2" xfId="14733" xr:uid="{E42A4EAF-46B4-41F9-B318-D1141E233B7A}"/>
    <cellStyle name="Comma 3 2 3 2 7 2 2 2" xfId="39315" xr:uid="{9DAEE90D-FEEF-48CD-9993-F55006658131}"/>
    <cellStyle name="Comma 3 2 3 2 7 2 3" xfId="23126" xr:uid="{D66A4C94-A8A9-4086-AA20-8DC95592DC6F}"/>
    <cellStyle name="Comma 3 2 3 2 7 2 3 2" xfId="47137" xr:uid="{4DF75A62-1A21-4BA0-9D61-2B7410D728E9}"/>
    <cellStyle name="Comma 3 2 3 2 7 2 4" xfId="31300" xr:uid="{DA088B4D-048B-413B-949A-C011157AEBBF}"/>
    <cellStyle name="Comma 3 2 3 2 7 3" xfId="10304" xr:uid="{A8337FB4-B4B4-4E64-8F47-6A56FCA9B6F8}"/>
    <cellStyle name="Comma 3 2 3 2 7 3 2" xfId="34963" xr:uid="{798EE7CD-1652-4695-BD72-3A65340488EE}"/>
    <cellStyle name="Comma 3 2 3 2 7 4" xfId="20661" xr:uid="{677298BA-5F65-4955-BA5F-3510CD378FBD}"/>
    <cellStyle name="Comma 3 2 3 2 7 4 2" xfId="44821" xr:uid="{7FE032D2-C24A-44C8-A3FD-988397C53AC1}"/>
    <cellStyle name="Comma 3 2 3 2 7 5" xfId="27078" xr:uid="{BF9ACBA2-2E73-4CC1-A9B2-BF9169A4F3F6}"/>
    <cellStyle name="Comma 3 2 3 2 8" xfId="2155" xr:uid="{E7BDBFBA-BFAA-42B5-A706-2B252A6CF9FF}"/>
    <cellStyle name="Comma 3 2 3 2 8 2" xfId="8328" xr:uid="{52E2AF6B-E358-4010-85A8-7DEB5EEA3B6F}"/>
    <cellStyle name="Comma 3 2 3 2 8 2 2" xfId="16586" xr:uid="{C2FB7D8B-FC30-45CC-AD23-C31FB47F57C0}"/>
    <cellStyle name="Comma 3 2 3 2 8 2 2 2" xfId="41168" xr:uid="{A5D148D1-DAF3-4EAD-B925-550E137157E1}"/>
    <cellStyle name="Comma 3 2 3 2 8 2 3" xfId="21552" xr:uid="{7575A743-D1C4-4DF5-9103-4C0BFD725CC7}"/>
    <cellStyle name="Comma 3 2 3 2 8 2 3 2" xfId="45650" xr:uid="{D90B961D-4F78-4DEA-A6F0-592E90B0CDF2}"/>
    <cellStyle name="Comma 3 2 3 2 8 2 4" xfId="33153" xr:uid="{CA349476-CB58-4E8B-9797-18AB9CB82910}"/>
    <cellStyle name="Comma 3 2 3 2 8 3" xfId="10497" xr:uid="{58E90BE0-43C3-4F90-8AF8-6E24CAC1EA6A}"/>
    <cellStyle name="Comma 3 2 3 2 8 3 2" xfId="35155" xr:uid="{59C0CCDA-AE2E-4C47-8B3B-D3D42777C502}"/>
    <cellStyle name="Comma 3 2 3 2 8 4" xfId="19082" xr:uid="{FE362B27-486D-4A0E-B073-E0626C73602B}"/>
    <cellStyle name="Comma 3 2 3 2 8 4 2" xfId="43276" xr:uid="{3B891F5E-FDA3-442C-8CF7-1A74803A4412}"/>
    <cellStyle name="Comma 3 2 3 2 8 5" xfId="27270" xr:uid="{8991801D-0C78-4662-849D-986F7B07C08F}"/>
    <cellStyle name="Comma 3 2 3 2 9" xfId="2542" xr:uid="{D8A193F6-ABED-476D-87B9-14DA385CA2F2}"/>
    <cellStyle name="Comma 3 2 3 2 9 2" xfId="10883" xr:uid="{5DA6B864-46AC-4E12-A794-8106F00295D7}"/>
    <cellStyle name="Comma 3 2 3 2 9 2 2" xfId="35539" xr:uid="{FB0623E5-4B39-4286-AC57-C40B75F9CD54}"/>
    <cellStyle name="Comma 3 2 3 2 9 3" xfId="20958" xr:uid="{1BB5F14F-3978-4B65-BE23-5E82F5D0E458}"/>
    <cellStyle name="Comma 3 2 3 2 9 3 2" xfId="45093" xr:uid="{26F88D55-81C6-4EA8-9465-A63975FC810F}"/>
    <cellStyle name="Comma 3 2 3 2 9 4" xfId="27654" xr:uid="{FE64A938-33ED-4FF9-BDF9-2F4EC0AB999A}"/>
    <cellStyle name="Comma 3 2 3 20" xfId="4122" xr:uid="{F21DA97C-8192-4A45-B4AF-1C8DBC3EDBFE}"/>
    <cellStyle name="Comma 3 2 3 20 2" xfId="12463" xr:uid="{44DE6AAD-1B34-4895-AB47-A7994325C95E}"/>
    <cellStyle name="Comma 3 2 3 20 2 2" xfId="37048" xr:uid="{9AC56B89-70BE-452D-87DC-2C09C79710AF}"/>
    <cellStyle name="Comma 3 2 3 20 3" xfId="29157" xr:uid="{C550BB2B-454C-4FF7-853D-1DEE2BFD2EBF}"/>
    <cellStyle name="Comma 3 2 3 21" xfId="4728" xr:uid="{21709895-C917-4FCD-B7C6-A96D19D915FB}"/>
    <cellStyle name="Comma 3 2 3 21 2" xfId="13065" xr:uid="{BE948572-8263-4F6D-A66F-8A5D0A877B7B}"/>
    <cellStyle name="Comma 3 2 3 21 2 2" xfId="37650" xr:uid="{5B5BE628-9CFF-4792-A677-45F1F5D03FAF}"/>
    <cellStyle name="Comma 3 2 3 21 3" xfId="29629" xr:uid="{A07561A4-DD91-47B6-B0B8-0586742064E1}"/>
    <cellStyle name="Comma 3 2 3 22" xfId="8524" xr:uid="{4D45BAE1-3CBD-4F1B-86FC-BA36D5503AFE}"/>
    <cellStyle name="Comma 3 2 3 22 2" xfId="16782" xr:uid="{E642DFA2-1473-4D97-BAD0-944573E0728D}"/>
    <cellStyle name="Comma 3 2 3 22 2 2" xfId="41364" xr:uid="{47DA9963-6922-41D9-B88F-63068DBF1417}"/>
    <cellStyle name="Comma 3 2 3 22 3" xfId="33335" xr:uid="{3B5A21B4-6200-44F6-B5D8-307A87DC6E91}"/>
    <cellStyle name="Comma 3 2 3 23" xfId="8653" xr:uid="{C3BB4D37-72EC-4000-B231-7CDE8E9BB142}"/>
    <cellStyle name="Comma 3 2 3 23 2" xfId="33438" xr:uid="{FFB7EFA1-826D-44C2-80A4-EA6C1DD07F10}"/>
    <cellStyle name="Comma 3 2 3 24" xfId="17764" xr:uid="{17A7F6A6-B07C-41B9-A60A-BDDEC7C498F4}"/>
    <cellStyle name="Comma 3 2 3 24 2" xfId="41989" xr:uid="{430CBEB3-D56B-4E65-9A6C-33DA08FE286E}"/>
    <cellStyle name="Comma 3 2 3 25" xfId="17838" xr:uid="{2C10D9BD-2DC6-4BFD-A65A-5DE90C29BE94}"/>
    <cellStyle name="Comma 3 2 3 25 2" xfId="42063" xr:uid="{6ED62DFD-6EF3-424F-B37F-0ED44916CAA3}"/>
    <cellStyle name="Comma 3 2 3 26" xfId="18444" xr:uid="{2AF36D19-03B6-4F08-BCB2-6BBC68143AEA}"/>
    <cellStyle name="Comma 3 2 3 26 2" xfId="42654" xr:uid="{17729145-CE55-484D-A6F1-AAECD7D29B1F}"/>
    <cellStyle name="Comma 3 2 3 27" xfId="25576" xr:uid="{EF37B918-5D53-4ECB-AD8D-884E08C7D9B8}"/>
    <cellStyle name="Comma 3 2 3 3" xfId="392" xr:uid="{EC382B30-C4CC-4C6D-9501-A2BBB60F0A6D}"/>
    <cellStyle name="Comma 3 2 3 3 10" xfId="4309" xr:uid="{3D5F6C3C-A24D-42CA-9AB7-FB70D9C837B1}"/>
    <cellStyle name="Comma 3 2 3 3 10 2" xfId="12650" xr:uid="{C1F42FE7-CF46-4823-ADE0-0BD9ADE6C542}"/>
    <cellStyle name="Comma 3 2 3 3 10 2 2" xfId="37235" xr:uid="{598C4924-86CF-44D6-91E5-29A5EF00E763}"/>
    <cellStyle name="Comma 3 2 3 3 10 3" xfId="29275" xr:uid="{DDA12404-19F0-49E7-9E3B-C13006BBF395}"/>
    <cellStyle name="Comma 3 2 3 3 11" xfId="4850" xr:uid="{08FF0309-CEBF-486B-805E-86366153B45E}"/>
    <cellStyle name="Comma 3 2 3 3 11 2" xfId="13172" xr:uid="{B0C64869-70A6-4A78-8616-4CB4EB3AD14A}"/>
    <cellStyle name="Comma 3 2 3 3 11 2 2" xfId="37757" xr:uid="{58DB9E2E-3182-41CB-87FA-547A20E66549}"/>
    <cellStyle name="Comma 3 2 3 3 11 3" xfId="29737" xr:uid="{A38A0216-8F96-4DC1-839B-523012731765}"/>
    <cellStyle name="Comma 3 2 3 3 12" xfId="8792" xr:uid="{27BAA0ED-BF4F-4964-83FD-4588E7692D69}"/>
    <cellStyle name="Comma 3 2 3 3 12 2" xfId="33563" xr:uid="{3DE4FAE7-86EB-4B95-8A41-B280EE2D7B59}"/>
    <cellStyle name="Comma 3 2 3 3 13" xfId="17982" xr:uid="{DD393392-5D99-42B4-8816-71CECB35FFB5}"/>
    <cellStyle name="Comma 3 2 3 3 13 2" xfId="42207" xr:uid="{29476A25-AF2F-40C9-AC42-9E3A721B0A83}"/>
    <cellStyle name="Comma 3 2 3 3 14" xfId="18576" xr:uid="{106A063F-23EE-41B8-9010-058AC5EA2965}"/>
    <cellStyle name="Comma 3 2 3 3 14 2" xfId="42772" xr:uid="{BC919181-8FFF-454C-8126-12E7A4CCB04B}"/>
    <cellStyle name="Comma 3 2 3 3 15" xfId="25694" xr:uid="{F0806798-B4B1-41E1-B649-89BDD887E52D}"/>
    <cellStyle name="Comma 3 2 3 3 2" xfId="1107" xr:uid="{34C7DF33-6C64-491E-8B2B-2C6452B0E793}"/>
    <cellStyle name="Comma 3 2 3 3 2 10" xfId="26303" xr:uid="{8BE55E3C-D701-4423-9AC7-518797C3F7AB}"/>
    <cellStyle name="Comma 3 2 3 3 2 2" xfId="1539" xr:uid="{1E9F5B87-D393-4EA1-B1B7-CC0CF689BEBD}"/>
    <cellStyle name="Comma 3 2 3 3 2 2 2" xfId="7515" xr:uid="{550CA050-09D0-4437-8EBB-8799BDEC9083}"/>
    <cellStyle name="Comma 3 2 3 3 2 2 2 2" xfId="15774" xr:uid="{1B5E6563-2EA9-408C-A290-30A85B47DBAB}"/>
    <cellStyle name="Comma 3 2 3 3 2 2 2 2 2" xfId="40356" xr:uid="{669C282C-588B-4432-9A43-F0373628D45F}"/>
    <cellStyle name="Comma 3 2 3 3 2 2 2 3" xfId="22727" xr:uid="{52F7FDAB-BD1F-4BF9-8033-1BBB6926C3BD}"/>
    <cellStyle name="Comma 3 2 3 3 2 2 2 3 2" xfId="46754" xr:uid="{88715176-AC3D-43B9-9D3C-016CDEC38297}"/>
    <cellStyle name="Comma 3 2 3 3 2 2 2 4" xfId="32341" xr:uid="{DB641382-4F4D-4FE0-BAA7-388FC3F66416}"/>
    <cellStyle name="Comma 3 2 3 3 2 2 3" xfId="5479" xr:uid="{BAFFCF2D-8F06-48F9-8C77-8D0260E43D66}"/>
    <cellStyle name="Comma 3 2 3 3 2 2 3 2" xfId="13762" xr:uid="{29A5315D-D565-4B56-8443-EB19AFD7BB2C}"/>
    <cellStyle name="Comma 3 2 3 3 2 2 3 2 2" xfId="38346" xr:uid="{89837A91-EB21-424A-82D7-0DE3BE5F9DFF}"/>
    <cellStyle name="Comma 3 2 3 3 2 2 3 3" xfId="30328" xr:uid="{331FEF65-E37C-4CE6-8833-73EA9882CF6C}"/>
    <cellStyle name="Comma 3 2 3 3 2 2 4" xfId="9900" xr:uid="{F467FD32-616C-4F22-9315-5DFEFA54C5BF}"/>
    <cellStyle name="Comma 3 2 3 3 2 2 4 2" xfId="34586" xr:uid="{A3A46688-3F10-4C98-B663-499DF5606033}"/>
    <cellStyle name="Comma 3 2 3 3 2 2 5" xfId="20261" xr:uid="{B70F9027-5A32-48EB-8791-827AA44734F4}"/>
    <cellStyle name="Comma 3 2 3 3 2 2 5 2" xfId="44435" xr:uid="{078E2AB0-B049-495E-9725-BC3B7078FF07}"/>
    <cellStyle name="Comma 3 2 3 3 2 2 6" xfId="26702" xr:uid="{9825BA1C-E4F8-4179-A1F5-95CE8824E478}"/>
    <cellStyle name="Comma 3 2 3 3 2 3" xfId="3072" xr:uid="{14121972-A8F5-4D3B-B186-0C7A5C04D9D7}"/>
    <cellStyle name="Comma 3 2 3 3 2 3 2" xfId="8081" xr:uid="{059BC704-4481-46DC-9857-582F5BF1884B}"/>
    <cellStyle name="Comma 3 2 3 3 2 3 2 2" xfId="16339" xr:uid="{E98A9F20-AE6C-46E2-A728-35FEE220433F}"/>
    <cellStyle name="Comma 3 2 3 3 2 3 2 2 2" xfId="40921" xr:uid="{006FA128-FAF5-448F-96AA-FD6EDB5897A1}"/>
    <cellStyle name="Comma 3 2 3 3 2 3 2 3" xfId="32906" xr:uid="{1FD5CF8E-1B46-4143-9CFA-5C2D1131F854}"/>
    <cellStyle name="Comma 3 2 3 3 2 3 3" xfId="6194" xr:uid="{79053790-3C6A-4A1A-95FA-C51A2797006C}"/>
    <cellStyle name="Comma 3 2 3 3 2 3 3 2" xfId="14456" xr:uid="{5E1F4EEA-37C2-4D04-870F-FEDDEB18B458}"/>
    <cellStyle name="Comma 3 2 3 3 2 3 3 2 2" xfId="39038" xr:uid="{D394340D-E950-418B-9929-BFFD2D88FB0F}"/>
    <cellStyle name="Comma 3 2 3 3 2 3 3 3" xfId="31023" xr:uid="{EE9C0A57-D85E-4216-98DD-5FBBC4BC74D2}"/>
    <cellStyle name="Comma 3 2 3 3 2 3 4" xfId="11413" xr:uid="{C09366B2-0915-49F1-97F6-2A7C57655009}"/>
    <cellStyle name="Comma 3 2 3 3 2 3 4 2" xfId="36068" xr:uid="{B3B2770C-0E8A-443C-B1CA-511BC3E20515}"/>
    <cellStyle name="Comma 3 2 3 3 2 3 5" xfId="22316" xr:uid="{FE41C7A7-0A7D-497E-B02B-2F5D1B02C1C4}"/>
    <cellStyle name="Comma 3 2 3 3 2 3 5 2" xfId="46350" xr:uid="{41C118A9-5810-4687-9DE1-554846860670}"/>
    <cellStyle name="Comma 3 2 3 3 2 3 6" xfId="28183" xr:uid="{E9ABA308-B18A-46C8-BFE4-EE02AD00CEBF}"/>
    <cellStyle name="Comma 3 2 3 3 2 4" xfId="3791" xr:uid="{B7B59475-29E7-41BE-8071-22564B1C4325}"/>
    <cellStyle name="Comma 3 2 3 3 2 4 2" xfId="6714" xr:uid="{1EF484EC-FE37-4E1A-A686-1EDA5602D22D}"/>
    <cellStyle name="Comma 3 2 3 3 2 4 2 2" xfId="14973" xr:uid="{66CD2076-96AC-4D3A-8F90-A65C1248B980}"/>
    <cellStyle name="Comma 3 2 3 3 2 4 2 2 2" xfId="39555" xr:uid="{6A697C9A-57DA-4700-BA6E-7C66613D333C}"/>
    <cellStyle name="Comma 3 2 3 3 2 4 2 3" xfId="31540" xr:uid="{1E01936B-77AC-4860-94F5-BBFA0C3930B0}"/>
    <cellStyle name="Comma 3 2 3 3 2 4 3" xfId="12132" xr:uid="{62C98585-3032-411A-850A-D767A3B72F65}"/>
    <cellStyle name="Comma 3 2 3 3 2 4 3 2" xfId="36776" xr:uid="{416B5298-19D3-4171-BCFB-3EA616E74997}"/>
    <cellStyle name="Comma 3 2 3 3 2 4 4" xfId="28891" xr:uid="{9955235C-AF48-40B3-A23D-C0494B1311CE}"/>
    <cellStyle name="Comma 3 2 3 3 2 5" xfId="4545" xr:uid="{6FADD5B0-691C-41FE-8967-E09FEC25ADEF}"/>
    <cellStyle name="Comma 3 2 3 3 2 5 2" xfId="7226" xr:uid="{2AA5A56A-A9E6-4987-8734-5CFC763557B6}"/>
    <cellStyle name="Comma 3 2 3 3 2 5 2 2" xfId="15485" xr:uid="{D796F893-8194-49F8-83EA-257EF4CD06C0}"/>
    <cellStyle name="Comma 3 2 3 3 2 5 2 2 2" xfId="40067" xr:uid="{3F99969B-04BC-4688-8DD5-442694682628}"/>
    <cellStyle name="Comma 3 2 3 3 2 5 2 3" xfId="32052" xr:uid="{60FEB251-C94E-456E-900E-58C124135385}"/>
    <cellStyle name="Comma 3 2 3 3 2 5 3" xfId="12886" xr:uid="{843DDADF-CB29-481F-BBBB-988858A4F0C0}"/>
    <cellStyle name="Comma 3 2 3 3 2 5 3 2" xfId="37471" xr:uid="{0D9A42CA-38EC-4F4C-9F84-89394040524A}"/>
    <cellStyle name="Comma 3 2 3 3 2 5 4" xfId="29511" xr:uid="{B9CAC8C9-814C-44B4-B585-F20FA59D900D}"/>
    <cellStyle name="Comma 3 2 3 3 2 6" xfId="5067" xr:uid="{B84BE39B-6F84-4442-A6C6-084EC4EE228A}"/>
    <cellStyle name="Comma 3 2 3 3 2 6 2" xfId="13362" xr:uid="{52D95B58-4ACA-427C-BDCF-9DCF28A6C2DC}"/>
    <cellStyle name="Comma 3 2 3 3 2 6 2 2" xfId="37946" xr:uid="{7211ED9E-5D95-45B0-8E14-D551D09E1486}"/>
    <cellStyle name="Comma 3 2 3 3 2 6 3" xfId="29927" xr:uid="{66A17A04-711D-4328-B067-317F2311ACD9}"/>
    <cellStyle name="Comma 3 2 3 3 2 7" xfId="9483" xr:uid="{79F1DA12-18E0-440B-A3AF-A03D3A9622F1}"/>
    <cellStyle name="Comma 3 2 3 3 2 7 2" xfId="34184" xr:uid="{161B3127-6BBB-495B-94F1-1F18394F2021}"/>
    <cellStyle name="Comma 3 2 3 3 2 8" xfId="18218" xr:uid="{C2781FC8-40C3-43A3-B0CC-263C5D414E8E}"/>
    <cellStyle name="Comma 3 2 3 3 2 8 2" xfId="42443" xr:uid="{C1F6F1E9-1EDD-448E-A307-8D610333517F}"/>
    <cellStyle name="Comma 3 2 3 3 2 9" xfId="19851" xr:uid="{9F71335C-4C6D-412E-9850-962700E54D02}"/>
    <cellStyle name="Comma 3 2 3 3 2 9 2" xfId="44031" xr:uid="{A0934E45-E7B5-46B3-83C0-0C1FEE792224}"/>
    <cellStyle name="Comma 3 2 3 3 3" xfId="1341" xr:uid="{BE27AE3C-34EB-49A6-A06D-12D7BC189201}"/>
    <cellStyle name="Comma 3 2 3 3 3 2" xfId="7029" xr:uid="{09E48E6D-5877-4BB1-9318-7F506C83D908}"/>
    <cellStyle name="Comma 3 2 3 3 3 2 2" xfId="15288" xr:uid="{8376FAF4-0E04-452E-BF54-2B2488D60BFE}"/>
    <cellStyle name="Comma 3 2 3 3 3 2 2 2" xfId="39870" xr:uid="{B79F7877-E13F-4EFE-AC9E-91CA1044C9F0}"/>
    <cellStyle name="Comma 3 2 3 3 3 2 3" xfId="22532" xr:uid="{2A66BA65-CD3D-4EE4-B7A5-9BE6E467E81E}"/>
    <cellStyle name="Comma 3 2 3 3 3 2 3 2" xfId="46566" xr:uid="{0176AF7F-9CD1-4C20-800D-7D594B5A3F6A}"/>
    <cellStyle name="Comma 3 2 3 3 3 2 4" xfId="31855" xr:uid="{E8D37092-04FD-4423-9B4D-B097DD2E6C96}"/>
    <cellStyle name="Comma 3 2 3 3 3 3" xfId="5281" xr:uid="{3A24B1BE-F4C5-44A9-A9E7-F48B824DA75C}"/>
    <cellStyle name="Comma 3 2 3 3 3 3 2" xfId="13574" xr:uid="{522DAF23-44C2-496E-BBD9-B7DA570FA85E}"/>
    <cellStyle name="Comma 3 2 3 3 3 3 2 2" xfId="38158" xr:uid="{3ECE3DB0-846B-4CB3-AF8A-FDBCC61C16D1}"/>
    <cellStyle name="Comma 3 2 3 3 3 3 3" xfId="30140" xr:uid="{D68AB0D2-8962-4D10-A680-DD1121DB45E5}"/>
    <cellStyle name="Comma 3 2 3 3 3 4" xfId="9703" xr:uid="{F74DB2FA-3F95-4CAD-822F-2E801849BA54}"/>
    <cellStyle name="Comma 3 2 3 3 3 4 2" xfId="34398" xr:uid="{CF97B67C-0858-4CD4-BFC8-F3A9565B7D82}"/>
    <cellStyle name="Comma 3 2 3 3 3 5" xfId="20065" xr:uid="{9234B96C-FEE9-4A25-A89E-907BB3AC506D}"/>
    <cellStyle name="Comma 3 2 3 3 3 5 2" xfId="44243" xr:uid="{AFC5BB27-CC03-4E18-ABC7-E5E299401EF4}"/>
    <cellStyle name="Comma 3 2 3 3 3 6" xfId="26515" xr:uid="{A5C7DDF4-8B98-4EF7-9916-4BE8D2A76AE0}"/>
    <cellStyle name="Comma 3 2 3 3 4" xfId="878" xr:uid="{12A32DF2-FCDD-4ECD-A616-66932D3DB242}"/>
    <cellStyle name="Comma 3 2 3 3 4 2" xfId="7894" xr:uid="{D6BEA637-5E64-4CC8-81B0-A15C38E3D78B}"/>
    <cellStyle name="Comma 3 2 3 3 4 2 2" xfId="16152" xr:uid="{6288F490-4E58-4A13-817B-194304909797}"/>
    <cellStyle name="Comma 3 2 3 3 4 2 2 2" xfId="40734" xr:uid="{73B25F9B-C7AA-47A5-805B-73D835C08C45}"/>
    <cellStyle name="Comma 3 2 3 3 4 2 3" xfId="22100" xr:uid="{735CD5F7-CF13-433D-B177-96D501B24E75}"/>
    <cellStyle name="Comma 3 2 3 3 4 2 3 2" xfId="46159" xr:uid="{743454C9-1A82-4FAB-B924-5E32394C8F05}"/>
    <cellStyle name="Comma 3 2 3 3 4 2 4" xfId="32719" xr:uid="{947B5C52-4025-4C81-A8FF-BBF3187E8379}"/>
    <cellStyle name="Comma 3 2 3 3 4 3" xfId="6007" xr:uid="{7D6D47CF-7977-4247-983F-03F1DE1B51DC}"/>
    <cellStyle name="Comma 3 2 3 3 4 3 2" xfId="14269" xr:uid="{1719EFE0-20FA-407B-BC93-5F02B963BC4E}"/>
    <cellStyle name="Comma 3 2 3 3 4 3 2 2" xfId="38851" xr:uid="{416D89EA-BC09-43CA-8CC6-987DDCEE96F4}"/>
    <cellStyle name="Comma 3 2 3 3 4 3 3" xfId="30836" xr:uid="{2D566BA2-7353-40A1-B7E0-0B717CFD560C}"/>
    <cellStyle name="Comma 3 2 3 3 4 4" xfId="9262" xr:uid="{E0D8DB57-859E-4E2F-A136-CFD1E80910E9}"/>
    <cellStyle name="Comma 3 2 3 3 4 4 2" xfId="33994" xr:uid="{D0BF7E91-2F4C-4CAE-9E21-99AD875E95DB}"/>
    <cellStyle name="Comma 3 2 3 3 4 5" xfId="19634" xr:uid="{EF4C360B-92E1-4BF6-B5B6-F121CE192E0D}"/>
    <cellStyle name="Comma 3 2 3 3 4 5 2" xfId="43822" xr:uid="{0CF5CAF4-2E20-4D4E-81BC-C95B1FBEE21C}"/>
    <cellStyle name="Comma 3 2 3 3 4 6" xfId="26116" xr:uid="{716175A5-6440-4979-A4FB-D6545FDC18B3}"/>
    <cellStyle name="Comma 3 2 3 3 5" xfId="2213" xr:uid="{ED708888-E150-452B-8554-6619CDAFE4FA}"/>
    <cellStyle name="Comma 3 2 3 3 5 2" xfId="6527" xr:uid="{301FEC3D-EAF6-4737-A3DC-8F5C3C13DCAD}"/>
    <cellStyle name="Comma 3 2 3 3 5 2 2" xfId="14786" xr:uid="{96C0DE41-2C08-41E3-9357-9935B54C408A}"/>
    <cellStyle name="Comma 3 2 3 3 5 2 2 2" xfId="39368" xr:uid="{D8087320-F98D-4665-A55C-D544774A610D}"/>
    <cellStyle name="Comma 3 2 3 3 5 2 3" xfId="21651" xr:uid="{B53C2AE2-C379-4FA6-8205-DB24C8B6AE8B}"/>
    <cellStyle name="Comma 3 2 3 3 5 2 3 2" xfId="45733" xr:uid="{5E134059-A019-45A6-B427-5D73DD0395C8}"/>
    <cellStyle name="Comma 3 2 3 3 5 2 4" xfId="31353" xr:uid="{16D92A81-2CBC-489E-A5E0-B23EC1AA6AA9}"/>
    <cellStyle name="Comma 3 2 3 3 5 3" xfId="10554" xr:uid="{46A256EB-70B0-4B34-86CE-854F0BE622D1}"/>
    <cellStyle name="Comma 3 2 3 3 5 3 2" xfId="35212" xr:uid="{06F18936-9400-4929-B1AA-685747B15A33}"/>
    <cellStyle name="Comma 3 2 3 3 5 4" xfId="19183" xr:uid="{E9CA2319-27A6-4123-8BBE-9C07C24F3062}"/>
    <cellStyle name="Comma 3 2 3 3 5 4 2" xfId="43377" xr:uid="{29558027-AF13-4483-B560-D60795F49212}"/>
    <cellStyle name="Comma 3 2 3 3 5 5" xfId="27327" xr:uid="{0CA58052-A29B-4AE7-B06B-88831ECF4E96}"/>
    <cellStyle name="Comma 3 2 3 3 6" xfId="2599" xr:uid="{7E94201C-13EF-4378-97C7-7CB7DAE1F644}"/>
    <cellStyle name="Comma 3 2 3 3 6 2" xfId="8385" xr:uid="{B89473FE-25EE-4B93-B842-FB3124D6895E}"/>
    <cellStyle name="Comma 3 2 3 3 6 2 2" xfId="16643" xr:uid="{0D52CEEA-72F5-41F9-A60B-23ED16222C00}"/>
    <cellStyle name="Comma 3 2 3 3 6 2 2 2" xfId="41225" xr:uid="{D2FDCCE5-02C3-4B31-B6F8-C323FE28A783}"/>
    <cellStyle name="Comma 3 2 3 3 6 2 3" xfId="33210" xr:uid="{CE37059C-C4E5-4163-8EB5-CBD536F6A488}"/>
    <cellStyle name="Comma 3 2 3 3 6 3" xfId="10940" xr:uid="{1891899B-A420-44AB-84E7-0519211C67F0}"/>
    <cellStyle name="Comma 3 2 3 3 6 3 2" xfId="35596" xr:uid="{8F0955B3-233E-480D-9BC5-31FAB89F00F3}"/>
    <cellStyle name="Comma 3 2 3 3 6 4" xfId="21055" xr:uid="{C59B0AEA-86B0-479D-91BD-98B57078121C}"/>
    <cellStyle name="Comma 3 2 3 3 6 4 2" xfId="45180" xr:uid="{06A71AB4-23F5-403B-A16A-17207E4AB0C4}"/>
    <cellStyle name="Comma 3 2 3 3 6 5" xfId="27711" xr:uid="{C6661FEA-5FFF-4B5B-ACA6-DE5E4BFB9F96}"/>
    <cellStyle name="Comma 3 2 3 3 7" xfId="2836" xr:uid="{FBC79C06-F7B6-41C5-B832-3A4970489C35}"/>
    <cellStyle name="Comma 3 2 3 3 7 2" xfId="11177" xr:uid="{422F41E7-87F4-4CD3-8719-32F15FF0922B}"/>
    <cellStyle name="Comma 3 2 3 3 7 2 2" xfId="35832" xr:uid="{73EDFD9D-5ACB-42EA-A215-86714E5547D5}"/>
    <cellStyle name="Comma 3 2 3 3 7 3" xfId="27947" xr:uid="{9170B835-AF65-4812-A103-41CD304F3199}"/>
    <cellStyle name="Comma 3 2 3 3 8" xfId="3309" xr:uid="{49125675-C5B4-4BF5-A3E9-6AB8027DF610}"/>
    <cellStyle name="Comma 3 2 3 3 8 2" xfId="11650" xr:uid="{230EA10C-03FD-4F06-96C8-26D1405FCF6E}"/>
    <cellStyle name="Comma 3 2 3 3 8 2 2" xfId="36304" xr:uid="{971BE4FE-5501-40CF-AC70-B8E1AB1BC64C}"/>
    <cellStyle name="Comma 3 2 3 3 8 3" xfId="28419" xr:uid="{598A19CA-D8F3-4CF6-8257-CB9A27E54D2A}"/>
    <cellStyle name="Comma 3 2 3 3 9" xfId="3555" xr:uid="{A58CF133-6F9B-4FD6-AA21-C8FE2C9D2186}"/>
    <cellStyle name="Comma 3 2 3 3 9 2" xfId="11896" xr:uid="{40B2FB70-04F9-450A-8F5F-EB58FF7674B1}"/>
    <cellStyle name="Comma 3 2 3 3 9 2 2" xfId="36540" xr:uid="{D0883D91-154A-4C35-9488-DB3ED972EE5B}"/>
    <cellStyle name="Comma 3 2 3 3 9 3" xfId="28655" xr:uid="{79F6381A-91C6-4D20-807F-DD4893CD717E}"/>
    <cellStyle name="Comma 3 2 3 4" xfId="535" xr:uid="{0D457250-7A06-47B6-BF27-7FDC6AC4BF72}"/>
    <cellStyle name="Comma 3 2 3 4 10" xfId="18717" xr:uid="{462D93DC-0559-40B8-9C38-63F961EBDD07}"/>
    <cellStyle name="Comma 3 2 3 4 10 2" xfId="42913" xr:uid="{DF003668-4107-4DDD-A025-35AC292B74FB}"/>
    <cellStyle name="Comma 3 2 3 4 11" xfId="25816" xr:uid="{80C88C32-FB84-47C1-B904-C6D55169F094}"/>
    <cellStyle name="Comma 3 2 3 4 2" xfId="1431" xr:uid="{6C3B5545-6421-42AF-99A2-63B1F4CE7EA0}"/>
    <cellStyle name="Comma 3 2 3 4 2 2" xfId="7463" xr:uid="{3882DCD6-C946-4825-AA26-4203100A5954}"/>
    <cellStyle name="Comma 3 2 3 4 2 2 2" xfId="15722" xr:uid="{87AA7625-1177-49C1-AD75-7F42F412D728}"/>
    <cellStyle name="Comma 3 2 3 4 2 2 2 2" xfId="40304" xr:uid="{2190CC2A-23E6-402D-85D3-4B358188C061}"/>
    <cellStyle name="Comma 3 2 3 4 2 2 3" xfId="22620" xr:uid="{1DB03FAE-5EB5-4DAF-BB76-82E36AFD2294}"/>
    <cellStyle name="Comma 3 2 3 4 2 2 3 2" xfId="46647" xr:uid="{2AC1E1D8-4E84-4582-8183-CAA93B2648E9}"/>
    <cellStyle name="Comma 3 2 3 4 2 2 4" xfId="32289" xr:uid="{5E96E028-22C3-4D16-9582-E12BAEEA579A}"/>
    <cellStyle name="Comma 3 2 3 4 2 3" xfId="5371" xr:uid="{1327CF12-E28D-4D68-90AA-6EEC4E068862}"/>
    <cellStyle name="Comma 3 2 3 4 2 3 2" xfId="13655" xr:uid="{E8069973-0F8D-4A55-BFC5-A8EBB5894616}"/>
    <cellStyle name="Comma 3 2 3 4 2 3 2 2" xfId="38239" xr:uid="{E5D85877-1BE6-42EC-9E0E-CBF417860F7A}"/>
    <cellStyle name="Comma 3 2 3 4 2 3 3" xfId="30221" xr:uid="{768A04BC-6772-40FE-A2BD-3DEFB66A37D2}"/>
    <cellStyle name="Comma 3 2 3 4 2 4" xfId="9793" xr:uid="{3944ADB2-5228-4B5A-A293-7EE80D7303B0}"/>
    <cellStyle name="Comma 3 2 3 4 2 4 2" xfId="34479" xr:uid="{98F4C491-D74F-4335-8771-262C794AF95F}"/>
    <cellStyle name="Comma 3 2 3 4 2 5" xfId="20154" xr:uid="{93731E02-574F-495F-856A-F0A27C47A6D4}"/>
    <cellStyle name="Comma 3 2 3 4 2 5 2" xfId="44328" xr:uid="{865F7653-5921-4879-8B8A-2E4D60FF87DB}"/>
    <cellStyle name="Comma 3 2 3 4 2 6" xfId="26595" xr:uid="{59104D09-7E5E-4D87-A96D-401F76D54ABB}"/>
    <cellStyle name="Comma 3 2 3 4 3" xfId="984" xr:uid="{5F74F585-1271-4794-979B-55A78BD1F664}"/>
    <cellStyle name="Comma 3 2 3 4 3 2" xfId="7974" xr:uid="{132A797B-38DB-4AF8-AC5A-E5B2AE613B5A}"/>
    <cellStyle name="Comma 3 2 3 4 3 2 2" xfId="16232" xr:uid="{04EC631A-20E1-4959-94ED-8DA16F9013FE}"/>
    <cellStyle name="Comma 3 2 3 4 3 2 2 2" xfId="40814" xr:uid="{46D7A7F6-E645-4F42-A0B6-5572CC841563}"/>
    <cellStyle name="Comma 3 2 3 4 3 2 3" xfId="22195" xr:uid="{56D60332-0E98-4B01-8AB6-107BBEA63FF5}"/>
    <cellStyle name="Comma 3 2 3 4 3 2 3 2" xfId="46242" xr:uid="{3D323636-7A9E-428A-883D-A852C4BFB041}"/>
    <cellStyle name="Comma 3 2 3 4 3 2 4" xfId="32799" xr:uid="{15E4D91D-19A1-4918-BB94-EE427266A3DF}"/>
    <cellStyle name="Comma 3 2 3 4 3 3" xfId="6087" xr:uid="{C356B57B-BE13-40FC-A006-B40FA4B06182}"/>
    <cellStyle name="Comma 3 2 3 4 3 3 2" xfId="14349" xr:uid="{A518717B-D31F-4C86-AF8A-C747588EFCFF}"/>
    <cellStyle name="Comma 3 2 3 4 3 3 2 2" xfId="38931" xr:uid="{D856A6BB-E087-42B8-B84C-D3A4D3CD7AEA}"/>
    <cellStyle name="Comma 3 2 3 4 3 3 3" xfId="30916" xr:uid="{15DAA7F5-23E1-4C6A-9328-40323C8403E1}"/>
    <cellStyle name="Comma 3 2 3 4 3 4" xfId="9360" xr:uid="{A217BBD8-C619-4258-BA53-A5AFEF859394}"/>
    <cellStyle name="Comma 3 2 3 4 3 4 2" xfId="34077" xr:uid="{70B2CE39-6FBA-4350-BA66-7E6B3ECED1B6}"/>
    <cellStyle name="Comma 3 2 3 4 3 5" xfId="19729" xr:uid="{45F43606-6939-4929-8F65-53396716A335}"/>
    <cellStyle name="Comma 3 2 3 4 3 5 2" xfId="43911" xr:uid="{1087356F-DFA1-415D-A486-ED5ABDB0BA8D}"/>
    <cellStyle name="Comma 3 2 3 4 3 6" xfId="26196" xr:uid="{6D535459-7453-4F75-B097-00B6D8A28295}"/>
    <cellStyle name="Comma 3 2 3 4 4" xfId="2954" xr:uid="{156A6E2D-05CF-485E-B2EA-9B7D7C64AD98}"/>
    <cellStyle name="Comma 3 2 3 4 4 2" xfId="6607" xr:uid="{6708384E-E397-46C2-881A-5E0DEB7E1602}"/>
    <cellStyle name="Comma 3 2 3 4 4 2 2" xfId="14866" xr:uid="{914E4B44-1471-40C5-A5D9-8E0A5F4A8610}"/>
    <cellStyle name="Comma 3 2 3 4 4 2 2 2" xfId="39448" xr:uid="{34172DFC-D96F-44FE-93BA-FBC959C513FA}"/>
    <cellStyle name="Comma 3 2 3 4 4 2 3" xfId="21789" xr:uid="{ECAF5EFB-FB39-4C4D-B70D-59FF04552B22}"/>
    <cellStyle name="Comma 3 2 3 4 4 2 3 2" xfId="45863" xr:uid="{C7787D91-C707-47A5-8CD2-9A60B03CCB74}"/>
    <cellStyle name="Comma 3 2 3 4 4 2 4" xfId="31433" xr:uid="{62EB9E3B-BFFB-4A4E-9D72-062139162315}"/>
    <cellStyle name="Comma 3 2 3 4 4 3" xfId="11295" xr:uid="{3B1EAA67-0976-42B2-BD84-FFF450DEE3A4}"/>
    <cellStyle name="Comma 3 2 3 4 4 3 2" xfId="35950" xr:uid="{D21E12D0-EA51-4C20-9D29-C351758054EB}"/>
    <cellStyle name="Comma 3 2 3 4 4 4" xfId="19324" xr:uid="{AFE1A5D2-67DD-4CEB-A44D-FD4D1909CB51}"/>
    <cellStyle name="Comma 3 2 3 4 4 4 2" xfId="43518" xr:uid="{FC520655-892C-4DDD-89B5-BC4B577F5250}"/>
    <cellStyle name="Comma 3 2 3 4 4 5" xfId="28065" xr:uid="{7F91CFA1-C26C-4C63-8E4A-E7C714F2F569}"/>
    <cellStyle name="Comma 3 2 3 4 5" xfId="3673" xr:uid="{AF5F144F-4DDC-47A0-BF86-F98A31805AF4}"/>
    <cellStyle name="Comma 3 2 3 4 5 2" xfId="7180" xr:uid="{5DFCADB2-6CF5-43EA-9C47-4E9B8BE778EB}"/>
    <cellStyle name="Comma 3 2 3 4 5 2 2" xfId="15439" xr:uid="{ED2ED55C-E755-4A13-9D4D-05DE419B992B}"/>
    <cellStyle name="Comma 3 2 3 4 5 2 2 2" xfId="40021" xr:uid="{AE22B5CD-C772-4D1C-BE51-C3B0FEF5E8DF}"/>
    <cellStyle name="Comma 3 2 3 4 5 2 3" xfId="32006" xr:uid="{BB24A32C-9B0A-4F3D-8048-C0399C956994}"/>
    <cellStyle name="Comma 3 2 3 4 5 3" xfId="12014" xr:uid="{D6AE5A52-2369-49C3-812A-BF20ADC1DB4D}"/>
    <cellStyle name="Comma 3 2 3 4 5 3 2" xfId="36658" xr:uid="{5B6034B4-6EEC-4886-8113-1865054F2077}"/>
    <cellStyle name="Comma 3 2 3 4 5 4" xfId="21193" xr:uid="{BC38ACDE-CCE3-4DA0-8A0C-3F58AC03DE1C}"/>
    <cellStyle name="Comma 3 2 3 4 5 4 2" xfId="45313" xr:uid="{4C58A954-F926-4D24-AD0C-BF170F9FFAB0}"/>
    <cellStyle name="Comma 3 2 3 4 5 5" xfId="28773" xr:uid="{F94B707B-0235-4376-B650-92D749131539}"/>
    <cellStyle name="Comma 3 2 3 4 6" xfId="4427" xr:uid="{2A25B061-BD52-4761-B74E-E2F9622AC9E7}"/>
    <cellStyle name="Comma 3 2 3 4 6 2" xfId="12768" xr:uid="{B60D495A-BDA6-4DAC-A3B3-29043EA12B50}"/>
    <cellStyle name="Comma 3 2 3 4 6 2 2" xfId="37353" xr:uid="{70D08DEC-B097-4A29-995C-E4739DEEE645}"/>
    <cellStyle name="Comma 3 2 3 4 6 3" xfId="29393" xr:uid="{69EA10A2-72C3-4B3B-A1B0-DCC09D0D0871}"/>
    <cellStyle name="Comma 3 2 3 4 7" xfId="4944" xr:uid="{34E06352-5145-4841-BE7D-FF4DF7B63756}"/>
    <cellStyle name="Comma 3 2 3 4 7 2" xfId="13253" xr:uid="{2D6EFD1B-10BA-47A5-A123-285DB755510D}"/>
    <cellStyle name="Comma 3 2 3 4 7 2 2" xfId="37837" xr:uid="{BE26C444-9ABD-4BE3-8183-4A51408D3400}"/>
    <cellStyle name="Comma 3 2 3 4 7 3" xfId="29819" xr:uid="{4252D6C9-1696-475B-A2AE-CAFFBD038427}"/>
    <cellStyle name="Comma 3 2 3 4 8" xfId="8922" xr:uid="{101D3E2E-A0D5-4951-A209-579763B1F327}"/>
    <cellStyle name="Comma 3 2 3 4 8 2" xfId="33685" xr:uid="{A4B56EAA-C873-4D48-9AEB-ABBD7BC98A71}"/>
    <cellStyle name="Comma 3 2 3 4 9" xfId="18100" xr:uid="{21B905CB-1B15-4002-A985-22073FBA9B27}"/>
    <cellStyle name="Comma 3 2 3 4 9 2" xfId="42325" xr:uid="{B31BFDD9-1FA4-40FE-9645-1C7336FAF7E2}"/>
    <cellStyle name="Comma 3 2 3 5" xfId="593" xr:uid="{CA281E4F-8863-48F8-96EF-07F8E62F4FDE}"/>
    <cellStyle name="Comma 3 2 3 5 2" xfId="1228" xr:uid="{F8222595-F9AC-4BFB-B654-94C3D360CB86}"/>
    <cellStyle name="Comma 3 2 3 5 2 2" xfId="8160" xr:uid="{0A0A1216-BB53-49F8-A48E-A8870B24DE2D}"/>
    <cellStyle name="Comma 3 2 3 5 2 2 2" xfId="16418" xr:uid="{1D6D1697-7CA6-4243-BEF2-448F7CFDA7CA}"/>
    <cellStyle name="Comma 3 2 3 5 2 2 2 2" xfId="41000" xr:uid="{C5B23204-FC8A-49C3-9109-8FD7B6AF5B68}"/>
    <cellStyle name="Comma 3 2 3 5 2 2 3" xfId="22425" xr:uid="{4966EB26-E47E-44B2-A5E8-D353B7C96D79}"/>
    <cellStyle name="Comma 3 2 3 5 2 2 3 2" xfId="46459" xr:uid="{697A5B89-C146-427B-AE23-DF6A9B547E3D}"/>
    <cellStyle name="Comma 3 2 3 5 2 2 4" xfId="32985" xr:uid="{3933825C-DC68-4E32-8CFA-64C5A331BB31}"/>
    <cellStyle name="Comma 3 2 3 5 2 3" xfId="6273" xr:uid="{E412DA46-108C-4E9B-9D64-59A04C74D7B1}"/>
    <cellStyle name="Comma 3 2 3 5 2 3 2" xfId="14535" xr:uid="{C4D230F7-B47C-4A7F-AEBD-C207E7213FDF}"/>
    <cellStyle name="Comma 3 2 3 5 2 3 2 2" xfId="39117" xr:uid="{2F125E03-C6AA-4E36-BBEC-C50E1AE911B7}"/>
    <cellStyle name="Comma 3 2 3 5 2 3 3" xfId="31102" xr:uid="{98D82389-8F0F-47AB-8F85-9E1278B19728}"/>
    <cellStyle name="Comma 3 2 3 5 2 4" xfId="9596" xr:uid="{2B296A4B-B191-47AC-9C80-E7DBE81D5865}"/>
    <cellStyle name="Comma 3 2 3 5 2 4 2" xfId="34291" xr:uid="{5C0EBB36-8404-4890-88F5-0ED6B1B17510}"/>
    <cellStyle name="Comma 3 2 3 5 2 5" xfId="19958" xr:uid="{596F7D9F-023B-4B3B-90AA-57CBF1F43848}"/>
    <cellStyle name="Comma 3 2 3 5 2 5 2" xfId="44136" xr:uid="{2386A5F7-CEA6-4DDE-984F-FAB98EF31ACF}"/>
    <cellStyle name="Comma 3 2 3 5 2 6" xfId="26408" xr:uid="{9595251A-D803-4DB5-9C9F-E7D6717FC74A}"/>
    <cellStyle name="Comma 3 2 3 5 3" xfId="6793" xr:uid="{BFF15521-A023-46B0-A705-311DA87B2793}"/>
    <cellStyle name="Comma 3 2 3 5 3 2" xfId="15052" xr:uid="{F5B72B42-C9F0-4D09-AD93-E3BB6FD07771}"/>
    <cellStyle name="Comma 3 2 3 5 3 2 2" xfId="21846" xr:uid="{C2E558AE-1772-401E-9D49-DB22C4E55334}"/>
    <cellStyle name="Comma 3 2 3 5 3 2 2 2" xfId="45920" xr:uid="{109FF0AD-F072-43CB-9EC7-DDBF2975024F}"/>
    <cellStyle name="Comma 3 2 3 5 3 2 3" xfId="39634" xr:uid="{D03C2DE8-A32A-4382-8EF1-EEC73FB54792}"/>
    <cellStyle name="Comma 3 2 3 5 3 3" xfId="19381" xr:uid="{D5524F83-1D21-46C5-95E7-B263355044E7}"/>
    <cellStyle name="Comma 3 2 3 5 3 3 2" xfId="43575" xr:uid="{44AF37EB-0EDA-4258-B10C-1B9E8B31B778}"/>
    <cellStyle name="Comma 3 2 3 5 3 4" xfId="31619" xr:uid="{8685FA0B-CD74-49F2-931C-E0D393C81056}"/>
    <cellStyle name="Comma 3 2 3 5 4" xfId="7330" xr:uid="{73D031F9-9BDD-4865-BE7C-D785EE581856}"/>
    <cellStyle name="Comma 3 2 3 5 4 2" xfId="15589" xr:uid="{1BCC908D-B4ED-414F-915A-703A935A0120}"/>
    <cellStyle name="Comma 3 2 3 5 4 2 2" xfId="40171" xr:uid="{46F87B44-C4C7-4B28-ADCF-D2738CDA206E}"/>
    <cellStyle name="Comma 3 2 3 5 4 3" xfId="21251" xr:uid="{C06F3115-5FB3-4666-9537-A681C8DF32E8}"/>
    <cellStyle name="Comma 3 2 3 5 4 3 2" xfId="45370" xr:uid="{A4AB2CDA-60BB-401D-8762-E3B31D6F0918}"/>
    <cellStyle name="Comma 3 2 3 5 4 4" xfId="32156" xr:uid="{5E7DBB6C-DF02-4FE5-8FFC-6BC07593B2C8}"/>
    <cellStyle name="Comma 3 2 3 5 5" xfId="5173" xr:uid="{E5EA8923-A547-4C0D-B36A-1D6E11E58BFC}"/>
    <cellStyle name="Comma 3 2 3 5 5 2" xfId="13467" xr:uid="{670D783D-6DDE-4E98-A89D-025D5A031D7A}"/>
    <cellStyle name="Comma 3 2 3 5 5 2 2" xfId="38051" xr:uid="{1801FD8F-8AE0-4AE3-B32E-011AD342A96A}"/>
    <cellStyle name="Comma 3 2 3 5 5 3" xfId="30033" xr:uid="{B0B937EB-2B2A-42B8-8C08-E6B132515745}"/>
    <cellStyle name="Comma 3 2 3 5 6" xfId="8980" xr:uid="{6CDE3944-87FC-4BBF-B115-28181C41E92C}"/>
    <cellStyle name="Comma 3 2 3 5 6 2" xfId="33742" xr:uid="{E348C9D9-CC6E-4AE4-8441-52382CBC080F}"/>
    <cellStyle name="Comma 3 2 3 5 7" xfId="18774" xr:uid="{61DF8628-6F9B-4A94-AB62-0683740AE523}"/>
    <cellStyle name="Comma 3 2 3 5 7 2" xfId="42970" xr:uid="{CD52A361-5AC6-4A6F-8B81-4EEF7D28E739}"/>
    <cellStyle name="Comma 3 2 3 5 8" xfId="25873" xr:uid="{548137B8-232B-41AA-BC18-E8C98E0EB05E}"/>
    <cellStyle name="Comma 3 2 3 6" xfId="1625" xr:uid="{84E011C9-93BD-47F9-8646-6AA1DE2F1704}"/>
    <cellStyle name="Comma 3 2 3 6 2" xfId="6911" xr:uid="{CD865948-143A-408B-A29C-FDA7ABCCFF53}"/>
    <cellStyle name="Comma 3 2 3 6 2 2" xfId="15170" xr:uid="{B8CE0466-357F-4D35-BBCD-F4856E5ECD82}"/>
    <cellStyle name="Comma 3 2 3 6 2 2 2" xfId="39752" xr:uid="{B23B0E27-B1D8-438B-B5FC-E9678E2216D6}"/>
    <cellStyle name="Comma 3 2 3 6 2 3" xfId="22808" xr:uid="{52ADC959-6BCB-42B9-A17A-2A88A15492B2}"/>
    <cellStyle name="Comma 3 2 3 6 2 3 2" xfId="46834" xr:uid="{F01EE2D1-6D0F-4F8D-B471-4E2EC04CDD54}"/>
    <cellStyle name="Comma 3 2 3 6 2 4" xfId="31737" xr:uid="{B5951A2B-89B9-4B54-962C-AA860F43F073}"/>
    <cellStyle name="Comma 3 2 3 6 3" xfId="5558" xr:uid="{2A96EFA5-C191-46D4-8906-DF6820D38801}"/>
    <cellStyle name="Comma 3 2 3 6 3 2" xfId="13841" xr:uid="{422C76EC-0C00-4095-AC23-A6A000F52D2D}"/>
    <cellStyle name="Comma 3 2 3 6 3 2 2" xfId="38425" xr:uid="{6F60691E-4341-4C57-AE20-0767B4CCAAF2}"/>
    <cellStyle name="Comma 3 2 3 6 3 3" xfId="30407" xr:uid="{320B5FBB-16EB-4048-AE76-4483D3B177CF}"/>
    <cellStyle name="Comma 3 2 3 6 4" xfId="9979" xr:uid="{D31D7BA5-9F1B-49FA-86D6-0307DF39CBA0}"/>
    <cellStyle name="Comma 3 2 3 6 4 2" xfId="34665" xr:uid="{53A39514-E61B-46BE-81B9-9B19E57E1247}"/>
    <cellStyle name="Comma 3 2 3 6 5" xfId="20342" xr:uid="{A3E1B999-02D2-42C7-9C64-EE04AA86E23E}"/>
    <cellStyle name="Comma 3 2 3 6 5 2" xfId="44514" xr:uid="{AD67B912-FB5A-4412-B188-14565347B42C}"/>
    <cellStyle name="Comma 3 2 3 6 6" xfId="26781" xr:uid="{D22C226B-63CE-41A1-8F6B-00253BCE56F5}"/>
    <cellStyle name="Comma 3 2 3 7" xfId="1782" xr:uid="{33BD745A-674A-47BE-97C1-AD58022369ED}"/>
    <cellStyle name="Comma 3 2 3 7 2" xfId="7596" xr:uid="{3EADD1FC-B064-405C-B571-63F42C56C7C0}"/>
    <cellStyle name="Comma 3 2 3 7 2 2" xfId="15854" xr:uid="{BB6A96C2-BA7D-4FE6-A2C2-4731823B1FB1}"/>
    <cellStyle name="Comma 3 2 3 7 2 2 2" xfId="40436" xr:uid="{ED27EF12-182A-4B88-9000-A60B3F13C6D3}"/>
    <cellStyle name="Comma 3 2 3 7 2 3" xfId="22947" xr:uid="{A5327FB7-BE15-4EFE-A674-3528F2969F17}"/>
    <cellStyle name="Comma 3 2 3 7 2 3 2" xfId="46958" xr:uid="{6581D835-6291-4D41-91E6-1B40EA387B00}"/>
    <cellStyle name="Comma 3 2 3 7 2 4" xfId="32421" xr:uid="{12574BC9-72F1-4055-9288-DA6EFA9EBE29}"/>
    <cellStyle name="Comma 3 2 3 7 3" xfId="5700" xr:uid="{101E2C5D-956D-432E-9535-7B542C9E2D35}"/>
    <cellStyle name="Comma 3 2 3 7 3 2" xfId="13962" xr:uid="{08248378-AE71-4E19-9906-0B51D1533B1B}"/>
    <cellStyle name="Comma 3 2 3 7 3 2 2" xfId="38544" xr:uid="{0E927E76-0E69-44C1-8D4F-E03D0B6AC47C}"/>
    <cellStyle name="Comma 3 2 3 7 3 3" xfId="30529" xr:uid="{757D4BCF-97B4-47EC-96A0-6F536573970B}"/>
    <cellStyle name="Comma 3 2 3 7 4" xfId="10124" xr:uid="{F7D56655-C038-4BEB-B805-F8F3C7D9C101}"/>
    <cellStyle name="Comma 3 2 3 7 4 2" xfId="34784" xr:uid="{F0C1857C-77FC-434E-836F-A9D70C54F539}"/>
    <cellStyle name="Comma 3 2 3 7 5" xfId="20482" xr:uid="{8CC2B774-FF5A-458C-B829-6A8A1CDE027A}"/>
    <cellStyle name="Comma 3 2 3 7 5 2" xfId="44642" xr:uid="{49F3A48E-2F67-47A9-BB44-417744C29A71}"/>
    <cellStyle name="Comma 3 2 3 7 6" xfId="26899" xr:uid="{57B15E46-6BC8-436B-AA31-7FDA56F1BD4E}"/>
    <cellStyle name="Comma 3 2 3 8" xfId="740" xr:uid="{1A777689-CEFB-4567-B6E4-6D3BFE93CD9B}"/>
    <cellStyle name="Comma 3 2 3 8 2" xfId="7709" xr:uid="{BDAB5590-7540-4A71-B0C8-8716921C560A}"/>
    <cellStyle name="Comma 3 2 3 8 2 2" xfId="15967" xr:uid="{993B5C3E-2A06-48C5-8802-74FFFCBB2583}"/>
    <cellStyle name="Comma 3 2 3 8 2 2 2" xfId="40549" xr:uid="{0579414B-07D7-41B4-8134-F62DA06C28EB}"/>
    <cellStyle name="Comma 3 2 3 8 2 3" xfId="21976" xr:uid="{37FB6ACB-9A4B-49EE-9C94-3B3DBE2A95F7}"/>
    <cellStyle name="Comma 3 2 3 8 2 3 2" xfId="46048" xr:uid="{22DAB219-7B98-4C26-9753-2362B53EF1C4}"/>
    <cellStyle name="Comma 3 2 3 8 2 4" xfId="32534" xr:uid="{717544A2-8FDA-48F3-ADE7-E22CE239115A}"/>
    <cellStyle name="Comma 3 2 3 8 3" xfId="5822" xr:uid="{81FFEF9D-C788-4E7F-977C-68CF9B0D57FC}"/>
    <cellStyle name="Comma 3 2 3 8 3 2" xfId="14084" xr:uid="{3744E6E8-BA85-4CE5-A2B4-8D1A04048366}"/>
    <cellStyle name="Comma 3 2 3 8 3 2 2" xfId="38666" xr:uid="{3DE34CAD-74A3-48DC-9071-4D1ABF8AF4B6}"/>
    <cellStyle name="Comma 3 2 3 8 3 3" xfId="30651" xr:uid="{75EFFC71-DC83-4B5D-8661-5852BD1C2DD4}"/>
    <cellStyle name="Comma 3 2 3 8 4" xfId="9135" xr:uid="{030951FE-538B-46D0-8A0A-A4051D70B0F3}"/>
    <cellStyle name="Comma 3 2 3 8 4 2" xfId="33884" xr:uid="{45EEC6A3-0E55-48CF-A0A7-130ABF0A6A54}"/>
    <cellStyle name="Comma 3 2 3 8 5" xfId="19511" xr:uid="{6F0F3003-D7E9-40C5-9864-C6BC59643AC1}"/>
    <cellStyle name="Comma 3 2 3 8 5 2" xfId="43703" xr:uid="{277D6243-4DCF-4695-833B-80E433A1D6F5}"/>
    <cellStyle name="Comma 3 2 3 8 6" xfId="26009" xr:uid="{9EDABF61-7CD0-44A4-8139-CFAF06D1BA31}"/>
    <cellStyle name="Comma 3 2 3 9" xfId="1901" xr:uid="{881C7A3F-30E1-4F21-8934-96C659686F2F}"/>
    <cellStyle name="Comma 3 2 3 9 2" xfId="7787" xr:uid="{EAD9E129-6814-4F27-9E6E-B46E44119E1E}"/>
    <cellStyle name="Comma 3 2 3 9 2 2" xfId="16045" xr:uid="{E6D8AFCD-879E-4423-B0B3-0B061411AB3E}"/>
    <cellStyle name="Comma 3 2 3 9 2 2 2" xfId="40627" xr:uid="{34874A31-4BBF-4270-8A01-0A17DE9D20E7}"/>
    <cellStyle name="Comma 3 2 3 9 2 3" xfId="23065" xr:uid="{DDB05399-89EE-4BED-83B2-E15B83886EF9}"/>
    <cellStyle name="Comma 3 2 3 9 2 3 2" xfId="47076" xr:uid="{E828AEC9-752F-4508-99E9-7401CB26E9ED}"/>
    <cellStyle name="Comma 3 2 3 9 2 4" xfId="32612" xr:uid="{D0AE0746-A45A-4040-B7F3-999DB7176E0C}"/>
    <cellStyle name="Comma 3 2 3 9 3" xfId="5900" xr:uid="{E91C7F37-B7D2-4DE5-82AC-71A43E595A69}"/>
    <cellStyle name="Comma 3 2 3 9 3 2" xfId="14162" xr:uid="{F3A36ED5-2C19-4DE7-8EE0-ECCC79822D57}"/>
    <cellStyle name="Comma 3 2 3 9 3 2 2" xfId="38744" xr:uid="{69272508-9C34-404D-A833-1DC6FC03A32A}"/>
    <cellStyle name="Comma 3 2 3 9 3 3" xfId="30729" xr:uid="{B85A6657-A2D7-4DA9-A11E-8DB3519DEEBF}"/>
    <cellStyle name="Comma 3 2 3 9 4" xfId="10243" xr:uid="{9D9B6734-1371-4FED-B0DF-C2D3AB008CCB}"/>
    <cellStyle name="Comma 3 2 3 9 4 2" xfId="34902" xr:uid="{F29051A7-CB28-4343-895A-E4AC8DB0906C}"/>
    <cellStyle name="Comma 3 2 3 9 5" xfId="20600" xr:uid="{67559E31-C47E-4CCD-BEF2-2DAB1EB30D76}"/>
    <cellStyle name="Comma 3 2 3 9 5 2" xfId="44760" xr:uid="{EAED521A-B110-49E3-A0A0-C197A42A03AC}"/>
    <cellStyle name="Comma 3 2 3 9 6" xfId="27017" xr:uid="{93A9D071-AE59-4ECA-B9E7-4921690B9CDC}"/>
    <cellStyle name="Comma 3 2 30" xfId="17812" xr:uid="{77A4FEE8-3934-41A5-A440-DD406EB3161A}"/>
    <cellStyle name="Comma 3 2 30 2" xfId="42037" xr:uid="{E499D214-4F5C-4804-ADC7-EE7E4B541336}"/>
    <cellStyle name="Comma 3 2 31" xfId="18382" xr:uid="{8C5800A8-19B8-48B1-AB10-F7D8CA6E39B8}"/>
    <cellStyle name="Comma 3 2 31 2" xfId="42599" xr:uid="{CF7482BA-C856-4030-ABDC-874BEBE6F8A9}"/>
    <cellStyle name="Comma 3 2 32" xfId="25550" xr:uid="{F545CE7A-B1CF-4771-B30B-677792397D37}"/>
    <cellStyle name="Comma 3 2 4" xfId="244" xr:uid="{2B4E7B6C-6E06-4B85-BAFA-29C1F56E8281}"/>
    <cellStyle name="Comma 3 2 4 10" xfId="2753" xr:uid="{FA213F9D-A99B-4376-B06C-D1681CC677CB}"/>
    <cellStyle name="Comma 3 2 4 10 2" xfId="11094" xr:uid="{0F53C0F7-7E68-40B9-A9AF-F87D9ED2CEAF}"/>
    <cellStyle name="Comma 3 2 4 10 2 2" xfId="35749" xr:uid="{E2C059ED-AAA9-434F-8302-8E9287CB9C3F}"/>
    <cellStyle name="Comma 3 2 4 10 3" xfId="27864" xr:uid="{4FD12624-F527-4B2C-AF8E-77979069E94F}"/>
    <cellStyle name="Comma 3 2 4 11" xfId="3226" xr:uid="{570F67B7-292E-4557-BABD-635F9B67C72E}"/>
    <cellStyle name="Comma 3 2 4 11 2" xfId="11567" xr:uid="{D13346A2-CE05-4300-8996-610F9A1774A2}"/>
    <cellStyle name="Comma 3 2 4 11 2 2" xfId="36221" xr:uid="{9B03F07D-3769-4062-94C4-FE656EA307D4}"/>
    <cellStyle name="Comma 3 2 4 11 3" xfId="28336" xr:uid="{C373F5B4-6E38-42D9-9FC9-C6E2FFD70BD8}"/>
    <cellStyle name="Comma 3 2 4 12" xfId="3470" xr:uid="{965A2669-0860-4C64-81E4-B12A758A4C4C}"/>
    <cellStyle name="Comma 3 2 4 12 2" xfId="11811" xr:uid="{3E8F14A6-AF38-427F-8DBC-19863F0D6F57}"/>
    <cellStyle name="Comma 3 2 4 12 2 2" xfId="36457" xr:uid="{BBC55FA5-BF86-4DF6-A0C5-F52859CBE7C8}"/>
    <cellStyle name="Comma 3 2 4 12 3" xfId="28572" xr:uid="{56F9D29E-257B-458E-933F-C03C88550FEE}"/>
    <cellStyle name="Comma 3 2 4 13" xfId="4180" xr:uid="{FB3BF0A2-C8E0-4763-828A-45AC6317FAD9}"/>
    <cellStyle name="Comma 3 2 4 13 2" xfId="12521" xr:uid="{661ABC16-951E-443B-A116-E1E341AAFCE4}"/>
    <cellStyle name="Comma 3 2 4 13 2 2" xfId="37106" xr:uid="{2DD7C05F-72E6-41D2-AD62-65207ED7D00A}"/>
    <cellStyle name="Comma 3 2 4 13 3" xfId="29192" xr:uid="{9433CA1B-C4CC-4AA5-8547-70F46A93BD46}"/>
    <cellStyle name="Comma 3 2 4 14" xfId="4765" xr:uid="{7759ABF1-44FC-44FC-BB3F-A449E507ABCE}"/>
    <cellStyle name="Comma 3 2 4 14 2" xfId="13093" xr:uid="{34EA71DC-C0B9-4ED6-87DD-03627F312F61}"/>
    <cellStyle name="Comma 3 2 4 14 2 2" xfId="37678" xr:uid="{CAB4691B-89B1-4037-BD92-FCA294BC023C}"/>
    <cellStyle name="Comma 3 2 4 14 3" xfId="29658" xr:uid="{CF0183E4-8BDF-4078-A2C8-C55074D8E42A}"/>
    <cellStyle name="Comma 3 2 4 15" xfId="8697" xr:uid="{59515AE1-153D-4E50-B775-7F21B6B293EE}"/>
    <cellStyle name="Comma 3 2 4 15 2" xfId="33477" xr:uid="{26B3C6AF-1DE5-43F0-B310-70FE1A001201}"/>
    <cellStyle name="Comma 3 2 4 16" xfId="17883" xr:uid="{5FCF9C0D-22DC-43AC-A76C-9D9BD97415FE}"/>
    <cellStyle name="Comma 3 2 4 16 2" xfId="42108" xr:uid="{FD31B7EA-DFDA-4983-9A1F-5CB5D5ED9324}"/>
    <cellStyle name="Comma 3 2 4 17" xfId="18486" xr:uid="{F9F7280C-BC17-4B61-84CB-24032C6CE756}"/>
    <cellStyle name="Comma 3 2 4 17 2" xfId="42689" xr:uid="{803EF49E-E788-48E8-A83D-B7A7ECE433B5}"/>
    <cellStyle name="Comma 3 2 4 18" xfId="25611" xr:uid="{C689E17C-3CE7-4F7A-B1CC-CCA1B50F7610}"/>
    <cellStyle name="Comma 3 2 4 2" xfId="440" xr:uid="{CCF1DBD3-CAC8-4256-8F68-0315AA50F882}"/>
    <cellStyle name="Comma 3 2 4 2 10" xfId="4982" xr:uid="{F8E42EFC-8A1C-4FF6-BFF3-78BBC4EB159C}"/>
    <cellStyle name="Comma 3 2 4 2 10 2" xfId="13282" xr:uid="{50F2ACAA-D0C4-4A4E-B902-B320642B10ED}"/>
    <cellStyle name="Comma 3 2 4 2 10 2 2" xfId="37866" xr:uid="{B7F597A0-768C-493C-8CA4-1545E7E06C58}"/>
    <cellStyle name="Comma 3 2 4 2 10 3" xfId="29848" xr:uid="{67396EAB-D57C-4F1C-BC67-71331CBE89DB}"/>
    <cellStyle name="Comma 3 2 4 2 11" xfId="8832" xr:uid="{370868B0-4ABC-43F1-BB19-8EDB748EDCD5}"/>
    <cellStyle name="Comma 3 2 4 2 11 2" xfId="33598" xr:uid="{A96B058F-F01D-4E72-8848-1F78359F3ACE}"/>
    <cellStyle name="Comma 3 2 4 2 12" xfId="18017" xr:uid="{4C6C203C-6581-4BFE-A483-B2984AF897AB}"/>
    <cellStyle name="Comma 3 2 4 2 12 2" xfId="42242" xr:uid="{02E8C635-D3FC-456C-B2D0-011C8C7EC7B9}"/>
    <cellStyle name="Comma 3 2 4 2 13" xfId="18623" xr:uid="{DD921980-95C7-41C8-92FB-E9D94F0F9741}"/>
    <cellStyle name="Comma 3 2 4 2 13 2" xfId="42819" xr:uid="{8338FBEE-0C22-4D94-9D17-9107F8559E7E}"/>
    <cellStyle name="Comma 3 2 4 2 14" xfId="25729" xr:uid="{DCE6A419-9ADB-4D48-9F5D-3497CFF7F3F9}"/>
    <cellStyle name="Comma 3 2 4 2 2" xfId="1460" xr:uid="{DE7BD705-FD5E-4DA3-BFD5-38EC0A1C45C9}"/>
    <cellStyle name="Comma 3 2 4 2 2 2" xfId="3107" xr:uid="{D9662E3F-B566-4433-9AFE-1F38FA72AF51}"/>
    <cellStyle name="Comma 3 2 4 2 2 2 2" xfId="7064" xr:uid="{AA189981-0E90-4F49-9907-171471671472}"/>
    <cellStyle name="Comma 3 2 4 2 2 2 2 2" xfId="15323" xr:uid="{E2D9C84D-4527-46A6-98C2-AE62A0944A76}"/>
    <cellStyle name="Comma 3 2 4 2 2 2 2 2 2" xfId="39905" xr:uid="{76DDF241-6627-4894-91F5-6FC7B04B5FD3}"/>
    <cellStyle name="Comma 3 2 4 2 2 2 2 3" xfId="31890" xr:uid="{D5FA2379-DCD1-4D82-B01B-CB772AC030CA}"/>
    <cellStyle name="Comma 3 2 4 2 2 2 3" xfId="11448" xr:uid="{FB33BDC2-F18D-4F3D-967C-C7ABD4C0F8F2}"/>
    <cellStyle name="Comma 3 2 4 2 2 2 3 2" xfId="36103" xr:uid="{9503722E-DBC2-4367-8444-DB2D34EBD2B5}"/>
    <cellStyle name="Comma 3 2 4 2 2 2 4" xfId="22648" xr:uid="{11ACACDB-1A2F-45D1-A4D5-C4374451BA2F}"/>
    <cellStyle name="Comma 3 2 4 2 2 2 4 2" xfId="46675" xr:uid="{1D1B987D-97D8-4389-9309-13AE598A293A}"/>
    <cellStyle name="Comma 3 2 4 2 2 2 5" xfId="28218" xr:uid="{F049C6AE-F26D-4772-9A23-7F4A145BD47E}"/>
    <cellStyle name="Comma 3 2 4 2 2 3" xfId="3826" xr:uid="{EC5D06D4-2024-4C07-B40A-4C0DA3CA3CA7}"/>
    <cellStyle name="Comma 3 2 4 2 2 3 2" xfId="12167" xr:uid="{E1943E05-51CB-4103-A431-32A109CD2A4E}"/>
    <cellStyle name="Comma 3 2 4 2 2 3 2 2" xfId="36811" xr:uid="{25930ECA-A574-4630-B876-57661652E3C6}"/>
    <cellStyle name="Comma 3 2 4 2 2 3 3" xfId="28926" xr:uid="{BB0F71E8-68AF-4DC4-8CC4-5AF395A6ED30}"/>
    <cellStyle name="Comma 3 2 4 2 2 4" xfId="4580" xr:uid="{2A4E0135-CC65-4D73-98A6-802F61AA46E2}"/>
    <cellStyle name="Comma 3 2 4 2 2 4 2" xfId="12921" xr:uid="{936D3CBD-F3AB-46CE-9794-F7DDB1D32500}"/>
    <cellStyle name="Comma 3 2 4 2 2 4 2 2" xfId="37506" xr:uid="{F397148F-F61A-4FB4-94B1-3DEC0E5B3ADD}"/>
    <cellStyle name="Comma 3 2 4 2 2 4 3" xfId="29546" xr:uid="{82AA0319-8A84-49B5-AC3D-B050EE8762D5}"/>
    <cellStyle name="Comma 3 2 4 2 2 5" xfId="5400" xr:uid="{CC0181D2-4D61-4D5D-9EC7-8E0695997084}"/>
    <cellStyle name="Comma 3 2 4 2 2 5 2" xfId="13683" xr:uid="{6DEAC39B-FC6A-4FC2-BB86-08C8219F3561}"/>
    <cellStyle name="Comma 3 2 4 2 2 5 2 2" xfId="38267" xr:uid="{0968A82D-719D-4AA8-BAEB-E2A30F662E40}"/>
    <cellStyle name="Comma 3 2 4 2 2 5 3" xfId="30249" xr:uid="{565E7421-0732-401A-AA45-74051ACDAE92}"/>
    <cellStyle name="Comma 3 2 4 2 2 6" xfId="9821" xr:uid="{DBDE0F1D-9F4D-4D59-81CC-944EE4FF2F91}"/>
    <cellStyle name="Comma 3 2 4 2 2 6 2" xfId="34507" xr:uid="{D8865C1F-98AE-4A09-B310-23E2680A3CFC}"/>
    <cellStyle name="Comma 3 2 4 2 2 7" xfId="18253" xr:uid="{8746EDD6-3321-416D-AE93-8451B211CD0C}"/>
    <cellStyle name="Comma 3 2 4 2 2 7 2" xfId="42478" xr:uid="{D41391F7-B529-419D-B951-8E1D5AB20DD3}"/>
    <cellStyle name="Comma 3 2 4 2 2 8" xfId="20182" xr:uid="{EA0C5CB5-43B4-4655-AB1F-15249BE15C75}"/>
    <cellStyle name="Comma 3 2 4 2 2 8 2" xfId="44356" xr:uid="{59CC3FC1-EEA6-4BDD-AD30-40C37FB01AA4}"/>
    <cellStyle name="Comma 3 2 4 2 2 9" xfId="26623" xr:uid="{58269A3B-D3D2-4029-93E1-54F3CDABE6E2}"/>
    <cellStyle name="Comma 3 2 4 2 3" xfId="1022" xr:uid="{02D89910-AE31-4F05-9CB7-49C2075E0343}"/>
    <cellStyle name="Comma 3 2 4 2 3 2" xfId="8002" xr:uid="{257B8426-EB01-4727-AEA8-5BE4D7A389DD}"/>
    <cellStyle name="Comma 3 2 4 2 3 2 2" xfId="16260" xr:uid="{CB1984AF-089D-46AF-8A82-62F0A434451B}"/>
    <cellStyle name="Comma 3 2 4 2 3 2 2 2" xfId="40842" xr:uid="{53FEB534-5E9A-4665-8FB1-E585366DA9D4}"/>
    <cellStyle name="Comma 3 2 4 2 3 2 3" xfId="22231" xr:uid="{0B6F31C3-F488-4DF3-8AE7-90DA074D446E}"/>
    <cellStyle name="Comma 3 2 4 2 3 2 3 2" xfId="46271" xr:uid="{669F0C32-14D6-4A76-840C-65B2E8A01370}"/>
    <cellStyle name="Comma 3 2 4 2 3 2 4" xfId="32827" xr:uid="{EF2B01CD-2605-4905-B65A-24E242E9546E}"/>
    <cellStyle name="Comma 3 2 4 2 3 3" xfId="6115" xr:uid="{1D0088BA-A8B2-4A5A-AB7D-DDF1C9C5944C}"/>
    <cellStyle name="Comma 3 2 4 2 3 3 2" xfId="14377" xr:uid="{916FD397-09F4-4B12-BD77-BEBA073D3335}"/>
    <cellStyle name="Comma 3 2 4 2 3 3 2 2" xfId="38959" xr:uid="{AB50E15C-78DF-44FF-B088-5499205D0491}"/>
    <cellStyle name="Comma 3 2 4 2 3 3 3" xfId="30944" xr:uid="{4D8F13A9-EA2F-44F0-B94B-8C24AC450762}"/>
    <cellStyle name="Comma 3 2 4 2 3 4" xfId="9398" xr:uid="{F960B5A5-FAFB-40D5-8D77-1C5575F9A07E}"/>
    <cellStyle name="Comma 3 2 4 2 3 4 2" xfId="34105" xr:uid="{9027F147-1AF9-4660-80BF-5114E5AC50CA}"/>
    <cellStyle name="Comma 3 2 4 2 3 5" xfId="19766" xr:uid="{7A9ABFE3-6D59-417F-B2EC-04DCC8E74CB3}"/>
    <cellStyle name="Comma 3 2 4 2 3 5 2" xfId="43946" xr:uid="{3CBFF9FA-F2A3-4982-A4A2-44BFFA70098F}"/>
    <cellStyle name="Comma 3 2 4 2 3 6" xfId="26224" xr:uid="{6477A1C2-0D47-4BA6-94EF-EC916378050E}"/>
    <cellStyle name="Comma 3 2 4 2 4" xfId="2248" xr:uid="{8FE6AFF2-051F-4661-AF10-D9D7B486EB59}"/>
    <cellStyle name="Comma 3 2 4 2 4 2" xfId="6635" xr:uid="{4EB26FE7-045F-42E5-A2A3-25EA24D08A2C}"/>
    <cellStyle name="Comma 3 2 4 2 4 2 2" xfId="14894" xr:uid="{460712F4-072B-4FA7-8901-81308BC8260D}"/>
    <cellStyle name="Comma 3 2 4 2 4 2 2 2" xfId="39476" xr:uid="{D21587BC-4A53-4143-BEAB-E879BB7EA545}"/>
    <cellStyle name="Comma 3 2 4 2 4 2 3" xfId="21695" xr:uid="{7B1A0858-9C60-49E9-B995-438716A70D4E}"/>
    <cellStyle name="Comma 3 2 4 2 4 2 3 2" xfId="45772" xr:uid="{5554D98E-0547-48E9-840D-2D864BBEB3FF}"/>
    <cellStyle name="Comma 3 2 4 2 4 2 4" xfId="31461" xr:uid="{A15890EA-085E-4F24-9A9F-34D0AC4DEB9B}"/>
    <cellStyle name="Comma 3 2 4 2 4 3" xfId="10589" xr:uid="{426FB1EE-0FEA-4C1A-BDBA-5C31393DC44C}"/>
    <cellStyle name="Comma 3 2 4 2 4 3 2" xfId="35247" xr:uid="{5CFC5EDF-F0A3-470F-A2B4-72E01D267171}"/>
    <cellStyle name="Comma 3 2 4 2 4 4" xfId="19230" xr:uid="{82629B8B-1B34-4DA1-BE70-0EDCE8F46F1E}"/>
    <cellStyle name="Comma 3 2 4 2 4 4 2" xfId="43424" xr:uid="{E62F7980-D202-497F-97E2-EE75F97FF8C5}"/>
    <cellStyle name="Comma 3 2 4 2 4 5" xfId="27362" xr:uid="{4363D774-DD87-42E3-9860-50DDEB1AB571}"/>
    <cellStyle name="Comma 3 2 4 2 5" xfId="2634" xr:uid="{60F8C9DE-26E5-4DEC-B0ED-B11F38BA6FA8}"/>
    <cellStyle name="Comma 3 2 4 2 5 2" xfId="8420" xr:uid="{020228B5-6B00-48D2-A98F-D42C955F69B8}"/>
    <cellStyle name="Comma 3 2 4 2 5 2 2" xfId="16678" xr:uid="{0858884D-C731-4BF4-94B5-A7C4D6D5FBDF}"/>
    <cellStyle name="Comma 3 2 4 2 5 2 2 2" xfId="41260" xr:uid="{EB80F69A-A89C-40CF-988A-67C8A1781FA8}"/>
    <cellStyle name="Comma 3 2 4 2 5 2 3" xfId="33245" xr:uid="{5CD2C2AF-E4B1-4F50-A4C6-00B3536E8C17}"/>
    <cellStyle name="Comma 3 2 4 2 5 3" xfId="10975" xr:uid="{345AFF0F-31EA-48D4-A0AF-1FC60659B41C}"/>
    <cellStyle name="Comma 3 2 4 2 5 3 2" xfId="35631" xr:uid="{046351A4-5E46-4163-AF38-BDD269D4C74B}"/>
    <cellStyle name="Comma 3 2 4 2 5 4" xfId="21099" xr:uid="{D636F708-78A0-498B-BC32-31314E5C7F29}"/>
    <cellStyle name="Comma 3 2 4 2 5 4 2" xfId="45220" xr:uid="{BB129EA9-E84A-4557-891D-871B1AA48EE5}"/>
    <cellStyle name="Comma 3 2 4 2 5 5" xfId="27746" xr:uid="{5076ABD0-2E43-4293-BABC-EC4904DF2C1D}"/>
    <cellStyle name="Comma 3 2 4 2 6" xfId="2871" xr:uid="{E02150B7-F9EE-4C97-AC42-0F2C17430CF6}"/>
    <cellStyle name="Comma 3 2 4 2 6 2" xfId="11212" xr:uid="{ADED994D-1E09-454F-871C-C86CE71EF376}"/>
    <cellStyle name="Comma 3 2 4 2 6 2 2" xfId="35867" xr:uid="{478B2F15-5BAE-488A-85F7-124D65DC0A86}"/>
    <cellStyle name="Comma 3 2 4 2 6 3" xfId="27982" xr:uid="{57823744-07E5-4C0A-9395-67C8B055FFBA}"/>
    <cellStyle name="Comma 3 2 4 2 7" xfId="3344" xr:uid="{7265BAAE-9BE6-44C6-AFE1-5513560C9E52}"/>
    <cellStyle name="Comma 3 2 4 2 7 2" xfId="11685" xr:uid="{7E7D5A6A-2329-4A3C-8DD1-2068DE4B7743}"/>
    <cellStyle name="Comma 3 2 4 2 7 2 2" xfId="36339" xr:uid="{DB184FED-F431-42B1-8BDA-53AC721D7E3E}"/>
    <cellStyle name="Comma 3 2 4 2 7 3" xfId="28454" xr:uid="{920FCA7D-8C67-4FB5-B531-8AB9550FD02A}"/>
    <cellStyle name="Comma 3 2 4 2 8" xfId="3590" xr:uid="{837E122C-73D7-4ED6-9397-D68BD15E18CA}"/>
    <cellStyle name="Comma 3 2 4 2 8 2" xfId="11931" xr:uid="{9DF78C10-415A-4784-B7B6-50CDB1EC582A}"/>
    <cellStyle name="Comma 3 2 4 2 8 2 2" xfId="36575" xr:uid="{FA22511B-493A-4BB4-BBD6-59F26EEA80B6}"/>
    <cellStyle name="Comma 3 2 4 2 8 3" xfId="28690" xr:uid="{800C6A39-AAB0-437B-8781-FEFD2E1A2E8D}"/>
    <cellStyle name="Comma 3 2 4 2 9" xfId="4344" xr:uid="{3BC72FCD-96B7-4007-95E8-0A7371ABA2C4}"/>
    <cellStyle name="Comma 3 2 4 2 9 2" xfId="12685" xr:uid="{4252DBB7-2BE6-42B2-AB6A-0D9404B3C5F0}"/>
    <cellStyle name="Comma 3 2 4 2 9 2 2" xfId="37270" xr:uid="{377418F9-E958-433B-8692-0DFF0BFBFF0C}"/>
    <cellStyle name="Comma 3 2 4 2 9 3" xfId="29310" xr:uid="{1804CE24-BA0F-4AE1-AE74-D14C86F414FE}"/>
    <cellStyle name="Comma 3 2 4 3" xfId="628" xr:uid="{11943583-4BEC-42E9-AE7A-0EA8DE754446}"/>
    <cellStyle name="Comma 3 2 4 3 10" xfId="25908" xr:uid="{44BDAB4D-5AF2-420F-9454-7EC9DE746E09}"/>
    <cellStyle name="Comma 3 2 4 3 2" xfId="1261" xr:uid="{B5D4E0E3-9E66-4E0B-B6C1-D5457C6793BF}"/>
    <cellStyle name="Comma 3 2 4 3 2 2" xfId="8188" xr:uid="{5DE2F177-8731-4F8A-A46A-7909325DB6D9}"/>
    <cellStyle name="Comma 3 2 4 3 2 2 2" xfId="16446" xr:uid="{B04B1C10-0983-48AE-B0CB-41244A46A862}"/>
    <cellStyle name="Comma 3 2 4 3 2 2 2 2" xfId="41028" xr:uid="{FE7C5C45-1722-4503-953F-0F19065F9B6F}"/>
    <cellStyle name="Comma 3 2 4 3 2 2 3" xfId="22453" xr:uid="{05A60FCD-1B54-4474-9DBA-E8FAA1C3A57A}"/>
    <cellStyle name="Comma 3 2 4 3 2 2 3 2" xfId="46487" xr:uid="{48D3457A-1BFD-4454-99EA-BD9D10F31C0D}"/>
    <cellStyle name="Comma 3 2 4 3 2 2 4" xfId="33013" xr:uid="{F0ECF577-78CD-40E6-99AA-C5DAF70E5701}"/>
    <cellStyle name="Comma 3 2 4 3 2 3" xfId="6309" xr:uid="{AAF7FF5C-C8F5-4D55-8E81-CE45C14666C8}"/>
    <cellStyle name="Comma 3 2 4 3 2 3 2" xfId="14570" xr:uid="{4AEB6657-F1CD-4B3D-AD42-99BCF58FC98E}"/>
    <cellStyle name="Comma 3 2 4 3 2 3 2 2" xfId="39152" xr:uid="{85563141-2835-42EC-A4D2-A51237FC5DD4}"/>
    <cellStyle name="Comma 3 2 4 3 2 3 3" xfId="31137" xr:uid="{C6CF7650-1634-42F7-B3BE-13732C5DD5B2}"/>
    <cellStyle name="Comma 3 2 4 3 2 4" xfId="9624" xr:uid="{BD096919-3709-49CD-81BD-614FB8D9EFDE}"/>
    <cellStyle name="Comma 3 2 4 3 2 4 2" xfId="34319" xr:uid="{CA382F66-F77F-4319-AD3A-03D6D8244566}"/>
    <cellStyle name="Comma 3 2 4 3 2 5" xfId="19986" xr:uid="{48F2FA2D-A71E-40A8-B178-C66B701EDEE2}"/>
    <cellStyle name="Comma 3 2 4 3 2 5 2" xfId="44164" xr:uid="{A2859638-4092-425A-81D9-BE81D8815524}"/>
    <cellStyle name="Comma 3 2 4 3 2 6" xfId="26436" xr:uid="{1C2E71B7-0761-489F-8989-F2D92D6FC38A}"/>
    <cellStyle name="Comma 3 2 4 3 3" xfId="2989" xr:uid="{11FED127-3592-4B5D-8A10-BA400DD9E4B6}"/>
    <cellStyle name="Comma 3 2 4 3 3 2" xfId="6828" xr:uid="{949DDDA2-EFBB-445A-AEE2-068FEDBC7180}"/>
    <cellStyle name="Comma 3 2 4 3 3 2 2" xfId="15087" xr:uid="{D29E0200-2F08-47E6-99D3-855B4E136BA4}"/>
    <cellStyle name="Comma 3 2 4 3 3 2 2 2" xfId="39669" xr:uid="{6DA1AB57-68AF-40B2-B7E8-9AE2F80CE99A}"/>
    <cellStyle name="Comma 3 2 4 3 3 2 3" xfId="21881" xr:uid="{30FB3E6F-07C4-4788-8A08-9E8ED234FA09}"/>
    <cellStyle name="Comma 3 2 4 3 3 2 3 2" xfId="45955" xr:uid="{EC006F46-E082-48C7-8AFA-7CE42168ED00}"/>
    <cellStyle name="Comma 3 2 4 3 3 2 4" xfId="31654" xr:uid="{4EB2DFC4-049F-4A01-B899-75C5B23C4063}"/>
    <cellStyle name="Comma 3 2 4 3 3 3" xfId="11330" xr:uid="{076A4A1B-5C6F-4A86-A8FD-F501C85ABFFA}"/>
    <cellStyle name="Comma 3 2 4 3 3 3 2" xfId="35985" xr:uid="{A91C93CA-00CD-409F-9515-5888B6178C87}"/>
    <cellStyle name="Comma 3 2 4 3 3 4" xfId="19416" xr:uid="{4DEAECDB-25CA-48F1-847A-AF97C8DD2D87}"/>
    <cellStyle name="Comma 3 2 4 3 3 4 2" xfId="43610" xr:uid="{F7874530-474F-446F-B07C-7EF7C9C7C42E}"/>
    <cellStyle name="Comma 3 2 4 3 3 5" xfId="28100" xr:uid="{5BBAB80F-1EDF-4BD2-AA5C-47DE081F138D}"/>
    <cellStyle name="Comma 3 2 4 3 4" xfId="3708" xr:uid="{DCC95C11-AC70-4281-9839-7E9F85C3F6F9}"/>
    <cellStyle name="Comma 3 2 4 3 4 2" xfId="7357" xr:uid="{C1395777-DF66-4DA6-A456-02123DEC247F}"/>
    <cellStyle name="Comma 3 2 4 3 4 2 2" xfId="15616" xr:uid="{EA79464A-2310-4EEB-9AA2-EBFC3D077701}"/>
    <cellStyle name="Comma 3 2 4 3 4 2 2 2" xfId="40198" xr:uid="{BE353056-B79D-4124-AC15-52D8013D70F3}"/>
    <cellStyle name="Comma 3 2 4 3 4 2 3" xfId="32183" xr:uid="{C3FCC725-A48C-4BB1-AB1C-3D4723A33CE3}"/>
    <cellStyle name="Comma 3 2 4 3 4 3" xfId="12049" xr:uid="{288E492E-20E2-438B-B12C-FFF8BA96085A}"/>
    <cellStyle name="Comma 3 2 4 3 4 3 2" xfId="36693" xr:uid="{E62B4B92-E13E-49CA-BB62-B9BD2BFE62C1}"/>
    <cellStyle name="Comma 3 2 4 3 4 4" xfId="21286" xr:uid="{BE13D129-72A6-48E6-8121-532FFC4585C7}"/>
    <cellStyle name="Comma 3 2 4 3 4 4 2" xfId="45405" xr:uid="{49570772-BA8A-4854-8F79-4497CFD7B234}"/>
    <cellStyle name="Comma 3 2 4 3 4 5" xfId="28808" xr:uid="{D582324D-D426-4472-AFC5-89392B7C4AFA}"/>
    <cellStyle name="Comma 3 2 4 3 5" xfId="4462" xr:uid="{29EC573B-1C9A-4B88-8B8C-C60A129A2C0C}"/>
    <cellStyle name="Comma 3 2 4 3 5 2" xfId="12803" xr:uid="{1473997B-9880-4D9E-8914-9433F1662F0A}"/>
    <cellStyle name="Comma 3 2 4 3 5 2 2" xfId="37388" xr:uid="{7C681B74-7F84-470A-B7E8-0609F46EB622}"/>
    <cellStyle name="Comma 3 2 4 3 5 3" xfId="29428" xr:uid="{DB4AA2A5-C151-4B4B-86C5-C9EF3A832FB2}"/>
    <cellStyle name="Comma 3 2 4 3 6" xfId="5202" xr:uid="{D2BDAEE0-C5F0-44C4-8CD5-6F642F3CBDF1}"/>
    <cellStyle name="Comma 3 2 4 3 6 2" xfId="13495" xr:uid="{F26E31E2-8C12-41F3-8155-7543EBE65EFA}"/>
    <cellStyle name="Comma 3 2 4 3 6 2 2" xfId="38079" xr:uid="{B598CE76-4A2C-4B53-854E-532D847E3A0E}"/>
    <cellStyle name="Comma 3 2 4 3 6 3" xfId="30061" xr:uid="{CB3A01BC-90B8-496E-96EB-E1185A23880D}"/>
    <cellStyle name="Comma 3 2 4 3 7" xfId="9015" xr:uid="{8EC46291-72E4-4907-BBFC-5C36CFE974B8}"/>
    <cellStyle name="Comma 3 2 4 3 7 2" xfId="33777" xr:uid="{12D667DB-6E80-420A-A6F6-994A0BE1A0E2}"/>
    <cellStyle name="Comma 3 2 4 3 8" xfId="18135" xr:uid="{1C0A43E8-8EDB-4367-9DE3-C6222C30B523}"/>
    <cellStyle name="Comma 3 2 4 3 8 2" xfId="42360" xr:uid="{D1469AD6-AB58-4831-9211-8D7C8C64035A}"/>
    <cellStyle name="Comma 3 2 4 3 9" xfId="18809" xr:uid="{043BADFA-F1D4-4EAC-B00A-FAED9D26455A}"/>
    <cellStyle name="Comma 3 2 4 3 9 2" xfId="43005" xr:uid="{E364F595-84C7-43FD-B402-01B2610A2478}"/>
    <cellStyle name="Comma 3 2 4 4" xfId="1681" xr:uid="{D44AD9B2-AC14-4AC8-9FBF-B985B28DD2D2}"/>
    <cellStyle name="Comma 3 2 4 4 2" xfId="6946" xr:uid="{E4482826-7398-4FEA-83F8-00DCF8C8DB66}"/>
    <cellStyle name="Comma 3 2 4 4 2 2" xfId="15205" xr:uid="{90B6C759-87A0-45BF-8555-A1C09CE1538F}"/>
    <cellStyle name="Comma 3 2 4 4 2 2 2" xfId="39787" xr:uid="{DAA57DBB-1181-41B5-9701-47164EE04B29}"/>
    <cellStyle name="Comma 3 2 4 4 2 3" xfId="22854" xr:uid="{198EEB7F-BA01-4E06-AA99-D3FE21C1EDED}"/>
    <cellStyle name="Comma 3 2 4 4 2 3 2" xfId="46872" xr:uid="{37E5BD20-08DA-4ED0-B5D2-67D4DF686D3E}"/>
    <cellStyle name="Comma 3 2 4 4 2 4" xfId="31772" xr:uid="{2269D002-0720-41D8-8ECF-38106284F37D}"/>
    <cellStyle name="Comma 3 2 4 4 3" xfId="5606" xr:uid="{634DC006-0CC9-4759-BAD7-765E8DA902F3}"/>
    <cellStyle name="Comma 3 2 4 4 3 2" xfId="13877" xr:uid="{5BE3789E-5903-473B-A28C-AD9CCF86CF82}"/>
    <cellStyle name="Comma 3 2 4 4 3 2 2" xfId="38461" xr:uid="{F3473487-F53B-49A3-8E98-9A6584C25B72}"/>
    <cellStyle name="Comma 3 2 4 4 3 3" xfId="30444" xr:uid="{F2A51116-3106-4BC0-BE1C-5DF4D9F3D320}"/>
    <cellStyle name="Comma 3 2 4 4 4" xfId="10030" xr:uid="{8CE8C97E-EE14-4CB7-A7AD-F1A7B3698F01}"/>
    <cellStyle name="Comma 3 2 4 4 4 2" xfId="34701" xr:uid="{6F74D69D-D589-4902-9970-883F06C8E249}"/>
    <cellStyle name="Comma 3 2 4 4 5" xfId="20390" xr:uid="{E2706054-BDFA-4B94-B017-A6E85C1C8D0C}"/>
    <cellStyle name="Comma 3 2 4 4 5 2" xfId="44554" xr:uid="{3D050AAA-5974-4B29-9F62-0AAD718B3A56}"/>
    <cellStyle name="Comma 3 2 4 4 6" xfId="26816" xr:uid="{BEBF7DF2-DA63-492E-8024-E9AB4698DB33}"/>
    <cellStyle name="Comma 3 2 4 5" xfId="1817" xr:uid="{2370207C-5AAA-4466-8537-6DE9AC1B0DA1}"/>
    <cellStyle name="Comma 3 2 4 5 2" xfId="7624" xr:uid="{F55822BC-7982-4DF3-B660-9851A0BF571A}"/>
    <cellStyle name="Comma 3 2 4 5 2 2" xfId="15882" xr:uid="{6A5C7E67-B0A7-46EC-A28C-E382CFF0C381}"/>
    <cellStyle name="Comma 3 2 4 5 2 2 2" xfId="40464" xr:uid="{BBA9596C-3C0F-4AA1-867A-662737BD5E06}"/>
    <cellStyle name="Comma 3 2 4 5 2 3" xfId="22982" xr:uid="{9C0F7528-1A37-4DAA-98C8-3AA066C655C2}"/>
    <cellStyle name="Comma 3 2 4 5 2 3 2" xfId="46993" xr:uid="{EE0F605D-472C-4543-91DF-C6A56310F2F4}"/>
    <cellStyle name="Comma 3 2 4 5 2 4" xfId="32449" xr:uid="{4DB24BE9-1C90-4164-98AB-77BDE5BF9B9A}"/>
    <cellStyle name="Comma 3 2 4 5 3" xfId="5735" xr:uid="{7990F625-3647-46B8-93F6-B13362E95BEA}"/>
    <cellStyle name="Comma 3 2 4 5 3 2" xfId="13997" xr:uid="{36E59C89-1C2D-423F-94F3-1D264FD8B8A4}"/>
    <cellStyle name="Comma 3 2 4 5 3 2 2" xfId="38579" xr:uid="{21180E75-6A43-4E2E-974D-F6401657EB6E}"/>
    <cellStyle name="Comma 3 2 4 5 3 3" xfId="30564" xr:uid="{64A5A29A-9639-42F6-B968-932613D43467}"/>
    <cellStyle name="Comma 3 2 4 5 4" xfId="10159" xr:uid="{A52A1A2F-ACD7-4A9A-BFD9-E1B0AE1CD09C}"/>
    <cellStyle name="Comma 3 2 4 5 4 2" xfId="34819" xr:uid="{0644835B-02E0-49DC-8A21-F951B9F03383}"/>
    <cellStyle name="Comma 3 2 4 5 5" xfId="20517" xr:uid="{945F9756-ADC7-4D28-85B7-6D0A00C7EA83}"/>
    <cellStyle name="Comma 3 2 4 5 5 2" xfId="44677" xr:uid="{157AA5C8-9113-48FA-98BB-B26786AC94C4}"/>
    <cellStyle name="Comma 3 2 4 5 6" xfId="26934" xr:uid="{589D0953-E942-44A7-B364-15825351AD1B}"/>
    <cellStyle name="Comma 3 2 4 6" xfId="792" xr:uid="{67D92B68-7B59-49E6-B879-ABFE3F9A76E7}"/>
    <cellStyle name="Comma 3 2 4 6 2" xfId="7815" xr:uid="{76C35EDC-7569-4B2E-8E83-C5DEFB649ECB}"/>
    <cellStyle name="Comma 3 2 4 6 2 2" xfId="16073" xr:uid="{A73531EC-DD36-4E8F-A845-250776415AE6}"/>
    <cellStyle name="Comma 3 2 4 6 2 2 2" xfId="40655" xr:uid="{AD436E31-8342-43BB-9400-9B1BB512E3EE}"/>
    <cellStyle name="Comma 3 2 4 6 2 3" xfId="22015" xr:uid="{B3253C2A-10F1-4E00-B21A-A69961EF9EBD}"/>
    <cellStyle name="Comma 3 2 4 6 2 3 2" xfId="46080" xr:uid="{894882E6-B162-4AF4-9FF7-86490A8D7CCF}"/>
    <cellStyle name="Comma 3 2 4 6 2 4" xfId="32640" xr:uid="{3D14BF00-B600-4A91-A886-E11B18B4A12B}"/>
    <cellStyle name="Comma 3 2 4 6 3" xfId="5928" xr:uid="{9C22E430-15C7-485F-8514-BF5EDB4CF393}"/>
    <cellStyle name="Comma 3 2 4 6 3 2" xfId="14190" xr:uid="{E2C9EE40-0C88-4F6C-B05B-154421C0AC61}"/>
    <cellStyle name="Comma 3 2 4 6 3 2 2" xfId="38772" xr:uid="{DA2338FF-2143-4555-BD65-52BBE4F18273}"/>
    <cellStyle name="Comma 3 2 4 6 3 3" xfId="30757" xr:uid="{9D695FE4-250F-42D6-8F76-E4666564D60A}"/>
    <cellStyle name="Comma 3 2 4 6 4" xfId="9177" xr:uid="{A66F340D-24AD-4875-AAB0-FF801523E1E5}"/>
    <cellStyle name="Comma 3 2 4 6 4 2" xfId="33915" xr:uid="{469D218C-98BC-4F19-8256-53AC337DA2FD}"/>
    <cellStyle name="Comma 3 2 4 6 5" xfId="19549" xr:uid="{0F1CF319-DB2A-47DB-A1B2-7C5C08273903}"/>
    <cellStyle name="Comma 3 2 4 6 5 2" xfId="43737" xr:uid="{68441ED0-A885-427F-B82D-2BC9EEE51FD0}"/>
    <cellStyle name="Comma 3 2 4 6 6" xfId="26037" xr:uid="{BBF9CB46-BA5C-4086-9226-FD00A7B91970}"/>
    <cellStyle name="Comma 3 2 4 7" xfId="1936" xr:uid="{14374484-C145-41C4-B30E-0D15FC552636}"/>
    <cellStyle name="Comma 3 2 4 7 2" xfId="6448" xr:uid="{7D7F7AB8-9F08-42E7-A02F-9F55909A391D}"/>
    <cellStyle name="Comma 3 2 4 7 2 2" xfId="14707" xr:uid="{028BC198-42B3-4F2B-8C61-219A6D88A841}"/>
    <cellStyle name="Comma 3 2 4 7 2 2 2" xfId="39289" xr:uid="{1B8A595D-B2D0-4950-BBB6-F4B2A16991C2}"/>
    <cellStyle name="Comma 3 2 4 7 2 3" xfId="23100" xr:uid="{1BCA94C1-A93D-4AA7-906E-35B9273F932D}"/>
    <cellStyle name="Comma 3 2 4 7 2 3 2" xfId="47111" xr:uid="{3D0498B3-0E30-4575-9D72-996BE7A86D47}"/>
    <cellStyle name="Comma 3 2 4 7 2 4" xfId="31274" xr:uid="{8636D356-6841-4C7E-A2E0-37F3A89F0F92}"/>
    <cellStyle name="Comma 3 2 4 7 3" xfId="10278" xr:uid="{4E2EAE1A-6066-4A0A-B535-C2892A9093F0}"/>
    <cellStyle name="Comma 3 2 4 7 3 2" xfId="34937" xr:uid="{CF01DCB7-8973-47B6-BAAE-CB49FE8FA47D}"/>
    <cellStyle name="Comma 3 2 4 7 4" xfId="20635" xr:uid="{61F64072-0D1A-4285-8C90-174347365E31}"/>
    <cellStyle name="Comma 3 2 4 7 4 2" xfId="44795" xr:uid="{9981E6F4-7137-442E-A273-E821F3CED848}"/>
    <cellStyle name="Comma 3 2 4 7 5" xfId="27052" xr:uid="{5BB22FBE-BAD6-42D1-94C8-B8E2553EC7FE}"/>
    <cellStyle name="Comma 3 2 4 8" xfId="2129" xr:uid="{D5F5B4F7-706F-427C-83BD-E9A94D14A1BE}"/>
    <cellStyle name="Comma 3 2 4 8 2" xfId="8302" xr:uid="{D9280966-C07D-400C-A0E5-F97021CDF0CD}"/>
    <cellStyle name="Comma 3 2 4 8 2 2" xfId="16560" xr:uid="{5FE5CFD5-EAF2-4D89-B152-05B11C90187E}"/>
    <cellStyle name="Comma 3 2 4 8 2 2 2" xfId="41142" xr:uid="{A967D4B6-D15C-4686-93C2-83E48589A582}"/>
    <cellStyle name="Comma 3 2 4 8 2 3" xfId="21524" xr:uid="{4F29F7A1-AFD9-4FB3-B5EB-0E7EA8D521FA}"/>
    <cellStyle name="Comma 3 2 4 8 2 3 2" xfId="45622" xr:uid="{F359D5CC-A0A2-4239-A5C0-38BB155D435E}"/>
    <cellStyle name="Comma 3 2 4 8 2 4" xfId="33127" xr:uid="{AA750815-D450-4B8C-9C5B-127D0B99AB92}"/>
    <cellStyle name="Comma 3 2 4 8 3" xfId="10471" xr:uid="{B5989F68-6290-4825-AA6B-5A987FB0EF51}"/>
    <cellStyle name="Comma 3 2 4 8 3 2" xfId="35129" xr:uid="{314556DD-66BB-4AA2-832F-3B4D78A8E24C}"/>
    <cellStyle name="Comma 3 2 4 8 4" xfId="19054" xr:uid="{1BA1CE4C-726E-4231-A870-EADC74B86808}"/>
    <cellStyle name="Comma 3 2 4 8 4 2" xfId="43248" xr:uid="{06B0A358-0BCE-4809-88C5-B58B5CB6B72A}"/>
    <cellStyle name="Comma 3 2 4 8 5" xfId="27244" xr:uid="{C3D9968F-888F-47A3-B0DE-435EA37EEFA4}"/>
    <cellStyle name="Comma 3 2 4 9" xfId="2516" xr:uid="{4A455CDD-6758-49B9-803C-6B285BC186DB}"/>
    <cellStyle name="Comma 3 2 4 9 2" xfId="10857" xr:uid="{C71446E5-BF52-4A44-8448-87F5E6441D75}"/>
    <cellStyle name="Comma 3 2 4 9 2 2" xfId="35513" xr:uid="{7EEF29D6-2AB6-4F08-8AFA-4AE65BC2BFEC}"/>
    <cellStyle name="Comma 3 2 4 9 3" xfId="20930" xr:uid="{C55CCA3A-34F8-40A9-B73E-340123D4AE85}"/>
    <cellStyle name="Comma 3 2 4 9 3 2" xfId="45065" xr:uid="{E1FC1FB4-651C-464B-AC70-4FB0656A08D9}"/>
    <cellStyle name="Comma 3 2 4 9 4" xfId="27628" xr:uid="{03638FEE-A1E8-4AA5-B190-5998BBB2633D}"/>
    <cellStyle name="Comma 3 2 5" xfId="366" xr:uid="{A3403B95-E7D7-4894-A1A8-568B7F50A703}"/>
    <cellStyle name="Comma 3 2 5 10" xfId="4283" xr:uid="{94A13191-161C-4669-A440-50BCDB29DA05}"/>
    <cellStyle name="Comma 3 2 5 10 2" xfId="12624" xr:uid="{5E431B58-5B0C-445A-A4CB-B397184A192B}"/>
    <cellStyle name="Comma 3 2 5 10 2 2" xfId="37209" xr:uid="{CB573BD1-1B12-4FAA-B73B-2780E1FE6617}"/>
    <cellStyle name="Comma 3 2 5 10 3" xfId="29249" xr:uid="{A409F929-97C6-4C31-B1A0-C99DE07C3B77}"/>
    <cellStyle name="Comma 3 2 5 11" xfId="4822" xr:uid="{FC1B7F1D-7844-4D52-AD4E-503F111735C5}"/>
    <cellStyle name="Comma 3 2 5 11 2" xfId="13146" xr:uid="{F4C33B7F-92D2-4EFF-9461-FF2BC69DA6F3}"/>
    <cellStyle name="Comma 3 2 5 11 2 2" xfId="37731" xr:uid="{B29ECC6A-DC73-4265-99F5-D29681E3E19C}"/>
    <cellStyle name="Comma 3 2 5 11 3" xfId="29711" xr:uid="{1588B2F4-2C71-4059-8CD2-DCA559328729}"/>
    <cellStyle name="Comma 3 2 5 12" xfId="8766" xr:uid="{D3A52856-63AF-4EAF-A74D-1C19D122404C}"/>
    <cellStyle name="Comma 3 2 5 12 2" xfId="33537" xr:uid="{72D03D99-E2E0-4B16-8658-9D29962D038A}"/>
    <cellStyle name="Comma 3 2 5 13" xfId="17956" xr:uid="{77D840E3-5626-4B8C-B9C0-DF5CF56044DC}"/>
    <cellStyle name="Comma 3 2 5 13 2" xfId="42181" xr:uid="{73C543EB-1531-4082-BABE-A6DC5EA1417F}"/>
    <cellStyle name="Comma 3 2 5 14" xfId="18550" xr:uid="{4E712F58-048F-4630-A3CA-DB10810EC15C}"/>
    <cellStyle name="Comma 3 2 5 14 2" xfId="42746" xr:uid="{473E5290-FAA1-4B61-A616-9CBE5518E34A}"/>
    <cellStyle name="Comma 3 2 5 15" xfId="25668" xr:uid="{620E2FA7-E338-4A40-8B39-16E36EBFD6E5}"/>
    <cellStyle name="Comma 3 2 5 2" xfId="1079" xr:uid="{F388EEDE-AA28-4246-AEEE-0F130801A07C}"/>
    <cellStyle name="Comma 3 2 5 2 10" xfId="26277" xr:uid="{FFC63073-7BA7-4A03-85A3-5EC89A209062}"/>
    <cellStyle name="Comma 3 2 5 2 2" xfId="1513" xr:uid="{4925FE1A-0E43-4DA5-BF9A-F1613472F7BA}"/>
    <cellStyle name="Comma 3 2 5 2 2 2" xfId="7490" xr:uid="{2FABCD72-BD60-43BE-8F7F-EFC1BE30921F}"/>
    <cellStyle name="Comma 3 2 5 2 2 2 2" xfId="15749" xr:uid="{93586537-EE55-4EDA-9D95-62453892ED2E}"/>
    <cellStyle name="Comma 3 2 5 2 2 2 2 2" xfId="40331" xr:uid="{77BE93CC-5380-43D1-8446-4F6598161F57}"/>
    <cellStyle name="Comma 3 2 5 2 2 2 3" xfId="22701" xr:uid="{2D421FAE-03D9-43CC-B429-9C8DFBA10E96}"/>
    <cellStyle name="Comma 3 2 5 2 2 2 3 2" xfId="46728" xr:uid="{2C7C1D35-A9D7-4165-9E5D-A69B49FA2A1C}"/>
    <cellStyle name="Comma 3 2 5 2 2 2 4" xfId="32316" xr:uid="{82A9231E-BE36-497D-A919-2D224F7475FF}"/>
    <cellStyle name="Comma 3 2 5 2 2 3" xfId="5453" xr:uid="{483B8643-57F2-4C3B-8B8D-FBBC86671F64}"/>
    <cellStyle name="Comma 3 2 5 2 2 3 2" xfId="13736" xr:uid="{A9219701-ADC5-43C4-8BF7-E304740AF64B}"/>
    <cellStyle name="Comma 3 2 5 2 2 3 2 2" xfId="38320" xr:uid="{83041B52-60D1-4BDC-8212-268D823E47C3}"/>
    <cellStyle name="Comma 3 2 5 2 2 3 3" xfId="30302" xr:uid="{2E90E980-9FA1-4C6F-B40D-8480C6A8748B}"/>
    <cellStyle name="Comma 3 2 5 2 2 4" xfId="9874" xr:uid="{BF248FA9-58B9-4DF5-BC22-7B5A9037C4A7}"/>
    <cellStyle name="Comma 3 2 5 2 2 4 2" xfId="34560" xr:uid="{0B9898C7-E5CE-4E2E-9E92-272FC8AD4A6D}"/>
    <cellStyle name="Comma 3 2 5 2 2 5" xfId="20235" xr:uid="{145CD051-4C41-46B5-82AB-DF5B8A19DA0D}"/>
    <cellStyle name="Comma 3 2 5 2 2 5 2" xfId="44409" xr:uid="{E544EE18-27A1-47FB-997A-E3888EABB2A5}"/>
    <cellStyle name="Comma 3 2 5 2 2 6" xfId="26676" xr:uid="{BA9E4E85-9DD8-4480-B72B-B24BAE3794C2}"/>
    <cellStyle name="Comma 3 2 5 2 3" xfId="3046" xr:uid="{63C4EBAF-3D7A-4E53-9D3F-14B6FBB1E143}"/>
    <cellStyle name="Comma 3 2 5 2 3 2" xfId="8055" xr:uid="{7C3ECD61-C40A-47E1-AA72-29F9A7607510}"/>
    <cellStyle name="Comma 3 2 5 2 3 2 2" xfId="16313" xr:uid="{C3FABA2E-6BB0-4346-8B24-98895965124F}"/>
    <cellStyle name="Comma 3 2 5 2 3 2 2 2" xfId="40895" xr:uid="{780F3C91-DDB5-4605-9E2F-E16B1B97BF2E}"/>
    <cellStyle name="Comma 3 2 5 2 3 2 3" xfId="32880" xr:uid="{4DE3B6D1-42FC-4F0E-88C2-C3B72A555874}"/>
    <cellStyle name="Comma 3 2 5 2 3 3" xfId="6168" xr:uid="{F99107EF-A350-4988-B979-5443AE457420}"/>
    <cellStyle name="Comma 3 2 5 2 3 3 2" xfId="14430" xr:uid="{02FCF6E3-17E9-40A3-B2CA-C3BF02C227FC}"/>
    <cellStyle name="Comma 3 2 5 2 3 3 2 2" xfId="39012" xr:uid="{1F3C124D-BB61-4179-883E-3330547A7E9D}"/>
    <cellStyle name="Comma 3 2 5 2 3 3 3" xfId="30997" xr:uid="{A943F9A1-EFE7-444A-B276-9D2BADE4626A}"/>
    <cellStyle name="Comma 3 2 5 2 3 4" xfId="11387" xr:uid="{40E5DB94-6A33-40F5-85F0-1A28E3089839}"/>
    <cellStyle name="Comma 3 2 5 2 3 4 2" xfId="36042" xr:uid="{0CAC7114-43CD-4E4C-AA43-BC3F6F159CD4}"/>
    <cellStyle name="Comma 3 2 5 2 3 5" xfId="22288" xr:uid="{E7E375F1-FE0F-4245-B8E9-8F718FD9F400}"/>
    <cellStyle name="Comma 3 2 5 2 3 5 2" xfId="46324" xr:uid="{155EBB30-F9FF-46EF-BF08-64A25D69C1F0}"/>
    <cellStyle name="Comma 3 2 5 2 3 6" xfId="28157" xr:uid="{68666310-491A-415E-B3E0-3F8219343EEB}"/>
    <cellStyle name="Comma 3 2 5 2 4" xfId="3765" xr:uid="{E54AD565-7072-47F6-98F2-689E89349E97}"/>
    <cellStyle name="Comma 3 2 5 2 4 2" xfId="6688" xr:uid="{75F2DA33-C56B-49CD-B96A-2152F37DD3E6}"/>
    <cellStyle name="Comma 3 2 5 2 4 2 2" xfId="14947" xr:uid="{274BB06E-9DD1-45FC-B7B3-25149CAB70D8}"/>
    <cellStyle name="Comma 3 2 5 2 4 2 2 2" xfId="39529" xr:uid="{361AF9B7-838F-46D2-9DEE-B84B07A5912B}"/>
    <cellStyle name="Comma 3 2 5 2 4 2 3" xfId="31514" xr:uid="{32838DD2-7DE7-424D-84D0-D11493E207ED}"/>
    <cellStyle name="Comma 3 2 5 2 4 3" xfId="12106" xr:uid="{2D5D58F0-6A76-43D0-8518-A29AACFA5927}"/>
    <cellStyle name="Comma 3 2 5 2 4 3 2" xfId="36750" xr:uid="{66ADB751-2A70-4F38-9644-E53BD0CEE66F}"/>
    <cellStyle name="Comma 3 2 5 2 4 4" xfId="28865" xr:uid="{CCDA21D5-B3FB-4B26-8CE7-6C8A7ED58788}"/>
    <cellStyle name="Comma 3 2 5 2 5" xfId="4519" xr:uid="{4636BD45-AD8D-4BA9-BD9A-B595A82D29C0}"/>
    <cellStyle name="Comma 3 2 5 2 5 2" xfId="7201" xr:uid="{704593DE-0818-4C08-9890-1EFD43F1891E}"/>
    <cellStyle name="Comma 3 2 5 2 5 2 2" xfId="15460" xr:uid="{47D162AE-6856-4C53-B656-533288E964FB}"/>
    <cellStyle name="Comma 3 2 5 2 5 2 2 2" xfId="40042" xr:uid="{5F9572B7-DFC8-41FB-ADF7-F316DA0FE7D2}"/>
    <cellStyle name="Comma 3 2 5 2 5 2 3" xfId="32027" xr:uid="{55B9BBE8-C4DC-4CB2-82C0-51F18F5DF49D}"/>
    <cellStyle name="Comma 3 2 5 2 5 3" xfId="12860" xr:uid="{7907C905-C5B7-4623-B504-85F200BA2F8B}"/>
    <cellStyle name="Comma 3 2 5 2 5 3 2" xfId="37445" xr:uid="{4229F065-232B-4631-8904-11591E7651FE}"/>
    <cellStyle name="Comma 3 2 5 2 5 4" xfId="29485" xr:uid="{52D5547A-7228-401C-ADE1-DE6374D11278}"/>
    <cellStyle name="Comma 3 2 5 2 6" xfId="5039" xr:uid="{48387ECC-8F2F-4DCA-A015-1D0627A1F685}"/>
    <cellStyle name="Comma 3 2 5 2 6 2" xfId="13336" xr:uid="{8112A571-96FB-4440-AB96-410E23546797}"/>
    <cellStyle name="Comma 3 2 5 2 6 2 2" xfId="37920" xr:uid="{1B3EC9B1-E212-4947-B02B-7F2F1AEFB630}"/>
    <cellStyle name="Comma 3 2 5 2 6 3" xfId="29901" xr:uid="{CF551CC7-93FD-4A6B-B80C-45DBC04D35D7}"/>
    <cellStyle name="Comma 3 2 5 2 7" xfId="9455" xr:uid="{CF0F67C8-513F-4C3F-AF01-313326010EA8}"/>
    <cellStyle name="Comma 3 2 5 2 7 2" xfId="34158" xr:uid="{8C621D14-9F27-4103-AAF4-D70F36CFBD93}"/>
    <cellStyle name="Comma 3 2 5 2 8" xfId="18192" xr:uid="{6427218B-0FF6-4D86-9CE7-3B130235BCD3}"/>
    <cellStyle name="Comma 3 2 5 2 8 2" xfId="42417" xr:uid="{EBB6BD52-5F5E-43F1-8E60-B16CAA92351E}"/>
    <cellStyle name="Comma 3 2 5 2 9" xfId="19823" xr:uid="{78153E77-9828-489B-AC83-4D303F0E8643}"/>
    <cellStyle name="Comma 3 2 5 2 9 2" xfId="44003" xr:uid="{21CF613C-4771-4C92-BAD6-D03531228AB1}"/>
    <cellStyle name="Comma 3 2 5 3" xfId="1315" xr:uid="{2B10A6D2-E63F-495A-A489-34BFBB303C63}"/>
    <cellStyle name="Comma 3 2 5 3 2" xfId="7003" xr:uid="{0551992C-4010-41FA-B422-CC3D6689EE0D}"/>
    <cellStyle name="Comma 3 2 5 3 2 2" xfId="15262" xr:uid="{3D78DCAC-9F40-4DCD-AEE6-B93EB66D32B3}"/>
    <cellStyle name="Comma 3 2 5 3 2 2 2" xfId="39844" xr:uid="{2B7C6B55-663A-4D36-B3EA-7F9FF6BC5744}"/>
    <cellStyle name="Comma 3 2 5 3 2 3" xfId="22506" xr:uid="{E545DA76-BD2B-49F1-BAF0-A58EA8ED05E1}"/>
    <cellStyle name="Comma 3 2 5 3 2 3 2" xfId="46540" xr:uid="{09E88280-3008-4905-BB04-1EB0A4A972DC}"/>
    <cellStyle name="Comma 3 2 5 3 2 4" xfId="31829" xr:uid="{C1572535-811D-4685-85F4-A0108E8C356D}"/>
    <cellStyle name="Comma 3 2 5 3 3" xfId="5255" xr:uid="{4ADB2B68-57B2-4EA6-B18C-9A4620B01D2B}"/>
    <cellStyle name="Comma 3 2 5 3 3 2" xfId="13548" xr:uid="{8C7E19A1-7D58-4B43-B2FA-DCCEAAFA090E}"/>
    <cellStyle name="Comma 3 2 5 3 3 2 2" xfId="38132" xr:uid="{ADABD4DC-C905-4B78-969E-50482032CA24}"/>
    <cellStyle name="Comma 3 2 5 3 3 3" xfId="30114" xr:uid="{63FE6779-DE14-4B08-B8CB-7D5E7C39848B}"/>
    <cellStyle name="Comma 3 2 5 3 4" xfId="9677" xr:uid="{BD3D3561-41AA-49A0-B057-2234237CD7AD}"/>
    <cellStyle name="Comma 3 2 5 3 4 2" xfId="34372" xr:uid="{6B050C03-498C-4E4E-A54C-310DD59D93C6}"/>
    <cellStyle name="Comma 3 2 5 3 5" xfId="20039" xr:uid="{7701682B-57FC-461D-AC1C-761976A46277}"/>
    <cellStyle name="Comma 3 2 5 3 5 2" xfId="44217" xr:uid="{4DBBF793-C589-415F-A3D3-FA57DF32108D}"/>
    <cellStyle name="Comma 3 2 5 3 6" xfId="26489" xr:uid="{3900BA7B-8AAA-48E1-9F51-CB6A756B4291}"/>
    <cellStyle name="Comma 3 2 5 4" xfId="850" xr:uid="{F6B48684-D756-4125-AC85-E2018CBFFBFC}"/>
    <cellStyle name="Comma 3 2 5 4 2" xfId="7868" xr:uid="{AB6A0068-BDF4-4506-A313-B26376CB3790}"/>
    <cellStyle name="Comma 3 2 5 4 2 2" xfId="16126" xr:uid="{546861E9-E773-4BAE-A435-B926CF33AA14}"/>
    <cellStyle name="Comma 3 2 5 4 2 2 2" xfId="40708" xr:uid="{0713CD75-CCA5-4F20-BC2E-4695C43C18A3}"/>
    <cellStyle name="Comma 3 2 5 4 2 3" xfId="22072" xr:uid="{325EE639-AC5A-4B26-AA34-07F0CB90B15A}"/>
    <cellStyle name="Comma 3 2 5 4 2 3 2" xfId="46133" xr:uid="{B2467F8C-F1ED-4B95-89A6-1EE1BB77D498}"/>
    <cellStyle name="Comma 3 2 5 4 2 4" xfId="32693" xr:uid="{4BA347CC-1E8A-483A-B51A-54854320E2AF}"/>
    <cellStyle name="Comma 3 2 5 4 3" xfId="5981" xr:uid="{FC872737-78A9-4223-9791-80BE4F18D75E}"/>
    <cellStyle name="Comma 3 2 5 4 3 2" xfId="14243" xr:uid="{8BF09B6D-34CF-46C0-83F9-E1FE3B61A7D2}"/>
    <cellStyle name="Comma 3 2 5 4 3 2 2" xfId="38825" xr:uid="{DBABEE85-73E4-4F99-95D6-CFD36426DCCB}"/>
    <cellStyle name="Comma 3 2 5 4 3 3" xfId="30810" xr:uid="{9B60EDA0-D227-43D3-829A-6F26B30548A8}"/>
    <cellStyle name="Comma 3 2 5 4 4" xfId="9234" xr:uid="{0E0CBCF6-1F98-46D2-A16A-BC18304E1DD5}"/>
    <cellStyle name="Comma 3 2 5 4 4 2" xfId="33968" xr:uid="{85820977-284F-4A06-86A3-AEDFF7BBA0E4}"/>
    <cellStyle name="Comma 3 2 5 4 5" xfId="19606" xr:uid="{51FE8D85-023E-477B-914D-F59B79513DE3}"/>
    <cellStyle name="Comma 3 2 5 4 5 2" xfId="43794" xr:uid="{C72A8F36-1BD2-409B-8792-B24858478E0C}"/>
    <cellStyle name="Comma 3 2 5 4 6" xfId="26090" xr:uid="{CE9835A0-238B-4BE5-830D-0585F47D9527}"/>
    <cellStyle name="Comma 3 2 5 5" xfId="2187" xr:uid="{0CBDBFEC-A145-4482-B27B-2422488841FF}"/>
    <cellStyle name="Comma 3 2 5 5 2" xfId="6501" xr:uid="{A3021AB6-227C-44C7-BC4D-C73D95304249}"/>
    <cellStyle name="Comma 3 2 5 5 2 2" xfId="14760" xr:uid="{B924EB51-A1EA-4A44-B976-ED1E66A7819B}"/>
    <cellStyle name="Comma 3 2 5 5 2 2 2" xfId="39342" xr:uid="{B666F4C9-F19D-41B7-9227-BF8147E16BAC}"/>
    <cellStyle name="Comma 3 2 5 5 2 3" xfId="21625" xr:uid="{E690FCA5-1F9D-4642-8421-C4B827264620}"/>
    <cellStyle name="Comma 3 2 5 5 2 3 2" xfId="45707" xr:uid="{708D0DF5-082A-4C6A-BDF6-B0517EA81B34}"/>
    <cellStyle name="Comma 3 2 5 5 2 4" xfId="31327" xr:uid="{51520D6C-399A-4B61-8BF0-A359CEC889DF}"/>
    <cellStyle name="Comma 3 2 5 5 3" xfId="10528" xr:uid="{767975AE-B980-415F-B797-BA46E65D12EF}"/>
    <cellStyle name="Comma 3 2 5 5 3 2" xfId="35186" xr:uid="{57AEF7FC-673D-49F0-8B05-765F6AAD513F}"/>
    <cellStyle name="Comma 3 2 5 5 4" xfId="19157" xr:uid="{B0ED2D97-3A0E-4D88-BE41-4482BFBB44E5}"/>
    <cellStyle name="Comma 3 2 5 5 4 2" xfId="43351" xr:uid="{21A72830-71D1-4AF8-9963-6F910AC46767}"/>
    <cellStyle name="Comma 3 2 5 5 5" xfId="27301" xr:uid="{583C6E80-3726-4D5E-965B-F9EF2222B8AB}"/>
    <cellStyle name="Comma 3 2 5 6" xfId="2573" xr:uid="{14E8CD53-11E7-49F4-A04B-369285D4E0FA}"/>
    <cellStyle name="Comma 3 2 5 6 2" xfId="8359" xr:uid="{D69853DA-3428-4D33-9F8B-9346307DE6B1}"/>
    <cellStyle name="Comma 3 2 5 6 2 2" xfId="16617" xr:uid="{E192FC37-1873-4C53-9F9C-F6CF0CD346B1}"/>
    <cellStyle name="Comma 3 2 5 6 2 2 2" xfId="41199" xr:uid="{D2700443-ADD5-4B25-86A1-10D759D12C6A}"/>
    <cellStyle name="Comma 3 2 5 6 2 3" xfId="33184" xr:uid="{DB39737D-0DE6-481A-B270-EDB3C4A3681E}"/>
    <cellStyle name="Comma 3 2 5 6 3" xfId="10914" xr:uid="{65814596-50F2-4796-98FD-F882474A7624}"/>
    <cellStyle name="Comma 3 2 5 6 3 2" xfId="35570" xr:uid="{E5CD262E-FCBA-4EC8-B481-434FF41F824A}"/>
    <cellStyle name="Comma 3 2 5 6 4" xfId="21029" xr:uid="{9D9124C0-BCFE-4664-BDC9-6E6766581ADE}"/>
    <cellStyle name="Comma 3 2 5 6 4 2" xfId="45154" xr:uid="{AFF86F59-2168-4DF2-A3B1-31B980C1A4C7}"/>
    <cellStyle name="Comma 3 2 5 6 5" xfId="27685" xr:uid="{03EF3C69-8388-4BC1-BA93-50CADA68686A}"/>
    <cellStyle name="Comma 3 2 5 7" xfId="2810" xr:uid="{9CE9ED59-3698-4841-8606-F1D06C6278F5}"/>
    <cellStyle name="Comma 3 2 5 7 2" xfId="11151" xr:uid="{353E3B64-3DC3-46D4-8C8E-42309D9061C3}"/>
    <cellStyle name="Comma 3 2 5 7 2 2" xfId="35806" xr:uid="{E17B6259-4E05-4EDA-80BF-040BE16BE99C}"/>
    <cellStyle name="Comma 3 2 5 7 3" xfId="27921" xr:uid="{7BBA71FD-297D-4678-AB12-C3A87C0F848D}"/>
    <cellStyle name="Comma 3 2 5 8" xfId="3283" xr:uid="{12118339-0A75-42EC-B783-F3B25F508898}"/>
    <cellStyle name="Comma 3 2 5 8 2" xfId="11624" xr:uid="{0756A3D0-26F0-4691-B318-E54BB88B912D}"/>
    <cellStyle name="Comma 3 2 5 8 2 2" xfId="36278" xr:uid="{64E41C37-273C-435C-BD0B-15BFFA6BDC50}"/>
    <cellStyle name="Comma 3 2 5 8 3" xfId="28393" xr:uid="{B32C2AC3-1D34-4074-BD28-B83BCFEF0747}"/>
    <cellStyle name="Comma 3 2 5 9" xfId="3529" xr:uid="{D2582DBE-CAAA-4C12-A9D5-4567A8AC0F94}"/>
    <cellStyle name="Comma 3 2 5 9 2" xfId="11870" xr:uid="{80F3C530-BE3F-4C76-8054-FD9AA9D2F87C}"/>
    <cellStyle name="Comma 3 2 5 9 2 2" xfId="36514" xr:uid="{9A250402-EC18-4C45-9183-98C7B697599C}"/>
    <cellStyle name="Comma 3 2 5 9 3" xfId="28629" xr:uid="{E2B395E6-D64C-4FA5-8FB7-73A8059ABB64}"/>
    <cellStyle name="Comma 3 2 6" xfId="509" xr:uid="{B8506DA7-E506-40C1-9934-6540548BD37B}"/>
    <cellStyle name="Comma 3 2 6 10" xfId="18691" xr:uid="{11C11F2F-6E48-497D-BC63-B4349EA02291}"/>
    <cellStyle name="Comma 3 2 6 10 2" xfId="42887" xr:uid="{99DD2887-04DE-4A64-BD90-A6D2F636941E}"/>
    <cellStyle name="Comma 3 2 6 11" xfId="25790" xr:uid="{6EA94C3F-238B-4D48-91F2-85E22C17A86E}"/>
    <cellStyle name="Comma 3 2 6 2" xfId="1378" xr:uid="{D2841062-D7A0-4C34-BD42-A4BAEE05FB71}"/>
    <cellStyle name="Comma 3 2 6 2 2" xfId="7411" xr:uid="{070EE7D3-2490-4D0B-97B5-BF85801501D7}"/>
    <cellStyle name="Comma 3 2 6 2 2 2" xfId="15670" xr:uid="{84814557-08A5-4A4D-ADED-3E5171813A13}"/>
    <cellStyle name="Comma 3 2 6 2 2 2 2" xfId="40252" xr:uid="{22D27AC1-F21A-4FDD-BF51-4C36072AFBB9}"/>
    <cellStyle name="Comma 3 2 6 2 2 3" xfId="22567" xr:uid="{B47C28B6-DC0A-4238-91FC-14887FCFF6D5}"/>
    <cellStyle name="Comma 3 2 6 2 2 3 2" xfId="46594" xr:uid="{F5B12412-68BC-4CCB-A9B4-65F79F2ED038}"/>
    <cellStyle name="Comma 3 2 6 2 2 4" xfId="32237" xr:uid="{66EFB893-9750-4F62-ACDB-56E95350EDA9}"/>
    <cellStyle name="Comma 3 2 6 2 3" xfId="5318" xr:uid="{4F2893B5-5B74-4D0E-9AE7-CA82A9798502}"/>
    <cellStyle name="Comma 3 2 6 2 3 2" xfId="13602" xr:uid="{3BFA81E9-CB0D-4C69-9BCC-D6C84CC54358}"/>
    <cellStyle name="Comma 3 2 6 2 3 2 2" xfId="38186" xr:uid="{71290EC1-3E83-42FD-A6C8-966813C83DD5}"/>
    <cellStyle name="Comma 3 2 6 2 3 3" xfId="30168" xr:uid="{C91123EF-14BE-48F9-9D6F-2C1B507586A1}"/>
    <cellStyle name="Comma 3 2 6 2 4" xfId="9740" xr:uid="{86BCA849-3DD5-4228-ABF2-58C17158BA54}"/>
    <cellStyle name="Comma 3 2 6 2 4 2" xfId="34426" xr:uid="{37A0464E-92DC-4C2F-9B62-1875FF3A1A18}"/>
    <cellStyle name="Comma 3 2 6 2 5" xfId="20101" xr:uid="{403D3889-E49B-437C-9767-A1599C4993AE}"/>
    <cellStyle name="Comma 3 2 6 2 5 2" xfId="44275" xr:uid="{7493EBEC-3B02-44A8-9C0D-4F2FE358D445}"/>
    <cellStyle name="Comma 3 2 6 2 6" xfId="26542" xr:uid="{1A0FFA2B-F650-48EA-BA3A-BF06684E7272}"/>
    <cellStyle name="Comma 3 2 6 3" xfId="924" xr:uid="{1DF313ED-4702-4D76-A708-1C4D20259F18}"/>
    <cellStyle name="Comma 3 2 6 3 2" xfId="7921" xr:uid="{1CE5FD3A-0EE9-4E67-8FFF-2BED3A78C65F}"/>
    <cellStyle name="Comma 3 2 6 3 2 2" xfId="16179" xr:uid="{82943623-9C25-4915-9BBD-9B4F1F4D6961}"/>
    <cellStyle name="Comma 3 2 6 3 2 2 2" xfId="40761" xr:uid="{82F8B2CE-2B9C-46C6-9671-749869A3FC07}"/>
    <cellStyle name="Comma 3 2 6 3 2 3" xfId="22137" xr:uid="{A938511F-85DB-4C80-A1C0-FB031DB9F5CE}"/>
    <cellStyle name="Comma 3 2 6 3 2 3 2" xfId="46189" xr:uid="{EFDEBC4C-CFE0-4C06-A71A-8870CC35CBAD}"/>
    <cellStyle name="Comma 3 2 6 3 2 4" xfId="32746" xr:uid="{127C6A51-03EE-4FB1-AF76-25FA8DC80FEC}"/>
    <cellStyle name="Comma 3 2 6 3 3" xfId="6034" xr:uid="{286B828B-EF70-49B5-BF85-A5FEF649CE7D}"/>
    <cellStyle name="Comma 3 2 6 3 3 2" xfId="14296" xr:uid="{23AA34B3-7713-40F8-901D-4B1D1D199547}"/>
    <cellStyle name="Comma 3 2 6 3 3 2 2" xfId="38878" xr:uid="{06A62CD3-B313-4F5C-825E-EB8691518E2A}"/>
    <cellStyle name="Comma 3 2 6 3 3 3" xfId="30863" xr:uid="{82BE1D7F-93F3-4D09-A775-B3B9CE3EADC0}"/>
    <cellStyle name="Comma 3 2 6 3 4" xfId="9302" xr:uid="{5805C2DA-CE80-4F00-ADE6-B2EDCEF8487B}"/>
    <cellStyle name="Comma 3 2 6 3 4 2" xfId="34023" xr:uid="{970649A2-9A46-481E-872C-22300AD4A031}"/>
    <cellStyle name="Comma 3 2 6 3 5" xfId="19672" xr:uid="{C6A5A204-C28A-4555-9C54-B2E537EE1644}"/>
    <cellStyle name="Comma 3 2 6 3 5 2" xfId="43854" xr:uid="{5178F5EA-A363-4113-83E8-F50E539C1D17}"/>
    <cellStyle name="Comma 3 2 6 3 6" xfId="26143" xr:uid="{F8461866-1E91-4ABC-9511-3B38E7B0A914}"/>
    <cellStyle name="Comma 3 2 6 4" xfId="2928" xr:uid="{0996404A-0670-44EB-AE8F-249EE98BA0E5}"/>
    <cellStyle name="Comma 3 2 6 4 2" xfId="6554" xr:uid="{C4489A1A-CBF7-4EB4-B68F-37C2CC465D55}"/>
    <cellStyle name="Comma 3 2 6 4 2 2" xfId="14813" xr:uid="{4E9E30E9-6EBE-41F0-ADD5-747FB624108B}"/>
    <cellStyle name="Comma 3 2 6 4 2 2 2" xfId="39395" xr:uid="{18DC15E8-D412-43CE-A921-8EABA6D8DD94}"/>
    <cellStyle name="Comma 3 2 6 4 2 3" xfId="21763" xr:uid="{9388E475-5DC9-4BF2-8E7F-7C0392BC6D0F}"/>
    <cellStyle name="Comma 3 2 6 4 2 3 2" xfId="45837" xr:uid="{1FEEF462-DC03-42EB-9324-47D147AD8877}"/>
    <cellStyle name="Comma 3 2 6 4 2 4" xfId="31380" xr:uid="{4F2C48E4-E4EA-49DB-A90F-27318A45C1C7}"/>
    <cellStyle name="Comma 3 2 6 4 3" xfId="11269" xr:uid="{9A184015-1766-44FD-9E8B-822CA9C83620}"/>
    <cellStyle name="Comma 3 2 6 4 3 2" xfId="35924" xr:uid="{B381481B-CCB8-4F38-B0C0-7914E8D25B37}"/>
    <cellStyle name="Comma 3 2 6 4 4" xfId="19298" xr:uid="{CE58BBA7-7245-40A0-B906-C0AA1B7529B1}"/>
    <cellStyle name="Comma 3 2 6 4 4 2" xfId="43492" xr:uid="{72ED336E-DB5C-48B9-AE39-418D5F27B9D0}"/>
    <cellStyle name="Comma 3 2 6 4 5" xfId="28039" xr:uid="{CF0FA1E8-9AC7-4DC8-8A11-8CC122D0F82C}"/>
    <cellStyle name="Comma 3 2 6 5" xfId="3647" xr:uid="{C3D5AEBD-99CE-4427-8502-4F22367E63FD}"/>
    <cellStyle name="Comma 3 2 6 5 2" xfId="7143" xr:uid="{80408187-DE5F-4098-8904-89F09ADDD9B2}"/>
    <cellStyle name="Comma 3 2 6 5 2 2" xfId="15402" xr:uid="{69C00FB1-5488-4CAA-BD59-7C88F5EB4B3B}"/>
    <cellStyle name="Comma 3 2 6 5 2 2 2" xfId="39984" xr:uid="{A4AB8629-3152-4129-A7B2-EDD8542E1614}"/>
    <cellStyle name="Comma 3 2 6 5 2 3" xfId="31969" xr:uid="{9916B429-93D4-4D8A-9686-70AE02E61A13}"/>
    <cellStyle name="Comma 3 2 6 5 3" xfId="11988" xr:uid="{EA171D65-9EC6-4A05-BB40-43D20DF7E534}"/>
    <cellStyle name="Comma 3 2 6 5 3 2" xfId="36632" xr:uid="{9E81FF00-7F10-4E14-84D8-830491298A6F}"/>
    <cellStyle name="Comma 3 2 6 5 4" xfId="21167" xr:uid="{BE2D6825-C2AB-4135-A8E6-7A234964D1C8}"/>
    <cellStyle name="Comma 3 2 6 5 4 2" xfId="45287" xr:uid="{15E95E44-D015-4BB7-88A0-F7D7D3DEFE16}"/>
    <cellStyle name="Comma 3 2 6 5 5" xfId="28747" xr:uid="{137119BF-74C0-4232-ABFF-711F0460DD5F}"/>
    <cellStyle name="Comma 3 2 6 6" xfId="4401" xr:uid="{3D85C0D3-981C-46D1-B222-9E3E27C5EBEC}"/>
    <cellStyle name="Comma 3 2 6 6 2" xfId="12742" xr:uid="{AD16E7DC-8DC7-4A9E-A912-6DCB5E0828D7}"/>
    <cellStyle name="Comma 3 2 6 6 2 2" xfId="37327" xr:uid="{D75E06FD-14F2-40B7-8241-A34B4B4DCA34}"/>
    <cellStyle name="Comma 3 2 6 6 3" xfId="29367" xr:uid="{8F6B03C6-BBF1-4ABF-843E-10DE29B85D02}"/>
    <cellStyle name="Comma 3 2 6 7" xfId="4887" xr:uid="{9F6649F4-5F87-4C8F-ADC6-C3CB9D3A7AF8}"/>
    <cellStyle name="Comma 3 2 6 7 2" xfId="13200" xr:uid="{D6EB7FF3-2D81-4CFB-A7A9-84609B750F91}"/>
    <cellStyle name="Comma 3 2 6 7 2 2" xfId="37784" xr:uid="{4288B3BF-CF18-4AD7-8190-4C9414027F60}"/>
    <cellStyle name="Comma 3 2 6 7 3" xfId="29766" xr:uid="{DA828CCC-0F53-4810-AA3A-544337E6563F}"/>
    <cellStyle name="Comma 3 2 6 8" xfId="8896" xr:uid="{56122443-E2E7-420E-BF30-2E83C7C1FA95}"/>
    <cellStyle name="Comma 3 2 6 8 2" xfId="33659" xr:uid="{8383CEBA-EBC5-447A-B66A-9EE8E51D87E0}"/>
    <cellStyle name="Comma 3 2 6 9" xfId="18074" xr:uid="{138195F8-A6D5-4AE7-A62F-CDB158C069BC}"/>
    <cellStyle name="Comma 3 2 6 9 2" xfId="42299" xr:uid="{D1E91027-E471-41EC-B90D-722DEED0765B}"/>
    <cellStyle name="Comma 3 2 7" xfId="567" xr:uid="{750A9223-E3B2-4FE9-BD8E-9C40518D17EE}"/>
    <cellStyle name="Comma 3 2 7 2" xfId="1405" xr:uid="{FA670CA4-DF16-4319-8CA8-679FB4FB3E66}"/>
    <cellStyle name="Comma 3 2 7 2 2" xfId="7437" xr:uid="{CF612EBE-C392-4346-8A62-9F42274ECDE4}"/>
    <cellStyle name="Comma 3 2 7 2 2 2" xfId="15696" xr:uid="{97373396-91CB-4487-AE5F-051018874A84}"/>
    <cellStyle name="Comma 3 2 7 2 2 2 2" xfId="40278" xr:uid="{B47C6CBC-AD21-4059-8E3F-E4C56F00DAB4}"/>
    <cellStyle name="Comma 3 2 7 2 2 3" xfId="22594" xr:uid="{5FF4348D-1AC5-44A6-924E-4182A49787EE}"/>
    <cellStyle name="Comma 3 2 7 2 2 3 2" xfId="46621" xr:uid="{1AAF6469-1BF4-4E79-BEF7-9DDB28C6170A}"/>
    <cellStyle name="Comma 3 2 7 2 2 4" xfId="32263" xr:uid="{F8CA5E24-8AE0-4848-94BD-B5E6DCE1863A}"/>
    <cellStyle name="Comma 3 2 7 2 3" xfId="5345" xr:uid="{D3D5A203-9EAC-4FFA-865A-86E64A75A951}"/>
    <cellStyle name="Comma 3 2 7 2 3 2" xfId="13629" xr:uid="{3C6101A6-5553-42D4-8D93-16C48248026F}"/>
    <cellStyle name="Comma 3 2 7 2 3 2 2" xfId="38213" xr:uid="{E3740EB3-B77F-4E7C-BC85-9FAE9A1AEA09}"/>
    <cellStyle name="Comma 3 2 7 2 3 3" xfId="30195" xr:uid="{63DD8057-EEBB-406F-93AA-7E97253BC5E7}"/>
    <cellStyle name="Comma 3 2 7 2 4" xfId="9767" xr:uid="{BED6CD28-EBB4-4527-B82B-B7A11A3F5467}"/>
    <cellStyle name="Comma 3 2 7 2 4 2" xfId="34453" xr:uid="{F458E26B-3AF1-4C19-9E10-E7D268113079}"/>
    <cellStyle name="Comma 3 2 7 2 5" xfId="20128" xr:uid="{B21D90C7-21C6-4363-81AA-437B53B746CF}"/>
    <cellStyle name="Comma 3 2 7 2 5 2" xfId="44302" xr:uid="{B7EC6B14-0579-49E2-8825-EE8403B2F27C}"/>
    <cellStyle name="Comma 3 2 7 2 6" xfId="26569" xr:uid="{F0DC0AC4-94D9-4D35-8CBC-105AC8485B37}"/>
    <cellStyle name="Comma 3 2 7 3" xfId="956" xr:uid="{C198784C-01FC-41BE-94B0-4B62AF9A3937}"/>
    <cellStyle name="Comma 3 2 7 3 2" xfId="7948" xr:uid="{3A5619B0-E78B-4EDE-A92A-421ED02122C2}"/>
    <cellStyle name="Comma 3 2 7 3 2 2" xfId="16206" xr:uid="{EB1BE56D-0359-4CED-A6F2-1B0D00C74504}"/>
    <cellStyle name="Comma 3 2 7 3 2 2 2" xfId="40788" xr:uid="{A536361D-338A-4C77-847C-FD3004D06463}"/>
    <cellStyle name="Comma 3 2 7 3 2 3" xfId="22167" xr:uid="{E7F3C28D-7CC4-4FCB-8FF0-585D5B4A6C41}"/>
    <cellStyle name="Comma 3 2 7 3 2 3 2" xfId="46216" xr:uid="{17361C38-0BB6-4486-8D26-1C1E01746B9F}"/>
    <cellStyle name="Comma 3 2 7 3 2 4" xfId="32773" xr:uid="{FBDECC9C-E32F-4CB6-8DFC-98D312F9A527}"/>
    <cellStyle name="Comma 3 2 7 3 3" xfId="6061" xr:uid="{68120E30-BF86-41AC-8A76-37BF7B086641}"/>
    <cellStyle name="Comma 3 2 7 3 3 2" xfId="14323" xr:uid="{917061AE-880E-484E-AF58-C23F7E28981F}"/>
    <cellStyle name="Comma 3 2 7 3 3 2 2" xfId="38905" xr:uid="{C23ED9D2-4DDE-4616-853C-643248C13437}"/>
    <cellStyle name="Comma 3 2 7 3 3 3" xfId="30890" xr:uid="{84071939-1E82-4B2F-990B-85A09068287F}"/>
    <cellStyle name="Comma 3 2 7 3 4" xfId="9332" xr:uid="{22263EBE-4684-47A9-8C2F-E9B8C2F07480}"/>
    <cellStyle name="Comma 3 2 7 3 4 2" xfId="34051" xr:uid="{5544A200-19FD-49BD-A8B1-65A2D4F79FEC}"/>
    <cellStyle name="Comma 3 2 7 3 5" xfId="19701" xr:uid="{E0AB76C4-3AEE-4315-A687-AFB56E336F2C}"/>
    <cellStyle name="Comma 3 2 7 3 5 2" xfId="43883" xr:uid="{A1D8F3BE-83F0-4984-99D2-C977C2DDAA71}"/>
    <cellStyle name="Comma 3 2 7 3 6" xfId="26170" xr:uid="{941C30A0-EC9A-4D99-8407-EF6CB935879D}"/>
    <cellStyle name="Comma 3 2 7 4" xfId="6581" xr:uid="{8A36CC71-AAB8-4DEB-9822-4B0DC94630BA}"/>
    <cellStyle name="Comma 3 2 7 4 2" xfId="14840" xr:uid="{B3D2DF91-B2AC-4346-B1A8-FAC23E3F8D42}"/>
    <cellStyle name="Comma 3 2 7 4 2 2" xfId="21820" xr:uid="{7B6AD016-2EAD-4D90-8AC3-95C6E28EFACB}"/>
    <cellStyle name="Comma 3 2 7 4 2 2 2" xfId="45894" xr:uid="{5DF9C13C-3B5D-4F3A-AB2F-C6A02FFFF1EB}"/>
    <cellStyle name="Comma 3 2 7 4 2 3" xfId="39422" xr:uid="{32E75E65-0AB6-41DD-9111-96B1E923ABAA}"/>
    <cellStyle name="Comma 3 2 7 4 3" xfId="19355" xr:uid="{19E158AC-E6FF-40A6-82FB-B8975CD1DA20}"/>
    <cellStyle name="Comma 3 2 7 4 3 2" xfId="43549" xr:uid="{5DB8A406-0539-4142-A6D6-407875AB2E30}"/>
    <cellStyle name="Comma 3 2 7 4 4" xfId="31407" xr:uid="{E5DF1184-D0F5-4AD0-8685-5C07F6473F62}"/>
    <cellStyle name="Comma 3 2 7 5" xfId="7187" xr:uid="{A87D32C0-D0CB-442C-AFCD-BAA43A03BCC8}"/>
    <cellStyle name="Comma 3 2 7 5 2" xfId="15446" xr:uid="{82FC91B9-F604-4AE0-B407-1AB5491EDE77}"/>
    <cellStyle name="Comma 3 2 7 5 2 2" xfId="40028" xr:uid="{42D23439-1853-4228-8C0F-748E02B1B071}"/>
    <cellStyle name="Comma 3 2 7 5 3" xfId="21225" xr:uid="{8BBE517F-BF56-4632-96D8-170D189FD3B7}"/>
    <cellStyle name="Comma 3 2 7 5 3 2" xfId="45344" xr:uid="{99E00BA2-BB40-4033-AEAF-27FA7F0D3195}"/>
    <cellStyle name="Comma 3 2 7 5 4" xfId="32013" xr:uid="{B0597813-6EAC-4F41-9BD8-ADECEA5A67B9}"/>
    <cellStyle name="Comma 3 2 7 6" xfId="4916" xr:uid="{469BF1F6-97C8-4742-BF16-C0F7E5B9FCEA}"/>
    <cellStyle name="Comma 3 2 7 6 2" xfId="13227" xr:uid="{D987820C-5C4F-4C4E-A8A4-39F53356FB02}"/>
    <cellStyle name="Comma 3 2 7 6 2 2" xfId="37811" xr:uid="{7B37438E-A50B-4803-96B4-1E65E6927BD0}"/>
    <cellStyle name="Comma 3 2 7 6 3" xfId="29793" xr:uid="{12A7B732-973F-4C93-B71B-C8DBEE92FB34}"/>
    <cellStyle name="Comma 3 2 7 7" xfId="8954" xr:uid="{EC6BFAEC-64FF-4459-B611-9057DC3A561E}"/>
    <cellStyle name="Comma 3 2 7 7 2" xfId="33716" xr:uid="{C8323A14-0666-4780-BB13-C95190347302}"/>
    <cellStyle name="Comma 3 2 7 8" xfId="18748" xr:uid="{6BD9E23F-DC2B-44C1-92CB-F49DACF60839}"/>
    <cellStyle name="Comma 3 2 7 8 2" xfId="42944" xr:uid="{1E6E6822-EBEA-403D-89DB-12F1382EE8AE}"/>
    <cellStyle name="Comma 3 2 7 9" xfId="25847" xr:uid="{532A2F95-AF3F-47DB-B756-CBB0D5C58C22}"/>
    <cellStyle name="Comma 3 2 8" xfId="1135" xr:uid="{6D9E1106-5ED6-4610-9A95-BA658D72E67F}"/>
    <cellStyle name="Comma 3 2 8 2" xfId="1567" xr:uid="{9E3DB675-26B9-4A7B-83BA-21182F7E14A5}"/>
    <cellStyle name="Comma 3 2 8 2 2" xfId="7542" xr:uid="{B2208661-F42F-49CB-B4A7-EFF7C6AE5E4B}"/>
    <cellStyle name="Comma 3 2 8 2 2 2" xfId="15800" xr:uid="{834198A3-EE91-4934-9AEA-81AEF0C61164}"/>
    <cellStyle name="Comma 3 2 8 2 2 2 2" xfId="40382" xr:uid="{919B9F5E-E222-4A1C-9879-9A59DB679537}"/>
    <cellStyle name="Comma 3 2 8 2 2 3" xfId="22754" xr:uid="{EB95BA86-B7AC-489D-8C7E-CC144FE6E359}"/>
    <cellStyle name="Comma 3 2 8 2 2 3 2" xfId="46781" xr:uid="{C103B0A3-CF77-4F65-87B1-A77EFABA71A5}"/>
    <cellStyle name="Comma 3 2 8 2 2 4" xfId="32367" xr:uid="{D5292BDF-3BB5-44C4-A1C8-D0AD8F7E8D8C}"/>
    <cellStyle name="Comma 3 2 8 2 3" xfId="5506" xr:uid="{15B2CE1B-101A-4EC2-9284-1EE7090D8721}"/>
    <cellStyle name="Comma 3 2 8 2 3 2" xfId="13789" xr:uid="{7EDF40A4-299E-4A56-9529-94075C3D7062}"/>
    <cellStyle name="Comma 3 2 8 2 3 2 2" xfId="38373" xr:uid="{9B59457A-F55A-4F40-8D84-13E375180AA9}"/>
    <cellStyle name="Comma 3 2 8 2 3 3" xfId="30355" xr:uid="{386633D6-8032-4E0E-BBB7-D2E57FD2DDDE}"/>
    <cellStyle name="Comma 3 2 8 2 4" xfId="9927" xr:uid="{95BD0044-F01E-47F2-8740-C254B8215235}"/>
    <cellStyle name="Comma 3 2 8 2 4 2" xfId="34613" xr:uid="{BEA6EC33-0CB4-4A0C-9856-14EC602F7F6B}"/>
    <cellStyle name="Comma 3 2 8 2 5" xfId="20288" xr:uid="{0C17B65F-F89E-4B5C-983A-28E96E30C053}"/>
    <cellStyle name="Comma 3 2 8 2 5 2" xfId="44462" xr:uid="{99BA9828-B7E3-4152-A24D-B480FE4917A5}"/>
    <cellStyle name="Comma 3 2 8 2 6" xfId="26729" xr:uid="{22A29C98-38DA-4C49-8418-F758A7D77935}"/>
    <cellStyle name="Comma 3 2 8 3" xfId="6221" xr:uid="{3EB0723F-4422-4B95-A7C3-BCE07FB502CA}"/>
    <cellStyle name="Comma 3 2 8 3 2" xfId="8108" xr:uid="{2A1E5B00-483E-42AA-AF45-09F202B4A74A}"/>
    <cellStyle name="Comma 3 2 8 3 2 2" xfId="16366" xr:uid="{DF450A12-99DF-42A6-8D85-0FB08B023FDC}"/>
    <cellStyle name="Comma 3 2 8 3 2 2 2" xfId="40948" xr:uid="{9AA22F9C-E02D-4175-8EA1-FE8EA647EE8E}"/>
    <cellStyle name="Comma 3 2 8 3 2 3" xfId="22344" xr:uid="{69A2F74B-2947-43C4-9090-DBC9F088AE15}"/>
    <cellStyle name="Comma 3 2 8 3 2 3 2" xfId="46378" xr:uid="{680C46EE-9D3C-451F-A14C-BAB57ECC4FD1}"/>
    <cellStyle name="Comma 3 2 8 3 2 4" xfId="32933" xr:uid="{C762A364-BA6E-4DB3-A162-3C7B1D291ABF}"/>
    <cellStyle name="Comma 3 2 8 3 3" xfId="14483" xr:uid="{AB7B1024-4838-4248-B729-B35C53975C4C}"/>
    <cellStyle name="Comma 3 2 8 3 3 2" xfId="39065" xr:uid="{6BFC5A4D-0D40-49CC-8AE2-03F7311EBA63}"/>
    <cellStyle name="Comma 3 2 8 3 4" xfId="19878" xr:uid="{48CFC114-F7BE-496F-88BA-0F41A70762A9}"/>
    <cellStyle name="Comma 3 2 8 3 4 2" xfId="44058" xr:uid="{9A62BC19-D430-4F11-AC8C-E0E1341F91F2}"/>
    <cellStyle name="Comma 3 2 8 3 5" xfId="31050" xr:uid="{D03BAD97-B14C-487A-8D77-6781FA5C180B}"/>
    <cellStyle name="Comma 3 2 8 4" xfId="6741" xr:uid="{26A9C295-2892-45AD-AC3D-7F2D637F6FDA}"/>
    <cellStyle name="Comma 3 2 8 4 2" xfId="15000" xr:uid="{B9EC2EE3-E5FA-457C-A1A7-4688F5C776A7}"/>
    <cellStyle name="Comma 3 2 8 4 2 2" xfId="39582" xr:uid="{AD4E8AD5-F176-40A7-B8AD-55DF42172A1B}"/>
    <cellStyle name="Comma 3 2 8 4 3" xfId="20847" xr:uid="{95A60A1E-7F6D-4F7B-A5DA-5B2292AECEFF}"/>
    <cellStyle name="Comma 3 2 8 4 3 2" xfId="44985" xr:uid="{50C70184-E59E-4761-9DB0-AF562775EC22}"/>
    <cellStyle name="Comma 3 2 8 4 4" xfId="31567" xr:uid="{CC1BE490-B7FB-4412-8724-0B39904EC373}"/>
    <cellStyle name="Comma 3 2 8 5" xfId="7252" xr:uid="{69800D7C-E70A-41B5-8A11-CC41A5B5358B}"/>
    <cellStyle name="Comma 3 2 8 5 2" xfId="15511" xr:uid="{9438AF60-E002-44F2-8FCC-1C73583AE8AE}"/>
    <cellStyle name="Comma 3 2 8 5 2 2" xfId="40093" xr:uid="{174D48ED-0B7C-4680-9285-1B8AC38B9CBC}"/>
    <cellStyle name="Comma 3 2 8 5 3" xfId="32078" xr:uid="{4B932353-20D0-4EBB-9156-784D38615960}"/>
    <cellStyle name="Comma 3 2 8 6" xfId="5094" xr:uid="{52EE6222-44F9-41A8-ACA2-1BF880E838F1}"/>
    <cellStyle name="Comma 3 2 8 6 2" xfId="13389" xr:uid="{C9880093-3DCF-420B-8820-F51874CC14A3}"/>
    <cellStyle name="Comma 3 2 8 6 2 2" xfId="37973" xr:uid="{18D4E1AB-8FDA-4513-9593-380757471F22}"/>
    <cellStyle name="Comma 3 2 8 6 3" xfId="29954" xr:uid="{9C4DC0C6-B860-4B44-B595-AB924AB22131}"/>
    <cellStyle name="Comma 3 2 8 7" xfId="9511" xr:uid="{947D70E0-CAE0-4C49-A842-3BD299AB8DAB}"/>
    <cellStyle name="Comma 3 2 8 7 2" xfId="34211" xr:uid="{40D6794F-C1FC-4D07-A664-F332271DD99F}"/>
    <cellStyle name="Comma 3 2 8 8" xfId="18418" xr:uid="{40C72812-2835-4B41-9872-8753B93ABD87}"/>
    <cellStyle name="Comma 3 2 8 8 2" xfId="42628" xr:uid="{7602E1DE-E974-4323-983D-217F623B0E11}"/>
    <cellStyle name="Comma 3 2 8 9" xfId="26330" xr:uid="{00AF2731-F7A6-4BA0-AB75-711D93339EEF}"/>
    <cellStyle name="Comma 3 2 9" xfId="1202" xr:uid="{A79B2DAB-DB88-4E43-BD45-B38D028AB331}"/>
    <cellStyle name="Comma 3 2 9 2" xfId="5874" xr:uid="{21A4D128-C304-4773-8212-5C4EFE9EB033}"/>
    <cellStyle name="Comma 3 2 9 2 2" xfId="7761" xr:uid="{2ABC53FA-A23E-406F-8FB4-279D352AA8BB}"/>
    <cellStyle name="Comma 3 2 9 2 2 2" xfId="16019" xr:uid="{EC4A7F24-6164-427C-A21D-6EFD8796066E}"/>
    <cellStyle name="Comma 3 2 9 2 2 2 2" xfId="40601" xr:uid="{876FED33-A8E5-40E7-AD82-C9E8EDACAE2B}"/>
    <cellStyle name="Comma 3 2 9 2 2 3" xfId="32586" xr:uid="{320937FD-392D-4934-80C1-72C0536B2A81}"/>
    <cellStyle name="Comma 3 2 9 2 3" xfId="14136" xr:uid="{36C3D60A-3A5E-4DF5-B269-A208195D8002}"/>
    <cellStyle name="Comma 3 2 9 2 3 2" xfId="38718" xr:uid="{01ABAB86-6C0E-4188-8B4C-CEF3CFD8A36B}"/>
    <cellStyle name="Comma 3 2 9 2 4" xfId="22399" xr:uid="{655C136F-0105-471C-86AF-6D5F2E49CDD5}"/>
    <cellStyle name="Comma 3 2 9 2 4 2" xfId="46433" xr:uid="{9C7A0F24-9538-4ABA-9329-2927F3A3B7D6}"/>
    <cellStyle name="Comma 3 2 9 2 5" xfId="30703" xr:uid="{73FA1383-4ED9-458A-94D3-5D26D15576ED}"/>
    <cellStyle name="Comma 3 2 9 3" xfId="6394" xr:uid="{977DC615-7159-43E1-9285-489EE9685731}"/>
    <cellStyle name="Comma 3 2 9 3 2" xfId="14653" xr:uid="{28BD8614-00D5-4E8B-9B0B-853D204D2704}"/>
    <cellStyle name="Comma 3 2 9 3 2 2" xfId="39235" xr:uid="{7E3731B7-A833-4CD0-A154-058D06CBAFF3}"/>
    <cellStyle name="Comma 3 2 9 3 3" xfId="31220" xr:uid="{8E1AE6F2-A755-4B18-B401-ECC6FD84372C}"/>
    <cellStyle name="Comma 3 2 9 4" xfId="7304" xr:uid="{7D93AEC3-A33A-4619-B458-CE7187CFEE1B}"/>
    <cellStyle name="Comma 3 2 9 4 2" xfId="15563" xr:uid="{DFBA503C-68AE-4F11-B4A2-E4502931E4FA}"/>
    <cellStyle name="Comma 3 2 9 4 2 2" xfId="40145" xr:uid="{079270CE-FB7E-4CA5-8F98-EE8C74CA6256}"/>
    <cellStyle name="Comma 3 2 9 4 3" xfId="32130" xr:uid="{9D7BF16E-364E-47E9-824A-7339EDADE933}"/>
    <cellStyle name="Comma 3 2 9 5" xfId="5147" xr:uid="{1D33E009-FFD8-406B-B9B2-8D3A5DEFF2F1}"/>
    <cellStyle name="Comma 3 2 9 5 2" xfId="13441" xr:uid="{BEC2CCE7-8037-4FCE-A16D-2C33A45F2444}"/>
    <cellStyle name="Comma 3 2 9 5 2 2" xfId="38025" xr:uid="{E0697D89-EB73-49A7-98CE-3F1C80AB9AB0}"/>
    <cellStyle name="Comma 3 2 9 5 3" xfId="30007" xr:uid="{25B1AA7A-D3D6-4CDB-ACAE-18CE5BEABB91}"/>
    <cellStyle name="Comma 3 2 9 6" xfId="9570" xr:uid="{5BFAE747-F347-44F7-B2C7-7DADDE2814A3}"/>
    <cellStyle name="Comma 3 2 9 6 2" xfId="34265" xr:uid="{972ACCD0-4C72-4663-9BBC-7CACE3794092}"/>
    <cellStyle name="Comma 3 2 9 7" xfId="19932" xr:uid="{14EBBC5B-CE28-4B6C-BED7-EDC7C7D557F3}"/>
    <cellStyle name="Comma 3 2 9 7 2" xfId="44110" xr:uid="{1450FF13-0A57-4988-8444-2637C44C07AC}"/>
    <cellStyle name="Comma 3 2 9 8" xfId="26382" xr:uid="{9966B256-3DA1-47E9-9011-BAB58B25EDC6}"/>
    <cellStyle name="Comma 3 3" xfId="191" xr:uid="{1812D884-CCE3-4948-B829-ABC1B54138E7}"/>
    <cellStyle name="Comma 3 3 2" xfId="321" xr:uid="{387B5A55-245F-4234-AAF4-5A98B84A3B58}"/>
    <cellStyle name="Comma 3 3 3" xfId="229" xr:uid="{64E08648-3A74-4882-AA2C-57A43B74190E}"/>
    <cellStyle name="Comma 3 4" xfId="214" xr:uid="{07B08763-E5CF-46CE-AA17-0F28700E7658}"/>
    <cellStyle name="Comma 3 4 10" xfId="3457" xr:uid="{F7BD153D-E6A4-4E37-BB7D-A5547A5B1734}"/>
    <cellStyle name="Comma 3 4 10 2" xfId="11798" xr:uid="{34B8DFBB-B25D-481A-978F-5ECF974E9513}"/>
    <cellStyle name="Comma 3 4 10 2 2" xfId="36445" xr:uid="{E70B9EC9-6A57-4880-BBC8-D2A70CE31F42}"/>
    <cellStyle name="Comma 3 4 10 3" xfId="28560" xr:uid="{D6745A55-32E4-4B3C-8D4E-CD0EE7D81F4A}"/>
    <cellStyle name="Comma 3 4 11" xfId="4159" xr:uid="{951A7594-CC3E-459C-99A6-FC8D39B0A131}"/>
    <cellStyle name="Comma 3 4 11 2" xfId="12500" xr:uid="{7AED527C-A56C-4748-816E-EE19D207DA98}"/>
    <cellStyle name="Comma 3 4 11 2 2" xfId="37085" xr:uid="{49B62FE5-054C-473D-9479-C5B63BA329DE}"/>
    <cellStyle name="Comma 3 4 11 3" xfId="29180" xr:uid="{AB572FED-C4AC-4949-8653-2A2D491C057C}"/>
    <cellStyle name="Comma 3 4 12" xfId="8681" xr:uid="{92749980-D4F2-469F-A48D-D88D84E08DF7}"/>
    <cellStyle name="Comma 3 4 12 2" xfId="33464" xr:uid="{A397DA02-817E-4F27-B763-1E0A60770ACD}"/>
    <cellStyle name="Comma 3 4 13" xfId="17867" xr:uid="{976CD2A8-D09F-4152-BB60-63F4E3F7F735}"/>
    <cellStyle name="Comma 3 4 13 2" xfId="42092" xr:uid="{111DB66E-95E4-497E-AFA1-41917E2ABB0E}"/>
    <cellStyle name="Comma 3 4 14" xfId="18471" xr:uid="{3901F3B3-438B-45FD-8A19-824B40208C42}"/>
    <cellStyle name="Comma 3 4 14 2" xfId="42677" xr:uid="{B5248282-8510-4926-95E8-E8F79CBC208A}"/>
    <cellStyle name="Comma 3 4 15" xfId="25599" xr:uid="{CD700688-9C84-42D5-B14E-BC744499CC44}"/>
    <cellStyle name="Comma 3 4 2" xfId="424" xr:uid="{C163804D-DDBA-4EAC-918B-4B8038A1D009}"/>
    <cellStyle name="Comma 3 4 2 10" xfId="8818" xr:uid="{29A41488-B458-413C-8812-D7E4FCB6449D}"/>
    <cellStyle name="Comma 3 4 2 10 2" xfId="33586" xr:uid="{A693F65B-BCE8-4866-9C5C-2970E3E61C88}"/>
    <cellStyle name="Comma 3 4 2 11" xfId="18005" xr:uid="{147BE8CF-593F-4BBC-96E9-78609EA29EAF}"/>
    <cellStyle name="Comma 3 4 2 11 2" xfId="42230" xr:uid="{1F4E53F0-C840-4C79-B6BC-BAED9865A20C}"/>
    <cellStyle name="Comma 3 4 2 12" xfId="18607" xr:uid="{A409222A-D9CC-4494-97A5-1C64617D4CF1}"/>
    <cellStyle name="Comma 3 4 2 12 2" xfId="42803" xr:uid="{BF246405-D854-4E28-873F-F56A123AD778}"/>
    <cellStyle name="Comma 3 4 2 13" xfId="25717" xr:uid="{2681112C-A4FD-420D-AF99-2EA492D8C067}"/>
    <cellStyle name="Comma 3 4 2 2" xfId="1660" xr:uid="{C0C5A765-14DD-4BC7-9960-03063424A715}"/>
    <cellStyle name="Comma 3 4 2 2 2" xfId="3095" xr:uid="{0103EB12-FD96-40BA-BA78-F939075FB5A9}"/>
    <cellStyle name="Comma 3 4 2 2 2 2" xfId="7052" xr:uid="{FECF8E68-219F-4DDB-A497-3FC9CDC41D50}"/>
    <cellStyle name="Comma 3 4 2 2 2 2 2" xfId="15311" xr:uid="{D0D7EE70-90A7-4D95-8898-F8F90EC5AC34}"/>
    <cellStyle name="Comma 3 4 2 2 2 2 2 2" xfId="39893" xr:uid="{F949D8DB-B027-44D8-AB52-80FC0DCF0A2E}"/>
    <cellStyle name="Comma 3 4 2 2 2 2 3" xfId="31878" xr:uid="{C4D8E6E0-CB79-4749-8948-2EA5D3261777}"/>
    <cellStyle name="Comma 3 4 2 2 2 3" xfId="11436" xr:uid="{E12CA09D-67ED-493C-AE22-831D2745E39A}"/>
    <cellStyle name="Comma 3 4 2 2 2 3 2" xfId="36091" xr:uid="{83E2600C-8186-4562-BAB0-9D6076DB38E5}"/>
    <cellStyle name="Comma 3 4 2 2 2 4" xfId="22839" xr:uid="{67D48E8A-333A-4C9B-8A2B-371EFF06CD8B}"/>
    <cellStyle name="Comma 3 4 2 2 2 4 2" xfId="46860" xr:uid="{2BCA4794-F6FC-4C42-B61C-215C6A94C200}"/>
    <cellStyle name="Comma 3 4 2 2 2 5" xfId="28206" xr:uid="{2B0646AE-E832-476F-A4A4-8A87FA55E6FD}"/>
    <cellStyle name="Comma 3 4 2 2 3" xfId="3814" xr:uid="{53FECB61-CC11-45CD-AD21-198BC144064F}"/>
    <cellStyle name="Comma 3 4 2 2 3 2" xfId="12155" xr:uid="{98799A1C-C380-42BB-B7E7-B7D0633CE34F}"/>
    <cellStyle name="Comma 3 4 2 2 3 2 2" xfId="36799" xr:uid="{4574638E-D62E-4557-B2E3-AD204EE40992}"/>
    <cellStyle name="Comma 3 4 2 2 3 3" xfId="28914" xr:uid="{CED87D2E-9C72-4776-A0DE-9143E67B53FF}"/>
    <cellStyle name="Comma 3 4 2 2 4" xfId="4568" xr:uid="{A4263CF1-EEC7-42DC-9D2E-BD69E97F4B8F}"/>
    <cellStyle name="Comma 3 4 2 2 4 2" xfId="12909" xr:uid="{BBCF632C-D219-4DC4-B1F8-9AE2C33AE0B4}"/>
    <cellStyle name="Comma 3 4 2 2 4 2 2" xfId="37494" xr:uid="{10E3775E-2E47-4C2D-A468-BB4D579E1D2C}"/>
    <cellStyle name="Comma 3 4 2 2 4 3" xfId="29534" xr:uid="{3F793CA2-3E68-41E4-87FE-89EBCE89B52A}"/>
    <cellStyle name="Comma 3 4 2 2 5" xfId="6297" xr:uid="{510EF689-2135-402E-8395-F910D7B26FF1}"/>
    <cellStyle name="Comma 3 4 2 2 5 2" xfId="14558" xr:uid="{13A800D9-E330-4B8C-A6E0-D71DC2DD8137}"/>
    <cellStyle name="Comma 3 4 2 2 5 2 2" xfId="39140" xr:uid="{07525174-AD4E-4BFC-9297-516D5C96F706}"/>
    <cellStyle name="Comma 3 4 2 2 5 3" xfId="31125" xr:uid="{E53A9054-12DA-403B-96FF-B582F69B5A90}"/>
    <cellStyle name="Comma 3 4 2 2 6" xfId="10011" xr:uid="{DA1B9230-D479-4E9C-81F8-1E4D565233A7}"/>
    <cellStyle name="Comma 3 4 2 2 6 2" xfId="34689" xr:uid="{8506075F-FB8A-4E43-AB3A-BFAF20223DAD}"/>
    <cellStyle name="Comma 3 4 2 2 7" xfId="18241" xr:uid="{C122F2D1-146C-4D8A-948A-E2AF92031F06}"/>
    <cellStyle name="Comma 3 4 2 2 7 2" xfId="42466" xr:uid="{1C847DE9-ED92-4125-8DDF-8EF7316479BD}"/>
    <cellStyle name="Comma 3 4 2 2 8" xfId="20372" xr:uid="{1363F715-FCE9-4B5C-9CEC-D9783754EEFB}"/>
    <cellStyle name="Comma 3 4 2 2 8 2" xfId="44540" xr:uid="{EA0A7E83-1094-4C79-8C19-8AF1C124D21C}"/>
    <cellStyle name="Comma 3 4 2 2 9" xfId="26804" xr:uid="{ABF9442C-7D4F-424E-96D8-5AD59A6F993F}"/>
    <cellStyle name="Comma 3 4 2 3" xfId="2236" xr:uid="{9F86C105-3726-49B3-9787-FA46508D8D4C}"/>
    <cellStyle name="Comma 3 4 2 3 2" xfId="6816" xr:uid="{30248399-502C-45CE-A8ED-76B35DDF7661}"/>
    <cellStyle name="Comma 3 4 2 3 2 2" xfId="15075" xr:uid="{B9FEC72B-651A-48C1-8BDD-BDFD9A87C25B}"/>
    <cellStyle name="Comma 3 4 2 3 2 2 2" xfId="39657" xr:uid="{75F84393-CD6E-43A4-8BF7-2F7198C69367}"/>
    <cellStyle name="Comma 3 4 2 3 2 3" xfId="21680" xr:uid="{35BCED7E-7C1C-422F-87BC-3B4BF0277A4E}"/>
    <cellStyle name="Comma 3 4 2 3 2 3 2" xfId="45758" xr:uid="{7A964E69-1876-4FEE-810C-4A0E8D42DC01}"/>
    <cellStyle name="Comma 3 4 2 3 2 4" xfId="31642" xr:uid="{8D6BA56A-2525-45EC-BE59-8EE27B8933E8}"/>
    <cellStyle name="Comma 3 4 2 3 3" xfId="10577" xr:uid="{7D228E39-040B-4EB8-8B35-17397C6AD7DC}"/>
    <cellStyle name="Comma 3 4 2 3 3 2" xfId="35235" xr:uid="{6102EAB6-180E-4252-8DEB-C07EC1542793}"/>
    <cellStyle name="Comma 3 4 2 3 4" xfId="19214" xr:uid="{10A3C6A3-BCE1-4356-BB77-8655E37CDBAD}"/>
    <cellStyle name="Comma 3 4 2 3 4 2" xfId="43408" xr:uid="{0ECDBF0E-C241-48A6-877C-B30CCA7FAC28}"/>
    <cellStyle name="Comma 3 4 2 3 5" xfId="27350" xr:uid="{69C335F1-3F5C-4152-A798-2B6C0BCC4BB8}"/>
    <cellStyle name="Comma 3 4 2 4" xfId="2622" xr:uid="{088A75F0-1F49-4072-B5F9-E864AB28346A}"/>
    <cellStyle name="Comma 3 4 2 4 2" xfId="8408" xr:uid="{31D337C1-BB37-4571-B91F-F8BA90BFA525}"/>
    <cellStyle name="Comma 3 4 2 4 2 2" xfId="16666" xr:uid="{86F179DE-B7B4-49DD-A44A-A99B502FA76C}"/>
    <cellStyle name="Comma 3 4 2 4 2 2 2" xfId="41248" xr:uid="{14E06D21-5AC3-4AC0-BA44-8E0A4D3C86F3}"/>
    <cellStyle name="Comma 3 4 2 4 2 3" xfId="33233" xr:uid="{89072CFF-7564-4961-BB96-C9E54AEC7904}"/>
    <cellStyle name="Comma 3 4 2 4 3" xfId="10963" xr:uid="{6860756C-638D-4622-A354-292C03ADED89}"/>
    <cellStyle name="Comma 3 4 2 4 3 2" xfId="35619" xr:uid="{43E555D5-18A3-43E3-B55C-FDD00887E066}"/>
    <cellStyle name="Comma 3 4 2 4 4" xfId="21084" xr:uid="{1628C201-13EE-4D9E-B8BA-EC6628E7BF4D}"/>
    <cellStyle name="Comma 3 4 2 4 4 2" xfId="45206" xr:uid="{8C16587E-1F3C-41EF-B391-CA4A74CEF86C}"/>
    <cellStyle name="Comma 3 4 2 4 5" xfId="27734" xr:uid="{C0FEFE88-5B11-4526-ACD9-7D1E3C390F24}"/>
    <cellStyle name="Comma 3 4 2 5" xfId="2859" xr:uid="{ECDFC65C-8586-4060-B734-D71108C70D2D}"/>
    <cellStyle name="Comma 3 4 2 5 2" xfId="11200" xr:uid="{FE7E321D-1B50-4FCB-9F3C-CAFDF30D7849}"/>
    <cellStyle name="Comma 3 4 2 5 2 2" xfId="35855" xr:uid="{7BC194FB-B99A-42FB-8FE8-F5E8DCDA770F}"/>
    <cellStyle name="Comma 3 4 2 5 3" xfId="27970" xr:uid="{674AFFE1-E17E-4983-9B0A-2BD51DFDE36F}"/>
    <cellStyle name="Comma 3 4 2 6" xfId="3332" xr:uid="{B77E56C6-BC14-4C24-9138-97480A5E1459}"/>
    <cellStyle name="Comma 3 4 2 6 2" xfId="11673" xr:uid="{0950EA7F-2D08-48D1-82A2-67F796B06BE2}"/>
    <cellStyle name="Comma 3 4 2 6 2 2" xfId="36327" xr:uid="{A57173A5-73DA-4E34-9F46-638F32E45177}"/>
    <cellStyle name="Comma 3 4 2 6 3" xfId="28442" xr:uid="{A31594FD-5F98-4B4D-92A1-31DB76287E66}"/>
    <cellStyle name="Comma 3 4 2 7" xfId="3578" xr:uid="{2AD0816D-27BE-465D-936F-5937684551AB}"/>
    <cellStyle name="Comma 3 4 2 7 2" xfId="11919" xr:uid="{B1003170-38F9-4C32-B5B4-19E7A9D68E56}"/>
    <cellStyle name="Comma 3 4 2 7 2 2" xfId="36563" xr:uid="{E3CDBA15-F988-47BA-A8E6-4D721C48DCD2}"/>
    <cellStyle name="Comma 3 4 2 7 3" xfId="28678" xr:uid="{88CE0B8F-5A24-4C82-80A9-2F1F2EBD2D7C}"/>
    <cellStyle name="Comma 3 4 2 8" xfId="4332" xr:uid="{D59FFD32-BD1A-4437-ADC1-6DFE0DCA73BA}"/>
    <cellStyle name="Comma 3 4 2 8 2" xfId="12673" xr:uid="{035BF9B9-D4A7-48AB-88FE-F9A9B6EBDCB0}"/>
    <cellStyle name="Comma 3 4 2 8 2 2" xfId="37258" xr:uid="{0EC1F19F-9719-4AC4-97D3-5FB9E33DB88B}"/>
    <cellStyle name="Comma 3 4 2 8 3" xfId="29298" xr:uid="{51892717-DA8E-4911-9C30-DBC7DB201484}"/>
    <cellStyle name="Comma 3 4 2 9" xfId="5588" xr:uid="{07094840-7390-46EF-A8CC-782D410121B4}"/>
    <cellStyle name="Comma 3 4 2 9 2" xfId="13865" xr:uid="{74386B45-0E64-4AB5-94F3-E367D5A568D8}"/>
    <cellStyle name="Comma 3 4 2 9 2 2" xfId="38449" xr:uid="{848FE9A1-7E61-46AA-A879-5E9E8B4139E2}"/>
    <cellStyle name="Comma 3 4 2 9 3" xfId="30431" xr:uid="{2E5509C2-D272-4B57-A733-D31E879E92DF}"/>
    <cellStyle name="Comma 3 4 3" xfId="616" xr:uid="{3FEA2CA8-C0AC-4F79-A9FF-AC1A47CD47ED}"/>
    <cellStyle name="Comma 3 4 3 10" xfId="25896" xr:uid="{48C938D6-DC15-4FA1-B02C-A714AF6CDDA9}"/>
    <cellStyle name="Comma 3 4 3 2" xfId="1805" xr:uid="{5DB8B6C1-AC54-4759-B670-CCDDB0EC0240}"/>
    <cellStyle name="Comma 3 4 3 2 2" xfId="6934" xr:uid="{77427C89-9BAF-4A54-953F-2C991C21FADC}"/>
    <cellStyle name="Comma 3 4 3 2 2 2" xfId="15193" xr:uid="{341D9035-707F-4853-B7ED-C9978651269D}"/>
    <cellStyle name="Comma 3 4 3 2 2 2 2" xfId="39775" xr:uid="{2E3B2FA6-1726-4CB5-9019-B00E965B812D}"/>
    <cellStyle name="Comma 3 4 3 2 2 3" xfId="22970" xr:uid="{67E2544D-847F-4FF9-919A-E048F7849CB9}"/>
    <cellStyle name="Comma 3 4 3 2 2 3 2" xfId="46981" xr:uid="{8CC3C257-48A4-4643-9D92-966A0A6E1F1E}"/>
    <cellStyle name="Comma 3 4 3 2 2 4" xfId="31760" xr:uid="{3C8B0587-9B1A-478F-91B3-CD168A92D70C}"/>
    <cellStyle name="Comma 3 4 3 2 3" xfId="10147" xr:uid="{118B427B-E0F4-4FE9-BFE2-D84DE6E69825}"/>
    <cellStyle name="Comma 3 4 3 2 3 2" xfId="34807" xr:uid="{127FF50F-E3DB-43BB-8E5E-6E6856BB2615}"/>
    <cellStyle name="Comma 3 4 3 2 4" xfId="20505" xr:uid="{B1569F8F-D1F2-4952-90E0-4AB284C1FADD}"/>
    <cellStyle name="Comma 3 4 3 2 4 2" xfId="44665" xr:uid="{7DC30B02-3FE7-47DE-BE18-314AE10787CA}"/>
    <cellStyle name="Comma 3 4 3 2 5" xfId="26922" xr:uid="{91BC5457-E862-44DC-8E0C-6CA7734B3C8D}"/>
    <cellStyle name="Comma 3 4 3 3" xfId="2977" xr:uid="{BC3C5B1F-B2DE-4CD1-9D22-D0B7048A6C98}"/>
    <cellStyle name="Comma 3 4 3 3 2" xfId="11318" xr:uid="{DEC051A3-9C31-454F-88FC-0BF64D1AE7BE}"/>
    <cellStyle name="Comma 3 4 3 3 2 2" xfId="21869" xr:uid="{909B2E96-6127-4D0F-BA5D-6D2B93F59ADB}"/>
    <cellStyle name="Comma 3 4 3 3 2 2 2" xfId="45943" xr:uid="{ECB64997-81DE-44A2-9084-91353FC2CC72}"/>
    <cellStyle name="Comma 3 4 3 3 2 3" xfId="35973" xr:uid="{9910EBB7-5505-463D-B4BF-A4E0B40DA917}"/>
    <cellStyle name="Comma 3 4 3 3 3" xfId="19404" xr:uid="{DDFC9950-A04E-493C-AA7B-D4FEF8BC8A6E}"/>
    <cellStyle name="Comma 3 4 3 3 3 2" xfId="43598" xr:uid="{DEC8B183-1B49-4C12-8ACE-87787FF9F904}"/>
    <cellStyle name="Comma 3 4 3 3 4" xfId="28088" xr:uid="{EE6C2BAB-4B0B-4659-B6D6-06C2383961DB}"/>
    <cellStyle name="Comma 3 4 3 4" xfId="3696" xr:uid="{9CF170AD-F78A-4C29-8E8B-7DF4976A62DF}"/>
    <cellStyle name="Comma 3 4 3 4 2" xfId="12037" xr:uid="{CA0A9406-465C-41ED-8785-798A123BC51E}"/>
    <cellStyle name="Comma 3 4 3 4 2 2" xfId="36681" xr:uid="{05AF35FB-8D23-46B4-BD09-BF655223450C}"/>
    <cellStyle name="Comma 3 4 3 4 3" xfId="21274" xr:uid="{A5406ED5-DBC3-4508-8858-10626BFC437F}"/>
    <cellStyle name="Comma 3 4 3 4 3 2" xfId="45393" xr:uid="{91564A2A-4487-43DC-824C-170F0CA2597F}"/>
    <cellStyle name="Comma 3 4 3 4 4" xfId="28796" xr:uid="{F98E5820-D37E-4C9C-9D61-F22EADD513F7}"/>
    <cellStyle name="Comma 3 4 3 5" xfId="4450" xr:uid="{97B75307-97BF-4D2A-AEFD-6F7D6918661E}"/>
    <cellStyle name="Comma 3 4 3 5 2" xfId="12791" xr:uid="{E83B9DF9-7822-43E2-94A3-23571303E922}"/>
    <cellStyle name="Comma 3 4 3 5 2 2" xfId="37376" xr:uid="{56FABF73-1C0E-4036-889D-A7A676F902EC}"/>
    <cellStyle name="Comma 3 4 3 5 3" xfId="29416" xr:uid="{1093E59E-9351-4474-AB94-ED9325FC2E82}"/>
    <cellStyle name="Comma 3 4 3 6" xfId="5723" xr:uid="{0EA005E9-C25C-4168-AF72-B793BBB9F1D2}"/>
    <cellStyle name="Comma 3 4 3 6 2" xfId="13985" xr:uid="{A8F44D9C-63DB-4F9D-BA88-2BD9E2960D91}"/>
    <cellStyle name="Comma 3 4 3 6 2 2" xfId="38567" xr:uid="{49178835-9DE4-48C9-B93C-176157784E4C}"/>
    <cellStyle name="Comma 3 4 3 6 3" xfId="30552" xr:uid="{AEA68DD2-6B7C-455D-B3FC-8AE28F54AC0C}"/>
    <cellStyle name="Comma 3 4 3 7" xfId="9003" xr:uid="{99378056-231C-4C09-AFB1-9E78C31A4EA1}"/>
    <cellStyle name="Comma 3 4 3 7 2" xfId="33765" xr:uid="{CC687C30-64E2-408B-8C5C-B28F691FACB9}"/>
    <cellStyle name="Comma 3 4 3 8" xfId="18123" xr:uid="{C6AE54AE-1AEC-4931-A499-DAC4B62757CF}"/>
    <cellStyle name="Comma 3 4 3 8 2" xfId="42348" xr:uid="{C47B2C57-6BDE-4A36-8CBD-87C1416EB24D}"/>
    <cellStyle name="Comma 3 4 3 9" xfId="18797" xr:uid="{992A5CE1-501F-4E3F-A7BE-54B7CD2873CB}"/>
    <cellStyle name="Comma 3 4 3 9 2" xfId="42993" xr:uid="{64EC986C-7C47-4947-B900-2D764C658022}"/>
    <cellStyle name="Comma 3 4 4" xfId="1181" xr:uid="{84E394F0-54CB-4433-AC21-AE705E9AFD23}"/>
    <cellStyle name="Comma 3 4 4 2" xfId="8290" xr:uid="{87CC92A2-F56D-48E3-9064-545AA990CE2F}"/>
    <cellStyle name="Comma 3 4 4 2 2" xfId="16548" xr:uid="{D9DC4E8B-D9C3-4C4D-B17F-7EDA7C1A5D8B}"/>
    <cellStyle name="Comma 3 4 4 2 2 2" xfId="41130" xr:uid="{6E79F8C4-17A6-41F1-8635-C844B88E928F}"/>
    <cellStyle name="Comma 3 4 4 2 3" xfId="33115" xr:uid="{38CAF70D-2694-4E24-BA89-9F1C6FD714B1}"/>
    <cellStyle name="Comma 3 4 5" xfId="1924" xr:uid="{68FD17D0-2FF5-461C-8DBE-DF53474F2E10}"/>
    <cellStyle name="Comma 3 4 5 2" xfId="10266" xr:uid="{93D97DCF-E96B-43BC-BE84-5C6B73436B7C}"/>
    <cellStyle name="Comma 3 4 5 2 2" xfId="23088" xr:uid="{7F8BB392-37FC-42C5-8FDC-1D1C84FDD495}"/>
    <cellStyle name="Comma 3 4 5 2 2 2" xfId="47099" xr:uid="{10362761-65A6-489C-8736-84ABCF8F00D3}"/>
    <cellStyle name="Comma 3 4 5 2 3" xfId="34925" xr:uid="{DAA8A137-4FDA-454B-881E-A62081C70A22}"/>
    <cellStyle name="Comma 3 4 5 3" xfId="20623" xr:uid="{4CF5CC94-DC1B-4475-B163-6E5B4D837AAF}"/>
    <cellStyle name="Comma 3 4 5 3 2" xfId="44783" xr:uid="{3AFCCFE1-839A-45BE-9B8C-71AB6047ED73}"/>
    <cellStyle name="Comma 3 4 5 4" xfId="27040" xr:uid="{9ADABE40-C962-4D15-AD51-0D75DEC2E4CF}"/>
    <cellStyle name="Comma 3 4 6" xfId="2117" xr:uid="{9F032397-4620-471F-858A-797B6D6DF104}"/>
    <cellStyle name="Comma 3 4 6 2" xfId="10459" xr:uid="{1CEF1188-848B-4289-B043-B3B7BDC63BE3}"/>
    <cellStyle name="Comma 3 4 6 2 2" xfId="21505" xr:uid="{8517703B-70C3-4DA9-889E-AC2327BD487E}"/>
    <cellStyle name="Comma 3 4 6 2 2 2" xfId="45606" xr:uid="{9A460053-D42C-43BA-98BC-CF308FE5049B}"/>
    <cellStyle name="Comma 3 4 6 2 3" xfId="35117" xr:uid="{5BB75EE8-5FC6-4073-88C6-C08798A66221}"/>
    <cellStyle name="Comma 3 4 6 3" xfId="19033" xr:uid="{1C75F1D3-56D5-45B9-AFCE-1A0DDFA64E0F}"/>
    <cellStyle name="Comma 3 4 6 3 2" xfId="43227" xr:uid="{D2C086D2-304C-4E67-A998-C20A91624803}"/>
    <cellStyle name="Comma 3 4 6 4" xfId="27232" xr:uid="{3A9E574A-FACD-4EC0-8416-83E69D41A15D}"/>
    <cellStyle name="Comma 3 4 7" xfId="2504" xr:uid="{DBA83F92-FEF5-4879-AE3A-3F7E022D3794}"/>
    <cellStyle name="Comma 3 4 7 2" xfId="10845" xr:uid="{D32D4934-1327-4743-89DA-F5479D92263D}"/>
    <cellStyle name="Comma 3 4 7 2 2" xfId="35501" xr:uid="{DCE0EACE-3002-4E6B-91EF-7294AA02FE0A}"/>
    <cellStyle name="Comma 3 4 7 3" xfId="20908" xr:uid="{0B30C0BC-F130-41F5-A709-635FCC39DF1D}"/>
    <cellStyle name="Comma 3 4 7 3 2" xfId="45044" xr:uid="{817F9073-4926-451B-9367-0A6EBD2262EE}"/>
    <cellStyle name="Comma 3 4 7 4" xfId="27616" xr:uid="{DC03FBCF-674C-47D8-94B1-F8B33974EDEB}"/>
    <cellStyle name="Comma 3 4 8" xfId="2741" xr:uid="{7E53A3A1-63AC-4C44-8444-A08F569A91D2}"/>
    <cellStyle name="Comma 3 4 8 2" xfId="11082" xr:uid="{5A8DF373-B004-42C8-9767-CDE973E34586}"/>
    <cellStyle name="Comma 3 4 8 2 2" xfId="35737" xr:uid="{0CA606C4-905D-4E7E-BB31-7BC4BB5E53D0}"/>
    <cellStyle name="Comma 3 4 8 3" xfId="27852" xr:uid="{C05E1E5A-EA17-4C3A-8BF7-0C89E04B5322}"/>
    <cellStyle name="Comma 3 4 9" xfId="3214" xr:uid="{99DFEA1C-EF3C-4112-AE9B-7ADD992D9DAB}"/>
    <cellStyle name="Comma 3 4 9 2" xfId="11555" xr:uid="{FEFC77FF-ECBD-45B1-8ED5-D4250C22BC37}"/>
    <cellStyle name="Comma 3 4 9 2 2" xfId="36209" xr:uid="{D1744141-DF43-4212-B4B9-82EC7A53651E}"/>
    <cellStyle name="Comma 3 4 9 3" xfId="28324" xr:uid="{A41F801C-0333-4698-B75C-3ED85267EB68}"/>
    <cellStyle name="Comma 3 5" xfId="497" xr:uid="{28FCD6F1-D521-4547-96E4-1C90DE565D4E}"/>
    <cellStyle name="Comma 3 5 2" xfId="7671" xr:uid="{5B1B4E72-7500-41B7-B3FA-FDEB03A6185A}"/>
    <cellStyle name="Comma 3 5 2 2" xfId="15929" xr:uid="{7CEBDE50-AFEB-4BB4-8870-B1D5E5D4C235}"/>
    <cellStyle name="Comma 3 5 2 2 2" xfId="21751" xr:uid="{74414851-5F87-4E86-BA7E-134C89697A54}"/>
    <cellStyle name="Comma 3 5 2 2 2 2" xfId="45825" xr:uid="{59D282BC-CA7C-4C91-8FAE-EE0D19F01FAB}"/>
    <cellStyle name="Comma 3 5 2 2 3" xfId="40511" xr:uid="{C701203D-3BE1-41F0-B676-7910E9322D0A}"/>
    <cellStyle name="Comma 3 5 2 3" xfId="19286" xr:uid="{5E526BF8-D7AE-42CB-AB2C-372C8B05924C}"/>
    <cellStyle name="Comma 3 5 2 3 2" xfId="43480" xr:uid="{A2C71AF4-60C3-462B-A6FA-40490650FD48}"/>
    <cellStyle name="Comma 3 5 2 4" xfId="32496" xr:uid="{D864F532-6454-4E4C-9031-59AE70CC7721}"/>
    <cellStyle name="Comma 3 5 3" xfId="5784" xr:uid="{B991D2D8-998D-44E9-8EE2-38E53B56A200}"/>
    <cellStyle name="Comma 3 5 3 2" xfId="14046" xr:uid="{351C9CFA-FA45-4E5B-9B6B-A43BCD11F1ED}"/>
    <cellStyle name="Comma 3 5 3 2 2" xfId="38628" xr:uid="{92123C47-0091-4199-9ED3-2842C75D8869}"/>
    <cellStyle name="Comma 3 5 3 3" xfId="21155" xr:uid="{18D83A61-DE36-477C-889F-DDD4F8DE9CEE}"/>
    <cellStyle name="Comma 3 5 3 3 2" xfId="45275" xr:uid="{02BC0BBB-C4BE-48D3-B998-EBB8CC39319E}"/>
    <cellStyle name="Comma 3 5 3 4" xfId="30613" xr:uid="{1BBE85C9-9858-458F-9457-B2EF882A4032}"/>
    <cellStyle name="Comma 3 5 4" xfId="8884" xr:uid="{8894DB24-9552-4333-A72C-4F8CA3CE1FFA}"/>
    <cellStyle name="Comma 3 5 4 2" xfId="33647" xr:uid="{9EC8E812-A859-4B3A-B187-10FB6B84A678}"/>
    <cellStyle name="Comma 3 5 5" xfId="18679" xr:uid="{985E3918-B6A4-42F8-981B-C97AC4F9EC6A}"/>
    <cellStyle name="Comma 3 5 5 2" xfId="42875" xr:uid="{E9E5257C-D97E-4FDC-A5D2-DECB06161875}"/>
    <cellStyle name="Comma 3 5 6" xfId="25778" xr:uid="{A7506980-7372-4CFE-B935-18BE71BAC25F}"/>
    <cellStyle name="Comma 3 6" xfId="685" xr:uid="{A2713B7B-0BE3-498F-8914-AD0518EB436E}"/>
    <cellStyle name="Comma 3 7" xfId="1985" xr:uid="{D127A5A5-25DF-4F01-9D69-4AAE5DC66D7F}"/>
    <cellStyle name="Comma 3 7 2" xfId="10327" xr:uid="{284B22C9-9EED-47DD-A623-CAD9B1D9397D}"/>
    <cellStyle name="Comma 3 7 2 2" xfId="23149" xr:uid="{2DFFD156-D3E8-42BB-8748-E825A7E4FCEC}"/>
    <cellStyle name="Comma 3 7 2 2 2" xfId="47160" xr:uid="{0BF30401-C590-4282-9567-22F697CECB36}"/>
    <cellStyle name="Comma 3 7 2 3" xfId="34986" xr:uid="{C5E99E46-B8CF-4874-BA3D-090BFBC59762}"/>
    <cellStyle name="Comma 3 7 3" xfId="20684" xr:uid="{9A28D8C4-884B-44EE-BEA4-085CAC02BA81}"/>
    <cellStyle name="Comma 3 7 3 2" xfId="44844" xr:uid="{DC04FDD7-18DB-4CD3-8058-C6EFEAF927A5}"/>
    <cellStyle name="Comma 3 7 4" xfId="27101" xr:uid="{3EFC51C5-D76B-4F71-8F0F-9BB4B4B7C33F}"/>
    <cellStyle name="Comma 3 8" xfId="2298" xr:uid="{86CEEC58-9A85-4449-AC9D-1E552126CDA2}"/>
    <cellStyle name="Comma 3 8 2" xfId="10639" xr:uid="{4513EB11-9247-4443-A6CA-01B1C685ECFF}"/>
    <cellStyle name="Comma 3 8 2 2" xfId="35296" xr:uid="{B4317539-AD0F-4117-95A4-756C282278EF}"/>
    <cellStyle name="Comma 3 8 3" xfId="27411" xr:uid="{FC334AA9-826C-4603-9E30-F7F4BCC88767}"/>
    <cellStyle name="Comma 3 9" xfId="2372" xr:uid="{81F19824-221A-447F-B7F8-34995D0558BF}"/>
    <cellStyle name="Comma 3 9 2" xfId="10713" xr:uid="{D38E9401-4D10-48A8-A180-D220EE3A91BD}"/>
    <cellStyle name="Comma 3 9 2 2" xfId="35370" xr:uid="{67A95F32-B155-48A5-AE7B-9CDAA80C02D0}"/>
    <cellStyle name="Comma 3 9 3" xfId="27485" xr:uid="{A23E76E3-33C9-4B57-9814-48E6C091C124}"/>
    <cellStyle name="Comma 4" xfId="62" xr:uid="{225F4C29-1617-46BC-A3EC-131C891C4813}"/>
    <cellStyle name="Comma 4 2" xfId="137" xr:uid="{C4F2C70D-28AE-449A-B5FB-C96BDB16CF5E}"/>
    <cellStyle name="Comma 4 3" xfId="230" xr:uid="{DA9AD987-50CD-4BEF-ADC0-14501E0DCA2F}"/>
    <cellStyle name="Comma 4 4" xfId="8581" xr:uid="{924B3B94-4C09-4230-94EE-CA0018161AD8}"/>
    <cellStyle name="Comma 4 4 2" xfId="16837" xr:uid="{F5E59F8F-AC0B-4B7E-A85E-59D134296FAE}"/>
    <cellStyle name="Comma 4 4 2 2" xfId="41417" xr:uid="{7BC47A28-AD75-4F3F-80B5-AC7C51CFC0CF}"/>
    <cellStyle name="Comma 4 4 3" xfId="33387" xr:uid="{57249D14-F3D3-465F-8BE5-C914DD991F16}"/>
    <cellStyle name="Comma 5" xfId="57" xr:uid="{A0B25C3D-6677-4EE2-AC27-437C265FE5F4}"/>
    <cellStyle name="Comma 5 2" xfId="135" xr:uid="{0E65D1E7-12EA-4911-898F-C4B0B834FE3B}"/>
    <cellStyle name="Comma 5 2 2" xfId="923" xr:uid="{BAAAF803-49A6-42B0-8AD2-181F92A47F2C}"/>
    <cellStyle name="Comma 5 2 3" xfId="1201" xr:uid="{B8FDE4C5-8568-406E-ACE9-CC2703B081EF}"/>
    <cellStyle name="Comma 5 3" xfId="228" xr:uid="{3C2FA5D2-AEED-4197-8A1C-E4273A2EA9EE}"/>
    <cellStyle name="Comma 5 3 2" xfId="1670" xr:uid="{C03DA981-349C-4E38-B135-701C888474BE}"/>
    <cellStyle name="Comma 5 3 3" xfId="902" xr:uid="{3569DB11-5988-4C69-B624-4E494E8F077E}"/>
    <cellStyle name="Comma 5 4" xfId="212" xr:uid="{0A906D1C-95E8-4CEB-9D95-AA3F791C7B2E}"/>
    <cellStyle name="Comma 5 4 2" xfId="1658" xr:uid="{C316A52F-7C03-46A7-9487-60978A5F9750}"/>
    <cellStyle name="Comma 5 4 3" xfId="1178" xr:uid="{EEAC2203-1558-47D9-9ED1-B45E5FC6C871}"/>
    <cellStyle name="Comma 5 5" xfId="8573" xr:uid="{EBC44861-357F-4574-8DE7-A7F0C615D63C}"/>
    <cellStyle name="Comma 5 5 2" xfId="18401" xr:uid="{402FC384-56D4-453E-B292-7BD9EACDBDBA}"/>
    <cellStyle name="Comma 6" xfId="71" xr:uid="{294B5B1D-9C4A-4F34-85BD-006511BD54BE}"/>
    <cellStyle name="Comma 7" xfId="100" xr:uid="{03F265D7-0F25-43FB-A9E8-B83DC3A7C348}"/>
    <cellStyle name="Comma 7 2" xfId="906" xr:uid="{44BD2213-FF8F-4F01-9CB1-2C35649108CE}"/>
    <cellStyle name="Comma 7 3" xfId="1183" xr:uid="{E10D66A6-BBA1-42C7-9BC9-519B4560856C}"/>
    <cellStyle name="Comma 7 4" xfId="8583" xr:uid="{DB635F18-3891-4053-80A9-D95ABB9F34BC}"/>
    <cellStyle name="Comma 8" xfId="118" xr:uid="{B8BA1681-8897-4E8C-9001-C1FD825EE272}"/>
    <cellStyle name="Comma 9" xfId="122" xr:uid="{0F6FD881-2B54-47CE-9C13-31FDBB72F6EA}"/>
    <cellStyle name="Comma 9 2" xfId="1190" xr:uid="{26320885-86DC-4D2D-8858-757C2EDEE3CF}"/>
    <cellStyle name="Currency" xfId="13" builtinId="4"/>
    <cellStyle name="Currency 2" xfId="101" xr:uid="{9441DE6F-D35F-4360-8F5A-B849E76C476E}"/>
    <cellStyle name="Currency 2 2" xfId="907" xr:uid="{CD359C34-52F7-474C-BAE7-ECAE7E693132}"/>
    <cellStyle name="Currency 2 2 2" xfId="19657" xr:uid="{281F9247-8896-46A2-9E93-9354DDC8F3D8}"/>
    <cellStyle name="Currency 2 2 3" xfId="18403" xr:uid="{CFF892E8-5574-4791-9AFE-F4A32BE98440}"/>
    <cellStyle name="Currency 2 3" xfId="1184" xr:uid="{DB7E467B-9BC7-483A-9FD6-B994E7F6A604}"/>
    <cellStyle name="Currency 3" xfId="153" xr:uid="{A292DCA3-E5F1-44A9-8F37-9DC47BD538E6}"/>
    <cellStyle name="Currency 4" xfId="1303" xr:uid="{75B7ADD6-B41E-4007-977E-F118DFCECFDC}"/>
    <cellStyle name="Currency 5" xfId="836" xr:uid="{30512459-BC42-470E-AD55-8799791543CC}"/>
    <cellStyle name="Euro" xfId="63" xr:uid="{B04A3357-BABC-4483-899C-941EC0D9E6D2}"/>
    <cellStyle name="Explanatory Text" xfId="33" builtinId="53" customBuiltin="1"/>
    <cellStyle name="Explanatory Text 2" xfId="102" xr:uid="{FB28888B-852C-4953-A5F5-E6F492585B58}"/>
    <cellStyle name="Explanatory Text 2 2" xfId="686" xr:uid="{E88D7701-0835-4313-B872-840F519C466F}"/>
    <cellStyle name="Good" xfId="25" builtinId="26" customBuiltin="1"/>
    <cellStyle name="Good 2" xfId="103" xr:uid="{189D37B9-B19E-4833-A3EC-6E9F667B5B02}"/>
    <cellStyle name="Heading 1" xfId="21" builtinId="16" customBuiltin="1"/>
    <cellStyle name="Heading 1 2" xfId="104" xr:uid="{CBFF5D55-6913-4803-A016-3D7419C4578C}"/>
    <cellStyle name="Heading 1 2 2" xfId="687" xr:uid="{7A9398D1-4DE8-4163-A9B4-0E217AB68B08}"/>
    <cellStyle name="Heading 2" xfId="22" builtinId="17" customBuiltin="1"/>
    <cellStyle name="Heading 2 2" xfId="105" xr:uid="{DFBCA484-C1AE-4348-B738-3CAC4CC64968}"/>
    <cellStyle name="Heading 2 2 2" xfId="688" xr:uid="{87AEACEA-53A1-4657-8567-A17533B58E83}"/>
    <cellStyle name="Heading 3" xfId="23" builtinId="18" customBuiltin="1"/>
    <cellStyle name="Heading 3 2" xfId="106" xr:uid="{D9D3F35F-E491-4EE0-8251-8B4D3167492B}"/>
    <cellStyle name="Heading 3 2 2" xfId="689" xr:uid="{180D6EC2-8219-41F8-9E87-6CC34E347BB3}"/>
    <cellStyle name="Heading 4" xfId="24" builtinId="19" customBuiltin="1"/>
    <cellStyle name="Heading 4 2" xfId="107" xr:uid="{6CDCB41E-B6C1-4086-B740-00BD9CF31833}"/>
    <cellStyle name="Heading 4 2 2" xfId="690" xr:uid="{8E258D6C-AC57-4DA5-B83F-E8C4837AAF0B}"/>
    <cellStyle name="Hyperlink" xfId="2" builtinId="8"/>
    <cellStyle name="Hyperlink 2" xfId="64" xr:uid="{10096CE0-6BE8-4D32-B8CA-3BEF26F51C6A}"/>
    <cellStyle name="Hyperlink 2 2" xfId="760" xr:uid="{4A761188-DB59-4B60-BE86-13251E7DBBA4}"/>
    <cellStyle name="Hyperlink 3" xfId="761" xr:uid="{59AF3F7F-008D-4726-897D-C618834EFB31}"/>
    <cellStyle name="Input" xfId="27" builtinId="20" customBuiltin="1"/>
    <cellStyle name="Input 2" xfId="108" xr:uid="{747D11FA-AF59-4D6B-8658-B2CB7461A642}"/>
    <cellStyle name="Input 2 10" xfId="18369" xr:uid="{BAC5C763-8836-4D43-8574-30602621C04D}"/>
    <cellStyle name="Input 2 2" xfId="288" xr:uid="{F4B73FEE-1342-44BC-8A52-0D7647F6EF6C}"/>
    <cellStyle name="Input 2 2 10" xfId="17702" xr:uid="{D83C5EE6-F12B-4DC6-A113-D528333EFC6A}"/>
    <cellStyle name="Input 2 2 10 2" xfId="41932" xr:uid="{8E7F955E-B156-461F-A759-F2934201B2F5}"/>
    <cellStyle name="Input 2 2 11" xfId="18319" xr:uid="{255EB491-7074-409B-9077-112D7D89F9C8}"/>
    <cellStyle name="Input 2 2 11 2" xfId="42544" xr:uid="{25A844A9-E98F-4E7A-92AE-88DBDFF02693}"/>
    <cellStyle name="Input 2 2 2" xfId="312" xr:uid="{62EE7DD5-CE6B-4DA9-B4F5-2B08327719ED}"/>
    <cellStyle name="Input 2 2 2 10" xfId="18338" xr:uid="{12E0D14E-F89A-47EA-ABDC-3A942E9F1F2D}"/>
    <cellStyle name="Input 2 2 2 10 2" xfId="42563" xr:uid="{C5F3C04D-4DE0-404F-8EB9-29D41B6FA826}"/>
    <cellStyle name="Input 2 2 2 2" xfId="346" xr:uid="{E0DAAAD1-AB4A-4D93-8664-3E62D1EEFE79}"/>
    <cellStyle name="Input 2 2 2 2 2" xfId="1743" xr:uid="{2A360892-62D9-4F85-9781-0B4EE51A6D28}"/>
    <cellStyle name="Input 2 2 2 2 2 2" xfId="10086" xr:uid="{DD6D3517-A5F4-4FA2-9EA3-547782BCB015}"/>
    <cellStyle name="Input 2 2 2 2 2 2 2" xfId="23956" xr:uid="{21C0E3F5-9D9E-4061-B371-2ED26D7C4DCD}"/>
    <cellStyle name="Input 2 2 2 2 2 2 2 2" xfId="25402" xr:uid="{C09D0175-A87E-47B5-804A-4103E152D448}"/>
    <cellStyle name="Input 2 2 2 2 2 2 3" xfId="24041" xr:uid="{9A038B44-EF3F-4F1D-A342-5F89D9970F54}"/>
    <cellStyle name="Input 2 2 2 2 2 2 3 2" xfId="25487" xr:uid="{32F292EB-93C2-48A0-927F-02CB7951472F}"/>
    <cellStyle name="Input 2 2 2 2 2 2 4" xfId="24092" xr:uid="{2FD0807B-4D7E-45C2-A533-87DD2D2FAFE3}"/>
    <cellStyle name="Input 2 2 2 2 2 2 4 2" xfId="25538" xr:uid="{EBB9A070-5372-4E3A-8A82-61A72F773074}"/>
    <cellStyle name="Input 2 2 2 2 2 2 5" xfId="20444" xr:uid="{EE59B01C-032B-4B34-A817-A962887DCBB7}"/>
    <cellStyle name="Input 2 2 2 2 2 3" xfId="17008" xr:uid="{36E7E2F8-2890-4DB9-AD25-A4A9F4BE04EC}"/>
    <cellStyle name="Input 2 2 2 2 2 3 2" xfId="23405" xr:uid="{C567CC43-85DD-46E1-AD4E-3EF556A24D76}"/>
    <cellStyle name="Input 2 2 2 2 2 3 2 2" xfId="47365" xr:uid="{C8FAEF65-5D5C-473B-ABB0-2D2A9802666E}"/>
    <cellStyle name="Input 2 2 2 2 2 3 3" xfId="24851" xr:uid="{E05C47A7-57CD-4BBC-A23C-47FD8F0D8012}"/>
    <cellStyle name="Input 2 2 2 2 2 4" xfId="16929" xr:uid="{2AB94ED5-B5D2-43C9-AF52-3140DB362CF4}"/>
    <cellStyle name="Input 2 2 2 2 2 4 2" xfId="23904" xr:uid="{B208F064-DF29-490F-A0D2-355EED8ADA3E}"/>
    <cellStyle name="Input 2 2 2 2 2 4 2 2" xfId="47595" xr:uid="{F10462C7-A269-4060-8EEE-B7FBEAAE5450}"/>
    <cellStyle name="Input 2 2 2 2 2 4 3" xfId="25350" xr:uid="{7B9D414B-8E9D-45AD-AB17-62F5E5CB7A0E}"/>
    <cellStyle name="Input 2 2 2 2 2 5" xfId="24050" xr:uid="{D7E93CBD-16B6-474A-8E6D-AEF603141EA4}"/>
    <cellStyle name="Input 2 2 2 2 2 5 2" xfId="25496" xr:uid="{7BB7D47B-3996-4E34-BCC9-74EF8010F2BD}"/>
    <cellStyle name="Input 2 2 2 2 2 6" xfId="18922" xr:uid="{94B2CF11-3089-4697-B2E2-B6952403F7D5}"/>
    <cellStyle name="Input 2 2 2 2 2 6 2" xfId="43118" xr:uid="{527DA9F2-8A6C-443D-9E0B-86223715ECF7}"/>
    <cellStyle name="Input 2 2 2 2 3" xfId="3909" xr:uid="{EE64144F-5F13-4FD2-AD2B-D6A684786ECD}"/>
    <cellStyle name="Input 2 2 2 2 3 2" xfId="12250" xr:uid="{690B8BDC-AB87-4815-9E40-74B62BCA158C}"/>
    <cellStyle name="Input 2 2 2 2 3 2 2" xfId="21613" xr:uid="{A3F31513-68B5-4B4C-8873-BC4A69E1C1EB}"/>
    <cellStyle name="Input 2 2 2 2 3 3" xfId="17171" xr:uid="{EB7D008D-CDA6-4F05-A746-60B48FD542CA}"/>
    <cellStyle name="Input 2 2 2 2 3 3 2" xfId="23537" xr:uid="{C29147BD-C0EE-495A-B44C-7D9DB87EDABF}"/>
    <cellStyle name="Input 2 2 2 2 3 3 2 2" xfId="47462" xr:uid="{C8B458E6-9142-4520-87B0-263A389F3AAF}"/>
    <cellStyle name="Input 2 2 2 2 3 3 3" xfId="24983" xr:uid="{8D2C5066-0D90-42AF-BB29-FBBDB111CDF8}"/>
    <cellStyle name="Input 2 2 2 2 3 4" xfId="17545" xr:uid="{BDE23325-BA5C-4476-B284-BA2B76AE50F4}"/>
    <cellStyle name="Input 2 2 2 2 3 4 2" xfId="23932" xr:uid="{0BA514EF-D2D6-46A5-AFFC-B2CAF55A82EA}"/>
    <cellStyle name="Input 2 2 2 2 3 4 2 2" xfId="47602" xr:uid="{88C31F0A-0658-4DF5-98A3-8F423D6F9F15}"/>
    <cellStyle name="Input 2 2 2 2 3 4 3" xfId="25378" xr:uid="{285E928C-1F63-4680-9EB5-C25B1BE65ACA}"/>
    <cellStyle name="Input 2 2 2 2 3 5" xfId="23587" xr:uid="{CED184F3-1250-4301-AC96-BC8D02E86B5A}"/>
    <cellStyle name="Input 2 2 2 2 3 5 2" xfId="25033" xr:uid="{7AC9D235-A6BF-4A48-BD08-613C22A6312E}"/>
    <cellStyle name="Input 2 2 2 2 3 6" xfId="19145" xr:uid="{D9EBFDA4-793B-4661-AEAF-81646A3FA12A}"/>
    <cellStyle name="Input 2 2 2 2 3 6 2" xfId="43339" xr:uid="{9F4EB061-4D8D-4E69-93EB-45CDBB7BA16C}"/>
    <cellStyle name="Input 2 2 2 2 4" xfId="4271" xr:uid="{0BCB9D5B-54E3-46C1-A8FC-1DF6A9D20A4C}"/>
    <cellStyle name="Input 2 2 2 2 4 2" xfId="12612" xr:uid="{4C8081EE-3E06-4EA4-808E-83D6CD9814ED}"/>
    <cellStyle name="Input 2 2 2 2 4 2 2" xfId="37197" xr:uid="{B62BB0F7-46F3-43B0-9771-68F59E96C76C}"/>
    <cellStyle name="Input 2 2 2 2 4 3" xfId="17273" xr:uid="{74CDC1CF-18AF-4923-8FEE-E8BE2820A6FB}"/>
    <cellStyle name="Input 2 2 2 2 4 3 2" xfId="41619" xr:uid="{142887F9-B8AA-47FE-82D4-81A878B1DEA6}"/>
    <cellStyle name="Input 2 2 2 2 4 4" xfId="17195" xr:uid="{0F87434D-3027-43F6-BC61-5387FA2F0104}"/>
    <cellStyle name="Input 2 2 2 2 4 4 2" xfId="41543" xr:uid="{DE19F4DB-2FD8-4911-AA39-8E7BE548F7BD}"/>
    <cellStyle name="Input 2 2 2 2 4 5" xfId="23236" xr:uid="{A929A582-0A54-4D12-BF27-3A6656D5E235}"/>
    <cellStyle name="Input 2 2 2 2 4 5 2" xfId="47247" xr:uid="{A06F37D5-356F-4CE1-82F8-979CA29DE01B}"/>
    <cellStyle name="Input 2 2 2 2 4 6" xfId="24682" xr:uid="{00868176-F15B-4F7E-ACB6-5FF890696C0D}"/>
    <cellStyle name="Input 2 2 2 2 5" xfId="4666" xr:uid="{5B02D927-1B6C-45EA-890A-AEDB01D082B8}"/>
    <cellStyle name="Input 2 2 2 2 5 2" xfId="13007" xr:uid="{A0E61A8D-4380-4F96-A4F1-F9335357ACE3}"/>
    <cellStyle name="Input 2 2 2 2 5 2 2" xfId="37592" xr:uid="{6F4B02F3-621E-4701-8082-E5D5111B05FA}"/>
    <cellStyle name="Input 2 2 2 2 5 3" xfId="17340" xr:uid="{310026C5-6EE2-4302-97B9-027BA3F1656A}"/>
    <cellStyle name="Input 2 2 2 2 5 3 2" xfId="41675" xr:uid="{FC8673A3-DF0D-4797-8572-CBC4E048EBC6}"/>
    <cellStyle name="Input 2 2 2 2 5 4" xfId="17510" xr:uid="{BEFDF710-E88F-445F-AF8D-14A37E957E16}"/>
    <cellStyle name="Input 2 2 2 2 5 4 2" xfId="41805" xr:uid="{4A2FDD3A-08A1-480B-83FE-898AD54CA98E}"/>
    <cellStyle name="Input 2 2 2 2 5 5" xfId="23693" xr:uid="{9414B9CD-D0A8-48D1-B506-F0AEE4EB8789}"/>
    <cellStyle name="Input 2 2 2 2 5 5 2" xfId="47528" xr:uid="{AF0493B4-48E4-4D6B-AA63-FEC4311BAAC0}"/>
    <cellStyle name="Input 2 2 2 2 5 6" xfId="25139" xr:uid="{EA0875D5-66FD-46EC-B364-920E174D41C2}"/>
    <cellStyle name="Input 2 2 2 2 6" xfId="5662" xr:uid="{52486A00-C855-4BCD-9B39-FCBC51E28D56}"/>
    <cellStyle name="Input 2 2 2 2 6 2" xfId="17498" xr:uid="{A04BF463-8385-4A0D-8828-1AD072668189}"/>
    <cellStyle name="Input 2 2 2 2 6 2 2" xfId="41796" xr:uid="{66ACF63B-163F-4C76-8A57-069059CBB71E}"/>
    <cellStyle name="Input 2 2 2 2 6 3" xfId="17602" xr:uid="{9A257EB9-8273-4A1C-A4B0-D7926F22F364}"/>
    <cellStyle name="Input 2 2 2 2 6 3 2" xfId="41861" xr:uid="{6B040948-CB7F-4C62-8F04-D96C54DF853D}"/>
    <cellStyle name="Input 2 2 2 2 6 4" xfId="23491" xr:uid="{FFF80B4D-88C6-4DCC-8D87-7D9390DCAC22}"/>
    <cellStyle name="Input 2 2 2 2 6 4 2" xfId="47417" xr:uid="{B21EEAE1-F14D-4B88-9F7B-33AD8645A116}"/>
    <cellStyle name="Input 2 2 2 2 6 5" xfId="24937" xr:uid="{E85A1B4E-F3A6-45F8-9195-9A1F5F7CF560}"/>
    <cellStyle name="Input 2 2 2 2 7" xfId="8588" xr:uid="{70A68CA0-F7AC-417F-8A68-47AF0E767F24}"/>
    <cellStyle name="Input 2 2 2 2 7 2" xfId="33390" xr:uid="{C3AC2B6A-CFE0-45C9-B1A1-938790587ABB}"/>
    <cellStyle name="Input 2 2 2 2 8" xfId="16921" xr:uid="{210C327D-B9FE-4E3C-B2F9-153AD5E628E6}"/>
    <cellStyle name="Input 2 2 2 2 8 2" xfId="41440" xr:uid="{E162B5D0-49F5-4681-8779-A1549B0C09C9}"/>
    <cellStyle name="Input 2 2 2 2 9" xfId="18361" xr:uid="{F2B85858-7F1F-4B17-8AA7-4692CE583591}"/>
    <cellStyle name="Input 2 2 2 2 9 2" xfId="42586" xr:uid="{9D6F8D70-5E5C-4193-BC6D-0344B52AC423}"/>
    <cellStyle name="Input 2 2 2 3" xfId="1007" xr:uid="{8DB63565-FDC9-44B6-9795-A5B1BDEBCCA2}"/>
    <cellStyle name="Input 2 2 2 3 2" xfId="9383" xr:uid="{D58485E3-3E81-409E-A16E-A85318CEAE1D}"/>
    <cellStyle name="Input 2 2 2 3 2 2" xfId="23746" xr:uid="{9EF02F6C-1F96-4875-9D61-FBD9C044DBA8}"/>
    <cellStyle name="Input 2 2 2 3 2 2 2" xfId="25192" xr:uid="{F32CC0BC-7C72-4AD1-9816-18275445312D}"/>
    <cellStyle name="Input 2 2 2 3 2 3" xfId="23590" xr:uid="{8023A903-76E9-4360-B90B-913FCF4F85FC}"/>
    <cellStyle name="Input 2 2 2 3 2 3 2" xfId="25036" xr:uid="{24B749FB-8462-402F-938F-C2ED3A5A9620}"/>
    <cellStyle name="Input 2 2 2 3 2 4" xfId="23831" xr:uid="{F525302E-96B9-46BF-B398-E6D67F728C5F}"/>
    <cellStyle name="Input 2 2 2 3 2 4 2" xfId="25277" xr:uid="{C020D42E-ABA0-4A96-B892-81C3A1B6C3E0}"/>
    <cellStyle name="Input 2 2 2 3 2 5" xfId="19751" xr:uid="{F94B7BD2-0F75-4D2D-9CEA-FC3BC42D22FF}"/>
    <cellStyle name="Input 2 2 2 3 3" xfId="16917" xr:uid="{7D4D4746-0B94-4A74-A8A8-49B4E8EFB92A}"/>
    <cellStyle name="Input 2 2 2 3 3 2" xfId="23382" xr:uid="{1D9FC3E6-F8BB-4189-812E-D1F3FA7D1DB6}"/>
    <cellStyle name="Input 2 2 2 3 3 2 2" xfId="47342" xr:uid="{CA666892-2FF3-4A52-9BAD-D6D74A10E88E}"/>
    <cellStyle name="Input 2 2 2 3 3 3" xfId="24828" xr:uid="{48B93765-9CC5-4292-9C70-AE0F91B35BB4}"/>
    <cellStyle name="Input 2 2 2 3 4" xfId="16853" xr:uid="{5C1E4CD3-AF46-4D52-B7CC-92DE30709892}"/>
    <cellStyle name="Input 2 2 2 3 4 2" xfId="23775" xr:uid="{3EFEF474-2F6B-4FB6-8BFB-114EDB28E481}"/>
    <cellStyle name="Input 2 2 2 3 4 2 2" xfId="47551" xr:uid="{628EE7C0-5ED9-49C3-9363-05AF3E4E1B0A}"/>
    <cellStyle name="Input 2 2 2 3 4 3" xfId="25221" xr:uid="{3D99272C-33AD-4456-BF93-1C76EC24ACD7}"/>
    <cellStyle name="Input 2 2 2 3 5" xfId="23544" xr:uid="{A070DAD1-6589-434C-872D-95C006FFD86C}"/>
    <cellStyle name="Input 2 2 2 3 5 2" xfId="24990" xr:uid="{3B0B7254-0665-45D8-ADB9-BB4C67EDC8E5}"/>
    <cellStyle name="Input 2 2 2 3 6" xfId="18899" xr:uid="{2799843C-1757-46D5-81A6-2074F4C85575}"/>
    <cellStyle name="Input 2 2 2 3 6 2" xfId="43095" xr:uid="{2F590C83-5921-4693-9358-8C8C5A7994C8}"/>
    <cellStyle name="Input 2 2 2 4" xfId="3910" xr:uid="{A1BBD18E-BE8F-4929-8936-8627F87E0B91}"/>
    <cellStyle name="Input 2 2 2 4 2" xfId="12251" xr:uid="{335A3682-43B0-40A8-8AF8-9DEBDE785DE2}"/>
    <cellStyle name="Input 2 2 2 4 2 2" xfId="21586" xr:uid="{B5EA253D-9FF3-49BF-80B5-A88BAC5BFDF6}"/>
    <cellStyle name="Input 2 2 2 4 3" xfId="17172" xr:uid="{6D666273-9EEC-4979-B9AA-903971338D2C}"/>
    <cellStyle name="Input 2 2 2 4 3 2" xfId="23512" xr:uid="{AB50B222-E5C1-4CEE-B089-0D28CAAAF50E}"/>
    <cellStyle name="Input 2 2 2 4 3 2 2" xfId="47438" xr:uid="{3570903D-B199-449F-AC55-115ED4683403}"/>
    <cellStyle name="Input 2 2 2 4 3 3" xfId="24958" xr:uid="{1CF025AD-90DD-4DA9-A8AB-557043C1B895}"/>
    <cellStyle name="Input 2 2 2 4 4" xfId="17525" xr:uid="{10B597E4-5DAF-4755-92A4-1073FC371844}"/>
    <cellStyle name="Input 2 2 2 4 4 2" xfId="23877" xr:uid="{00487091-87F5-4202-9294-7B4B4552042C}"/>
    <cellStyle name="Input 2 2 2 4 4 2 2" xfId="47584" xr:uid="{36E14C7A-8487-4A38-81CD-69B5AA161773}"/>
    <cellStyle name="Input 2 2 2 4 4 3" xfId="25323" xr:uid="{1868FD7B-505A-436F-8203-A27D7BA098C1}"/>
    <cellStyle name="Input 2 2 2 4 5" xfId="23280" xr:uid="{32C10263-0456-4083-BE63-4D7A340B0965}"/>
    <cellStyle name="Input 2 2 2 4 5 2" xfId="24726" xr:uid="{D6C0094B-B5FF-496A-999C-92F288124F7C}"/>
    <cellStyle name="Input 2 2 2 4 6" xfId="19117" xr:uid="{6A42B2C4-421E-420D-A81E-E31B9B93CEEF}"/>
    <cellStyle name="Input 2 2 2 4 6 2" xfId="43311" xr:uid="{DC59D461-3D4A-41F6-B928-22E42C3FCF79}"/>
    <cellStyle name="Input 2 2 2 5" xfId="4243" xr:uid="{C907AF92-3C0F-4162-A24A-067940F122F1}"/>
    <cellStyle name="Input 2 2 2 5 2" xfId="12584" xr:uid="{2CD5E134-0E1A-4A4A-8497-34ABA608A190}"/>
    <cellStyle name="Input 2 2 2 5 2 2" xfId="37169" xr:uid="{988E0DF6-2B99-45F0-9450-75D4EF1B6CFF}"/>
    <cellStyle name="Input 2 2 2 5 3" xfId="17250" xr:uid="{8A0ED388-FE4B-4412-ADF3-F61A2B2B5F7A}"/>
    <cellStyle name="Input 2 2 2 5 3 2" xfId="41596" xr:uid="{FDBF54BC-4ED5-40DD-934F-D9079A0ECDD2}"/>
    <cellStyle name="Input 2 2 2 5 4" xfId="16969" xr:uid="{2873D18A-C062-4BED-82AA-F15E1E97C1ED}"/>
    <cellStyle name="Input 2 2 2 5 4 2" xfId="41457" xr:uid="{E327813E-0780-41E7-B952-CC47B8F661AE}"/>
    <cellStyle name="Input 2 2 2 5 5" xfId="20775" xr:uid="{13B231D6-0E81-4C71-B62F-3164987D2033}"/>
    <cellStyle name="Input 2 2 2 5 5 2" xfId="44928" xr:uid="{447AD0D2-B5E6-4805-9109-344A85047BB1}"/>
    <cellStyle name="Input 2 2 2 5 6" xfId="24332" xr:uid="{20762C7A-F15C-4553-A802-8C0C99770F12}"/>
    <cellStyle name="Input 2 2 2 6" xfId="4667" xr:uid="{CADFDB2F-5D77-4E5F-B319-24D008E567B2}"/>
    <cellStyle name="Input 2 2 2 6 2" xfId="13008" xr:uid="{6E01681A-DBE8-4137-8877-109AA45A750B}"/>
    <cellStyle name="Input 2 2 2 6 2 2" xfId="37593" xr:uid="{DCD7D49D-7D1B-4FC9-951D-FC7A8630F9FD}"/>
    <cellStyle name="Input 2 2 2 6 3" xfId="17341" xr:uid="{92CF2CD3-7FA2-489E-8776-DDFDC7ADD6E7}"/>
    <cellStyle name="Input 2 2 2 6 3 2" xfId="41676" xr:uid="{42F1EC90-CDBB-46E1-B227-2B7A622DFFDE}"/>
    <cellStyle name="Input 2 2 2 6 4" xfId="16937" xr:uid="{3F3A85F7-2628-47C9-ACA9-6F459A78A384}"/>
    <cellStyle name="Input 2 2 2 6 4 2" xfId="41446" xr:uid="{7C04951D-0211-4DBF-8566-BAFA61A8CF50}"/>
    <cellStyle name="Input 2 2 2 6 5" xfId="23718" xr:uid="{08B528CD-E534-42E5-8237-DC10FCE0A801}"/>
    <cellStyle name="Input 2 2 2 6 5 2" xfId="47534" xr:uid="{9FCA44E6-07C1-439B-B927-2307E3A8917F}"/>
    <cellStyle name="Input 2 2 2 6 6" xfId="25164" xr:uid="{37945992-DB87-4424-ACC8-C13D69EE328D}"/>
    <cellStyle name="Input 2 2 2 7" xfId="4967" xr:uid="{B7339E61-73AB-4CFF-B352-D5A7A76525FA}"/>
    <cellStyle name="Input 2 2 2 7 2" xfId="17414" xr:uid="{BBFB435B-821C-4940-A1EB-6A76A9C9D2FF}"/>
    <cellStyle name="Input 2 2 2 7 2 2" xfId="41742" xr:uid="{59CD0DAF-0A5B-4B5C-AF33-25D7BD6C0EBF}"/>
    <cellStyle name="Input 2 2 2 7 3" xfId="17690" xr:uid="{E10A85D1-407A-4078-9108-B961F7FBC835}"/>
    <cellStyle name="Input 2 2 2 7 3 2" xfId="41923" xr:uid="{46BF3C7F-552F-464E-87BD-94FFB6483E8F}"/>
    <cellStyle name="Input 2 2 2 7 4" xfId="23328" xr:uid="{EE084A85-C4F6-429E-AE0E-1C325272301F}"/>
    <cellStyle name="Input 2 2 2 7 4 2" xfId="47291" xr:uid="{113D9CED-B52B-466B-9658-1C8C2FA8B993}"/>
    <cellStyle name="Input 2 2 2 7 5" xfId="24774" xr:uid="{9459A9F4-4330-41EC-8DE5-85479EB18559}"/>
    <cellStyle name="Input 2 2 2 8" xfId="9065" xr:uid="{9FBC5B01-D718-4FF7-BC9B-34D88C52A562}"/>
    <cellStyle name="Input 2 2 2 8 2" xfId="33824" xr:uid="{00BCE594-E26E-47E2-880A-C81D86237E37}"/>
    <cellStyle name="Input 2 2 2 9" xfId="16867" xr:uid="{D3F4512F-15B5-4670-97E4-43A27E302AF2}"/>
    <cellStyle name="Input 2 2 2 9 2" xfId="41432" xr:uid="{2BAAAB2A-BE2B-4CA6-9C69-A91EA1BC8F8E}"/>
    <cellStyle name="Input 2 2 3" xfId="210" xr:uid="{E89C8B3F-A0A5-4B35-838A-9139ECA2CB82}"/>
    <cellStyle name="Input 2 2 3 2" xfId="1656" xr:uid="{BBE0F83E-D1AB-40B8-8DC7-8792FB7D0955}"/>
    <cellStyle name="Input 2 2 3 2 2" xfId="10007" xr:uid="{8606E7AD-D983-42D2-A56E-5FDAFA1FBA12}"/>
    <cellStyle name="Input 2 2 3 2 2 2" xfId="23920" xr:uid="{47C17A73-AFB6-4D38-BE82-46B89C520638}"/>
    <cellStyle name="Input 2 2 3 2 2 2 2" xfId="25366" xr:uid="{D90BFE61-3E33-47B0-B92C-80694291BE2C}"/>
    <cellStyle name="Input 2 2 3 2 2 3" xfId="23429" xr:uid="{E034CBAD-D18A-43AE-88C1-6ED00706DDEB}"/>
    <cellStyle name="Input 2 2 3 2 2 3 2" xfId="24875" xr:uid="{EAA012A7-7556-4642-A445-7820A64F632C}"/>
    <cellStyle name="Input 2 2 3 2 2 4" xfId="20837" xr:uid="{36CBEA2A-B9B2-438B-9AE5-90CBE81D50C0}"/>
    <cellStyle name="Input 2 2 3 2 2 4 2" xfId="24364" xr:uid="{CDC958CD-86B8-47A7-BD5E-ECB636E8CE3E}"/>
    <cellStyle name="Input 2 2 3 2 2 5" xfId="20369" xr:uid="{5D1DC030-E673-4C67-AAC0-CE01845AC52E}"/>
    <cellStyle name="Input 2 2 3 2 3" xfId="16985" xr:uid="{A99C9986-50B7-4775-B6F3-52B142F1F5AC}"/>
    <cellStyle name="Input 2 2 3 2 3 2" xfId="23348" xr:uid="{E1CAD71B-422E-478F-9E05-31A33B99E6A3}"/>
    <cellStyle name="Input 2 2 3 2 3 2 2" xfId="47308" xr:uid="{69A350F6-C175-4E91-B0A9-7762CA2A9903}"/>
    <cellStyle name="Input 2 2 3 2 3 3" xfId="24794" xr:uid="{3C3C66E6-D9A5-4CDE-A7EB-40D5F0D7C9EC}"/>
    <cellStyle name="Input 2 2 3 2 4" xfId="17596" xr:uid="{793303C2-B577-4E71-A97C-405126706C86}"/>
    <cellStyle name="Input 2 2 3 2 4 2" xfId="23543" xr:uid="{ECCE10AC-F805-4832-A18F-4AE337C4A28A}"/>
    <cellStyle name="Input 2 2 3 2 4 2 2" xfId="47465" xr:uid="{3C15E9B6-CF97-49F5-BFB1-3870345756D2}"/>
    <cellStyle name="Input 2 2 3 2 4 3" xfId="24989" xr:uid="{AC7A56DA-9499-4200-9405-B2C4DA733BF9}"/>
    <cellStyle name="Input 2 2 3 2 5" xfId="20789" xr:uid="{87D30431-3A6F-4E83-8EBD-F69BE9E4DC2A}"/>
    <cellStyle name="Input 2 2 3 2 5 2" xfId="24346" xr:uid="{0A40483A-46BE-46C5-86AB-5A454A03A45A}"/>
    <cellStyle name="Input 2 2 3 2 6" xfId="18865" xr:uid="{3BB713D6-D08D-4A86-9504-DB49ACD6373C}"/>
    <cellStyle name="Input 2 2 3 2 6 2" xfId="43061" xr:uid="{52B87680-D782-4736-9D95-F26A95188226}"/>
    <cellStyle name="Input 2 2 3 3" xfId="3876" xr:uid="{C0656D0D-3431-455A-ABB4-496D86555338}"/>
    <cellStyle name="Input 2 2 3 3 2" xfId="12217" xr:uid="{2104A323-9CC9-4EF8-ABB8-4EA533C719A1}"/>
    <cellStyle name="Input 2 2 3 3 2 2" xfId="21502" xr:uid="{5CC03D6A-7220-4173-8B33-95DD0EDC3C6C}"/>
    <cellStyle name="Input 2 2 3 3 3" xfId="17138" xr:uid="{FC0B860B-08D8-4165-BF5B-8BE7C8227410}"/>
    <cellStyle name="Input 2 2 3 3 3 2" xfId="23465" xr:uid="{21E498C9-F9DB-40E0-8329-BBABB3755994}"/>
    <cellStyle name="Input 2 2 3 3 3 2 2" xfId="47397" xr:uid="{07A1B414-6BC2-450A-ADC5-CC7CA8192C34}"/>
    <cellStyle name="Input 2 2 3 3 3 3" xfId="24911" xr:uid="{CFBBE7DB-0C95-4BD1-B3BD-B130875FC8AB}"/>
    <cellStyle name="Input 2 2 3 3 4" xfId="16908" xr:uid="{BA2BC0EC-864A-4F2E-9AE0-0B696BC9B8E6}"/>
    <cellStyle name="Input 2 2 3 3 4 2" xfId="23961" xr:uid="{7CA3BE47-14FF-4303-92EF-BE2FA23B01E9}"/>
    <cellStyle name="Input 2 2 3 3 4 2 2" xfId="47615" xr:uid="{3A3DC545-1252-47D8-8909-9ED5923BF4DE}"/>
    <cellStyle name="Input 2 2 3 3 4 3" xfId="25407" xr:uid="{97A65BAF-28D5-430E-84CD-74F282EF2C2C}"/>
    <cellStyle name="Input 2 2 3 3 5" xfId="20787" xr:uid="{B72727ED-9A09-4546-9713-DE9F921A9DBD}"/>
    <cellStyle name="Input 2 2 3 3 5 2" xfId="24344" xr:uid="{79CD22CC-E2E1-4CBF-8BE5-88DA351EC7DB}"/>
    <cellStyle name="Input 2 2 3 3 6" xfId="19030" xr:uid="{24951BEC-B555-4499-9EB2-8EFDECA041F2}"/>
    <cellStyle name="Input 2 2 3 3 6 2" xfId="43224" xr:uid="{1EC28FB5-7C66-4BD4-ABB8-254255ACAA9E}"/>
    <cellStyle name="Input 2 2 3 4" xfId="4156" xr:uid="{67F93EFE-9A35-41EC-B089-19B643C3D000}"/>
    <cellStyle name="Input 2 2 3 4 2" xfId="12497" xr:uid="{5FFD5AB7-3C16-4A98-B2E2-61FE59060774}"/>
    <cellStyle name="Input 2 2 3 4 2 2" xfId="37082" xr:uid="{5BAB8FFA-7141-4C40-AB03-0EC7A1CD4A6B}"/>
    <cellStyle name="Input 2 2 3 4 3" xfId="17214" xr:uid="{32707816-0DB0-44D2-B513-E37D0793ECC3}"/>
    <cellStyle name="Input 2 2 3 4 3 2" xfId="41561" xr:uid="{9836FEB4-2E43-4137-A614-24D0FF2353C6}"/>
    <cellStyle name="Input 2 2 3 4 4" xfId="17027" xr:uid="{C923700F-6168-4AAA-A9E4-F3A55FEF47CF}"/>
    <cellStyle name="Input 2 2 3 4 4 2" xfId="41472" xr:uid="{FAD54BDC-C350-4F3D-B796-64ADEC3EE846}"/>
    <cellStyle name="Input 2 2 3 4 5" xfId="20765" xr:uid="{8CB8A3C2-DD5F-4DCE-AD81-01BA50DABF1D}"/>
    <cellStyle name="Input 2 2 3 4 5 2" xfId="44922" xr:uid="{44222966-C6C9-4CD5-8A19-43AD6795F63C}"/>
    <cellStyle name="Input 2 2 3 4 6" xfId="24322" xr:uid="{20A7C96C-41CD-4738-A75E-D05BCD9B751B}"/>
    <cellStyle name="Input 2 2 3 5" xfId="4633" xr:uid="{D463D40F-5F22-45A2-969A-EBF015B5DEDA}"/>
    <cellStyle name="Input 2 2 3 5 2" xfId="12974" xr:uid="{2B073068-CA33-437E-9FDA-2D71149CB1DD}"/>
    <cellStyle name="Input 2 2 3 5 2 2" xfId="37559" xr:uid="{D36C0020-2BED-47C8-85FD-4E81E2261E6B}"/>
    <cellStyle name="Input 2 2 3 5 3" xfId="17307" xr:uid="{81FBE6C7-9789-47A3-B255-EF4B09A7DC78}"/>
    <cellStyle name="Input 2 2 3 5 3 2" xfId="41642" xr:uid="{0F88B0A3-7A19-48EB-87A7-C6A381759319}"/>
    <cellStyle name="Input 2 2 3 5 4" xfId="17405" xr:uid="{C0CBF6D6-93F4-4FF2-9D8F-00F073103CFE}"/>
    <cellStyle name="Input 2 2 3 5 4 2" xfId="41735" xr:uid="{F149FC4D-5521-461C-B13D-C29C8895B772}"/>
    <cellStyle name="Input 2 2 3 5 5" xfId="23547" xr:uid="{A90FD810-934C-4B4D-A97C-466B9EA13682}"/>
    <cellStyle name="Input 2 2 3 5 5 2" xfId="47468" xr:uid="{586C85D6-98E0-4C79-81E9-8420B5B6C29D}"/>
    <cellStyle name="Input 2 2 3 5 6" xfId="24993" xr:uid="{34FBF820-0DF6-4210-952C-3B34AC8F9693}"/>
    <cellStyle name="Input 2 2 3 6" xfId="5585" xr:uid="{17D54D1B-773C-4546-B733-DE5B960F42B2}"/>
    <cellStyle name="Input 2 2 3 6 2" xfId="17476" xr:uid="{B08F9EC5-A1B6-433B-BE3F-171B2D2E65BE}"/>
    <cellStyle name="Input 2 2 3 6 2 2" xfId="41775" xr:uid="{A1DD6AE8-2DC8-4141-9573-BFEBD35EA318}"/>
    <cellStyle name="Input 2 2 3 6 3" xfId="17277" xr:uid="{31236420-B5EA-4A89-BE08-77B7BAF844E2}"/>
    <cellStyle name="Input 2 2 3 6 3 2" xfId="41622" xr:uid="{DE1D7D9B-852E-4B05-8E02-551D4EB9B1FB}"/>
    <cellStyle name="Input 2 2 3 6 4" xfId="23727" xr:uid="{BA995954-6C59-4A43-A75B-5C703F0A94C3}"/>
    <cellStyle name="Input 2 2 3 6 4 2" xfId="47538" xr:uid="{51E0E6EC-1CBC-4B9E-8786-833BDF296810}"/>
    <cellStyle name="Input 2 2 3 6 5" xfId="25173" xr:uid="{1D639880-9240-43F5-B3D3-3F92CFF1F47A}"/>
    <cellStyle name="Input 2 2 3 7" xfId="9154" xr:uid="{5685ACE6-5D98-4559-AEE8-B1FE17FF1B49}"/>
    <cellStyle name="Input 2 2 3 7 2" xfId="33901" xr:uid="{5128E704-1F85-4C72-A3A2-36321E1E97EE}"/>
    <cellStyle name="Input 2 2 3 8" xfId="17068" xr:uid="{27C4D67A-12AB-4AD0-BB64-823C3E04E224}"/>
    <cellStyle name="Input 2 2 3 8 2" xfId="41501" xr:uid="{D759BA07-3321-435F-9E6C-2560C5F57766}"/>
    <cellStyle name="Input 2 2 3 9" xfId="18304" xr:uid="{DD04D73C-B4A5-474D-BD29-B65B4D0C5C82}"/>
    <cellStyle name="Input 2 2 3 9 2" xfId="42529" xr:uid="{D47CBE1E-CC22-42D9-A220-4A004F6D3D86}"/>
    <cellStyle name="Input 2 2 4" xfId="777" xr:uid="{A934061A-AD46-40DB-93C1-A2145C8F2099}"/>
    <cellStyle name="Input 2 2 4 2" xfId="9162" xr:uid="{75460698-8D68-4110-AEB9-5A956880C2D8}"/>
    <cellStyle name="Input 2 2 4 2 2" xfId="23657" xr:uid="{0DEED766-F0B4-459E-97D1-C0576F0B66AC}"/>
    <cellStyle name="Input 2 2 4 2 2 2" xfId="25103" xr:uid="{2AFD6E51-6085-4B7D-BBF6-C32762142540}"/>
    <cellStyle name="Input 2 2 4 2 3" xfId="23845" xr:uid="{5923C34C-15FC-4E57-BFC9-EBC8F53FE88C}"/>
    <cellStyle name="Input 2 2 4 2 3 2" xfId="25291" xr:uid="{B2B7F4B7-725C-491B-BDED-2BA4A7355EBE}"/>
    <cellStyle name="Input 2 2 4 2 4" xfId="23818" xr:uid="{575F0236-8621-413D-B128-29729CCC61BB}"/>
    <cellStyle name="Input 2 2 4 2 4 2" xfId="25264" xr:uid="{FE78256E-7265-4D2C-9A2E-BCB21922EDD3}"/>
    <cellStyle name="Input 2 2 4 2 5" xfId="19534" xr:uid="{651B44DA-0BB0-4024-A570-E4A96C11D25F}"/>
    <cellStyle name="Input 2 2 4 3" xfId="16876" xr:uid="{D49BD65E-28D8-41FB-B2EF-061165EFED59}"/>
    <cellStyle name="Input 2 2 4 3 2" xfId="23363" xr:uid="{FD5C32DD-0633-4792-9AE7-9C2E620CE8F9}"/>
    <cellStyle name="Input 2 2 4 3 2 2" xfId="47323" xr:uid="{955EC938-D678-4691-92D8-440470309CD3}"/>
    <cellStyle name="Input 2 2 4 3 3" xfId="24809" xr:uid="{869DB701-7D4A-41E8-95BC-64BB9143D195}"/>
    <cellStyle name="Input 2 2 4 4" xfId="16959" xr:uid="{C4D1948A-390B-40F6-8F15-9AE5A12EDF90}"/>
    <cellStyle name="Input 2 2 4 4 2" xfId="23752" xr:uid="{661C4901-DCCE-44B6-9A2D-8074086B0E4E}"/>
    <cellStyle name="Input 2 2 4 4 2 2" xfId="47545" xr:uid="{CEF32AA5-E896-44D8-ABE5-35B2B9EA6E9D}"/>
    <cellStyle name="Input 2 2 4 4 3" xfId="25198" xr:uid="{F5F131CC-BA52-4515-8D85-60D555D19106}"/>
    <cellStyle name="Input 2 2 4 5" xfId="23451" xr:uid="{0DA0C09D-F6CA-4B81-B6E9-8741724A0825}"/>
    <cellStyle name="Input 2 2 4 5 2" xfId="24897" xr:uid="{2D2618E9-0480-4F64-83A9-9926D63BD7E7}"/>
    <cellStyle name="Input 2 2 4 6" xfId="18880" xr:uid="{6A2F8591-DE9B-41EF-AE33-E7CCACB108CE}"/>
    <cellStyle name="Input 2 2 4 6 2" xfId="43076" xr:uid="{2BE1C9CE-FCA8-45FD-A658-390A95106537}"/>
    <cellStyle name="Input 2 2 5" xfId="3898" xr:uid="{28425108-0567-4843-B31B-7C9B6DFBF5D4}"/>
    <cellStyle name="Input 2 2 5 2" xfId="12239" xr:uid="{0A4A0C04-CA25-4A68-A71B-44566878AEB0}"/>
    <cellStyle name="Input 2 2 5 2 2" xfId="21568" xr:uid="{D052D009-9550-416B-A193-21C47986FC1D}"/>
    <cellStyle name="Input 2 2 5 3" xfId="17160" xr:uid="{D8F827D9-B269-4EEB-A62F-67F30FEE5A02}"/>
    <cellStyle name="Input 2 2 5 3 2" xfId="23493" xr:uid="{F689D12A-E086-46D2-AF3B-889860268FB1}"/>
    <cellStyle name="Input 2 2 5 3 2 2" xfId="47419" xr:uid="{291EEABB-1087-4736-A838-8B28DA9FBAF3}"/>
    <cellStyle name="Input 2 2 5 3 3" xfId="24939" xr:uid="{D4FE979B-B6E4-449E-BD83-17EF1F9F7633}"/>
    <cellStyle name="Input 2 2 5 4" xfId="17101" xr:uid="{41200C9E-5BF3-41B4-AB28-AFBAE3174869}"/>
    <cellStyle name="Input 2 2 5 4 2" xfId="23513" xr:uid="{1EAAAAE5-4AA0-4C10-9B49-F5DAA2E4F75A}"/>
    <cellStyle name="Input 2 2 5 4 2 2" xfId="47439" xr:uid="{7C111752-DC8A-44D1-BBFF-595509C7091E}"/>
    <cellStyle name="Input 2 2 5 4 3" xfId="24959" xr:uid="{78E8D9E9-2B5A-4356-AB71-D586F482DD31}"/>
    <cellStyle name="Input 2 2 5 5" xfId="23832" xr:uid="{A652C8F1-A254-4A36-9E03-380F5F09F2DA}"/>
    <cellStyle name="Input 2 2 5 5 2" xfId="25278" xr:uid="{2F6C94E8-1514-4B4F-84F1-2AE540E80BC6}"/>
    <cellStyle name="Input 2 2 5 6" xfId="19098" xr:uid="{77B92A1E-6E7E-4044-A8DD-06317ADB9236}"/>
    <cellStyle name="Input 2 2 5 6 2" xfId="43292" xr:uid="{D0B101A0-2DCD-4413-9A0A-91AC740CC3D1}"/>
    <cellStyle name="Input 2 2 6" xfId="4224" xr:uid="{B6CF2067-1771-430D-8FE5-36854F815901}"/>
    <cellStyle name="Input 2 2 6 2" xfId="12565" xr:uid="{5143606A-46A6-4F3B-A1C6-27A3F396F563}"/>
    <cellStyle name="Input 2 2 6 2 2" xfId="37150" xr:uid="{DB6B3D32-2538-41A1-9095-92B3B633D2E4}"/>
    <cellStyle name="Input 2 2 6 3" xfId="17231" xr:uid="{02842F57-CAB1-4642-92B8-4C116A6F69D8}"/>
    <cellStyle name="Input 2 2 6 3 2" xfId="41577" xr:uid="{714D93E1-A6C3-4FB5-B2E4-DE30AD2D19B0}"/>
    <cellStyle name="Input 2 2 6 4" xfId="16995" xr:uid="{B156D9DF-F9D5-46A2-BC73-4D9CA65C0847}"/>
    <cellStyle name="Input 2 2 6 4 2" xfId="41464" xr:uid="{4AF6526E-083F-41EB-AF10-06DEEC3DD68E}"/>
    <cellStyle name="Input 2 2 6 5" xfId="20785" xr:uid="{A5282228-D015-43B5-9778-664F03E35597}"/>
    <cellStyle name="Input 2 2 6 5 2" xfId="44938" xr:uid="{066304FF-96F7-415A-B273-A0385BCF52BB}"/>
    <cellStyle name="Input 2 2 6 6" xfId="24342" xr:uid="{7434DD9F-0E96-42CF-9A15-D7FD66CBE5B7}"/>
    <cellStyle name="Input 2 2 7" xfId="4655" xr:uid="{CFA57624-F7BA-4C2A-8B3F-79B7890350C0}"/>
    <cellStyle name="Input 2 2 7 2" xfId="12996" xr:uid="{286AA76B-5FDD-4977-81C9-77036A1E2D54}"/>
    <cellStyle name="Input 2 2 7 2 2" xfId="37581" xr:uid="{80F0868D-BABE-4E83-B18C-7288FD081616}"/>
    <cellStyle name="Input 2 2 7 3" xfId="17329" xr:uid="{FF5F0EF6-C71C-41CF-82A8-569A2395E049}"/>
    <cellStyle name="Input 2 2 7 3 2" xfId="41664" xr:uid="{43DE3DE6-8256-4E5E-9497-79CA0378A2F6}"/>
    <cellStyle name="Input 2 2 7 4" xfId="8584" xr:uid="{E5102166-2677-4AD2-BD38-4A0FF2AC41BF}"/>
    <cellStyle name="Input 2 2 7 4 2" xfId="33389" xr:uid="{834CD816-32AB-4ECA-BB03-C1017C8AD729}"/>
    <cellStyle name="Input 2 2 7 5" xfId="23670" xr:uid="{7E709BA4-EA74-4EC7-84AE-ED0866E986EF}"/>
    <cellStyle name="Input 2 2 7 5 2" xfId="47520" xr:uid="{94B34017-79B6-42BF-885D-FBEAE76946D2}"/>
    <cellStyle name="Input 2 2 7 6" xfId="25116" xr:uid="{AFA1033B-2490-4F85-9537-2B0FE9ABE94C}"/>
    <cellStyle name="Input 2 2 8" xfId="4750" xr:uid="{2B0AAF1C-F666-4DD3-90D2-FD8C97A76998}"/>
    <cellStyle name="Input 2 2 8 2" xfId="17374" xr:uid="{16EA4098-78F1-4DE0-8E70-4C40FF44B150}"/>
    <cellStyle name="Input 2 2 8 2 2" xfId="41704" xr:uid="{A499DE72-C44D-46A6-8213-B6B650E2CB7B}"/>
    <cellStyle name="Input 2 2 8 3" xfId="17071" xr:uid="{1083A0C9-8659-4A00-95C2-963E31916338}"/>
    <cellStyle name="Input 2 2 8 3 2" xfId="41503" xr:uid="{F33C891A-6B30-460A-9A0C-E8C252513DB6}"/>
    <cellStyle name="Input 2 2 8 4" xfId="23675" xr:uid="{E832293F-1EE7-4B34-84BA-BDA92885F8AB}"/>
    <cellStyle name="Input 2 2 8 4 2" xfId="47522" xr:uid="{7749A140-3C3C-49A9-9115-FF73157B12B1}"/>
    <cellStyle name="Input 2 2 8 5" xfId="25121" xr:uid="{06EA1784-1C74-414D-9737-0D5C06B020FF}"/>
    <cellStyle name="Input 2 2 9" xfId="8679" xr:uid="{D87A8C29-D027-411C-A3D1-F612E49A61C2}"/>
    <cellStyle name="Input 2 2 9 2" xfId="33462" xr:uid="{CDDE907C-5ACE-49A5-86E1-1344AA849E16}"/>
    <cellStyle name="Input 2 3" xfId="302" xr:uid="{23D586A6-153D-42F3-876B-57B8489065BF}"/>
    <cellStyle name="Input 2 3 10" xfId="18328" xr:uid="{A40EBC81-0B03-4956-9E09-95126FDA02C2}"/>
    <cellStyle name="Input 2 3 10 2" xfId="42553" xr:uid="{567C160C-9CEC-46F2-9AAE-1A1B2D8BBB4A}"/>
    <cellStyle name="Input 2 3 2" xfId="336" xr:uid="{E65F52B7-AF4B-46E8-9D7B-921D5F1247AE}"/>
    <cellStyle name="Input 2 3 2 2" xfId="1363" xr:uid="{5137F561-6612-4629-8109-1FA43CBE10D9}"/>
    <cellStyle name="Input 2 3 2 2 2" xfId="9725" xr:uid="{DA6E2FCA-F5FA-4F29-A0D5-E52E3177E0B5}"/>
    <cellStyle name="Input 2 3 2 2 2 2" xfId="23841" xr:uid="{15009AC2-0CC8-461F-B6D8-34BCD1FC1374}"/>
    <cellStyle name="Input 2 3 2 2 2 2 2" xfId="25287" xr:uid="{57695003-7A19-4F2A-9760-5B56D3F5E869}"/>
    <cellStyle name="Input 2 3 2 2 2 3" xfId="23811" xr:uid="{AA99EA96-6025-4D9A-8FEC-211C436D1F3E}"/>
    <cellStyle name="Input 2 3 2 2 2 3 2" xfId="25257" xr:uid="{A9101C2F-E4CC-4E4D-8304-E4607661710A}"/>
    <cellStyle name="Input 2 3 2 2 2 4" xfId="24063" xr:uid="{85D9FEBB-9BF6-4646-8673-7F4DCB807CCB}"/>
    <cellStyle name="Input 2 3 2 2 2 4 2" xfId="25509" xr:uid="{1B9FA245-87C8-4AF7-86E5-162F6677EFB1}"/>
    <cellStyle name="Input 2 3 2 2 2 5" xfId="20087" xr:uid="{0B31A112-3C59-420B-94CE-2D3334ED00D0}"/>
    <cellStyle name="Input 2 3 2 2 3" xfId="16952" xr:uid="{9C71CF21-902E-4E47-8DD3-951506A7BBFD}"/>
    <cellStyle name="Input 2 3 2 2 3 2" xfId="23395" xr:uid="{4BF2A2E1-BF7B-40B5-9635-5CEBEF0A42AA}"/>
    <cellStyle name="Input 2 3 2 2 3 2 2" xfId="47355" xr:uid="{2A3737EB-63D8-4429-866D-3A4819989871}"/>
    <cellStyle name="Input 2 3 2 2 3 3" xfId="24841" xr:uid="{506EC806-95AF-47D0-BC57-7DB8B84D1DA9}"/>
    <cellStyle name="Input 2 3 2 2 4" xfId="17128" xr:uid="{B81CAEE1-1C32-468A-A83D-9030CBE4E0DE}"/>
    <cellStyle name="Input 2 3 2 2 4 2" xfId="23282" xr:uid="{93A71313-A069-41EE-95D4-9CE62F7A9308}"/>
    <cellStyle name="Input 2 3 2 2 4 2 2" xfId="47270" xr:uid="{FBF94F2B-5823-41DB-8E23-8347B19C241C}"/>
    <cellStyle name="Input 2 3 2 2 4 3" xfId="24728" xr:uid="{86718E41-1A1A-4625-8986-DD576B664E55}"/>
    <cellStyle name="Input 2 3 2 2 5" xfId="23663" xr:uid="{FBFD541B-2911-48E7-A1AA-3CC1665F0420}"/>
    <cellStyle name="Input 2 3 2 2 5 2" xfId="25109" xr:uid="{A37C6C57-7E58-42AE-A06D-76D9AAB99E43}"/>
    <cellStyle name="Input 2 3 2 2 6" xfId="18912" xr:uid="{52115227-6052-48A9-8DD5-55FCFA8A9306}"/>
    <cellStyle name="Input 2 3 2 2 6 2" xfId="43108" xr:uid="{D2E87C10-568E-43E0-964F-2A0E18F998FD}"/>
    <cellStyle name="Input 2 3 2 3" xfId="3895" xr:uid="{0F0BC4D4-AC4A-4FC0-9F77-A567AF433712}"/>
    <cellStyle name="Input 2 3 2 3 2" xfId="12236" xr:uid="{F366E094-6E21-494D-93AA-4B302CB42C6E}"/>
    <cellStyle name="Input 2 3 2 3 2 2" xfId="21604" xr:uid="{7B864CB9-B5FC-47BC-948D-E70EA562875D}"/>
    <cellStyle name="Input 2 3 2 3 3" xfId="17157" xr:uid="{CB76BE83-041D-4925-A04A-996B0ED43B4B}"/>
    <cellStyle name="Input 2 3 2 3 3 2" xfId="23527" xr:uid="{D6AB83FA-6FD5-4B83-A4E2-BD8B53FE42C4}"/>
    <cellStyle name="Input 2 3 2 3 3 2 2" xfId="47452" xr:uid="{06981CC8-DA08-4500-AECD-F13192FCB07D}"/>
    <cellStyle name="Input 2 3 2 3 3 3" xfId="24973" xr:uid="{682975EF-C9BE-47D1-8232-E6AD6C05C5D7}"/>
    <cellStyle name="Input 2 3 2 3 4" xfId="17056" xr:uid="{4C3F54D1-6A90-415A-B3F2-0ED894652D4E}"/>
    <cellStyle name="Input 2 3 2 3 4 2" xfId="23540" xr:uid="{E076CA64-D8EC-45D2-B4A3-1448673E0B5A}"/>
    <cellStyle name="Input 2 3 2 3 4 2 2" xfId="47463" xr:uid="{123D6B02-378F-4660-9298-E769BC03327E}"/>
    <cellStyle name="Input 2 3 2 3 4 3" xfId="24986" xr:uid="{D8612AE1-28A3-4BEC-BED8-EA2630F38E8C}"/>
    <cellStyle name="Input 2 3 2 3 5" xfId="24089" xr:uid="{E30C156E-C69A-4696-94D8-C9E7EC0D0AFB}"/>
    <cellStyle name="Input 2 3 2 3 5 2" xfId="25535" xr:uid="{3F51B5EE-ADB4-4A79-BAEE-34A4B14E3539}"/>
    <cellStyle name="Input 2 3 2 3 6" xfId="19135" xr:uid="{9DAE8D22-B075-480A-A5CC-3FBD63D1A190}"/>
    <cellStyle name="Input 2 3 2 3 6 2" xfId="43329" xr:uid="{470ABB5A-E08E-4030-BCD7-C7170EE259E5}"/>
    <cellStyle name="Input 2 3 2 4" xfId="4261" xr:uid="{34EDCD4D-9BA0-4CE1-9C6B-390FDD9E8A03}"/>
    <cellStyle name="Input 2 3 2 4 2" xfId="12602" xr:uid="{90F0F5AE-0BA7-470F-BB2F-D4CD7A306EE3}"/>
    <cellStyle name="Input 2 3 2 4 2 2" xfId="37187" xr:uid="{C177E680-0C6D-4C3A-B7CF-FAB0F3775C5D}"/>
    <cellStyle name="Input 2 3 2 4 3" xfId="17263" xr:uid="{859D3F65-55E0-4FB0-B76D-77EC57810F70}"/>
    <cellStyle name="Input 2 3 2 4 3 2" xfId="41609" xr:uid="{EBCE68D9-DF6D-4D88-B138-B878EDF053C5}"/>
    <cellStyle name="Input 2 3 2 4 4" xfId="17577" xr:uid="{88A2BDF0-1D20-4054-BCAC-8976219E4E43}"/>
    <cellStyle name="Input 2 3 2 4 4 2" xfId="41847" xr:uid="{19190087-C8D5-436E-AECF-EF9E80D7BF63}"/>
    <cellStyle name="Input 2 3 2 4 5" xfId="23226" xr:uid="{2AF4A6E7-6AA4-41D4-B72C-1DA2D0DE46AE}"/>
    <cellStyle name="Input 2 3 2 4 5 2" xfId="47237" xr:uid="{FC34D495-7697-45E4-879F-08D810FAEF80}"/>
    <cellStyle name="Input 2 3 2 4 6" xfId="24672" xr:uid="{CE755493-4700-4A22-A82F-5FA01BAD4685}"/>
    <cellStyle name="Input 2 3 2 5" xfId="4652" xr:uid="{497CC9D6-671D-4196-98A4-173D23174219}"/>
    <cellStyle name="Input 2 3 2 5 2" xfId="12993" xr:uid="{47AA8457-7930-4F96-8C0A-A9450E72AD30}"/>
    <cellStyle name="Input 2 3 2 5 2 2" xfId="37578" xr:uid="{945C1972-E8A3-4DC9-A736-0673FF93A2C0}"/>
    <cellStyle name="Input 2 3 2 5 3" xfId="17326" xr:uid="{1906366D-D2BC-4966-90A3-BB46936F8DBF}"/>
    <cellStyle name="Input 2 3 2 5 3 2" xfId="41661" xr:uid="{74ADE18B-12B4-44A4-9486-B7482C5A5CEC}"/>
    <cellStyle name="Input 2 3 2 5 4" xfId="17402" xr:uid="{3CF15FE4-2343-44E3-83EF-C5C9142529CC}"/>
    <cellStyle name="Input 2 3 2 5 4 2" xfId="41732" xr:uid="{C783672C-ED3C-4E73-BC5E-680967778875}"/>
    <cellStyle name="Input 2 3 2 5 5" xfId="23968" xr:uid="{A43B7DCC-318E-44F4-84AD-8C5C774BE8B1}"/>
    <cellStyle name="Input 2 3 2 5 5 2" xfId="47618" xr:uid="{039DE77F-235C-453F-8571-9CBB2728F813}"/>
    <cellStyle name="Input 2 3 2 5 6" xfId="25414" xr:uid="{9DFDF6A2-4991-47C7-9644-FABEFE3ABDAD}"/>
    <cellStyle name="Input 2 3 2 6" xfId="5303" xr:uid="{9EB5D1C9-0AF4-4C85-9A8D-39C8F0BB1CD9}"/>
    <cellStyle name="Input 2 3 2 6 2" xfId="17452" xr:uid="{936193AE-E810-4854-BB82-6900064D5BE1}"/>
    <cellStyle name="Input 2 3 2 6 2 2" xfId="41761" xr:uid="{12698D05-A947-4B75-BB2A-1E129B577829}"/>
    <cellStyle name="Input 2 3 2 6 3" xfId="17377" xr:uid="{1A5639FC-E346-49F6-9110-A97F50CF60A3}"/>
    <cellStyle name="Input 2 3 2 6 3 2" xfId="41707" xr:uid="{BE707262-CB0E-4F5A-8127-2547F8BEB77A}"/>
    <cellStyle name="Input 2 3 2 6 4" xfId="24087" xr:uid="{0BF6A73D-D028-49AA-9BBC-7405386E690F}"/>
    <cellStyle name="Input 2 3 2 6 4 2" xfId="47658" xr:uid="{F32BB152-A12B-4C70-82CC-A316B43F7636}"/>
    <cellStyle name="Input 2 3 2 6 5" xfId="25533" xr:uid="{0B7B0E83-7251-4FE3-9022-41B202C46584}"/>
    <cellStyle name="Input 2 3 2 7" xfId="8680" xr:uid="{8A3D5C70-EB2C-4E2A-955E-58289CAF67CC}"/>
    <cellStyle name="Input 2 3 2 7 2" xfId="33463" xr:uid="{3B58509F-E772-4CA4-82A8-5466F00ED1F1}"/>
    <cellStyle name="Input 2 3 2 8" xfId="17675" xr:uid="{9069B2BB-F229-48BF-9A21-FBF06795E1D0}"/>
    <cellStyle name="Input 2 3 2 8 2" xfId="41912" xr:uid="{5A978493-267C-4CC9-9FFE-2A119E199387}"/>
    <cellStyle name="Input 2 3 2 9" xfId="18351" xr:uid="{E9F93A9A-D6DC-411E-BA0D-36238E04AADB}"/>
    <cellStyle name="Input 2 3 2 9 2" xfId="42576" xr:uid="{5F19C96F-3159-483D-A86B-CE7402FF3A43}"/>
    <cellStyle name="Input 2 3 3" xfId="908" xr:uid="{78006979-3176-4E83-9960-6FEE16878578}"/>
    <cellStyle name="Input 2 3 3 2" xfId="9286" xr:uid="{885DB71D-D30C-4858-991F-7934A28F76E4}"/>
    <cellStyle name="Input 2 3 3 2 2" xfId="23707" xr:uid="{299235C7-87ED-4858-B12A-4B3E453CD320}"/>
    <cellStyle name="Input 2 3 3 2 2 2" xfId="25153" xr:uid="{37FA3E8F-74D3-4B35-9252-E8CE1BFEB307}"/>
    <cellStyle name="Input 2 3 3 2 3" xfId="23902" xr:uid="{14E0765C-68DF-43C6-9E23-7EFF2A00ACE8}"/>
    <cellStyle name="Input 2 3 3 2 3 2" xfId="25348" xr:uid="{B405A88A-A031-4B3F-B894-CF5B4A2A6E4C}"/>
    <cellStyle name="Input 2 3 3 2 4" xfId="23647" xr:uid="{EC987745-D915-460A-837F-A636CB3319C2}"/>
    <cellStyle name="Input 2 3 3 2 4 2" xfId="25093" xr:uid="{3FB73D7C-ED33-4DBC-ACF4-921BDFEBC147}"/>
    <cellStyle name="Input 2 3 3 2 5" xfId="19658" xr:uid="{DECF53A8-DCB7-4297-9DE5-3CC1D2006B92}"/>
    <cellStyle name="Input 2 3 3 3" xfId="16896" xr:uid="{60C93D18-C57E-4B44-B57A-E858DCC97E33}"/>
    <cellStyle name="Input 2 3 3 3 2" xfId="23372" xr:uid="{4C1A42D1-9337-4989-8FE2-1CEF2F064E6A}"/>
    <cellStyle name="Input 2 3 3 3 2 2" xfId="47332" xr:uid="{B08F4FF5-AACF-4F9D-BB99-586A3EEF08CD}"/>
    <cellStyle name="Input 2 3 3 3 3" xfId="24818" xr:uid="{5B620737-AE42-44B7-8007-447207EC44EF}"/>
    <cellStyle name="Input 2 3 3 4" xfId="17275" xr:uid="{573AD6D0-BA9D-4247-9477-71085EEED8C5}"/>
    <cellStyle name="Input 2 3 3 4 2" xfId="23806" xr:uid="{7450AD6F-2C03-431D-8555-9313173A1CC9}"/>
    <cellStyle name="Input 2 3 3 4 2 2" xfId="47562" xr:uid="{BA13731B-BBBF-4027-AB0B-6A93C50BC2FE}"/>
    <cellStyle name="Input 2 3 3 4 3" xfId="25252" xr:uid="{65B204DF-558F-49A4-B32B-28D55898D9BF}"/>
    <cellStyle name="Input 2 3 3 5" xfId="23298" xr:uid="{7A684FDB-8FBC-42B6-BB1D-5259C2E725EF}"/>
    <cellStyle name="Input 2 3 3 5 2" xfId="24744" xr:uid="{9EE4F852-D758-42E3-B6BF-72D132F03C37}"/>
    <cellStyle name="Input 2 3 3 6" xfId="18889" xr:uid="{39E1AF98-BC99-4E7D-85A8-DF38D452B1B9}"/>
    <cellStyle name="Input 2 3 3 6 2" xfId="43085" xr:uid="{64494244-78A2-43B9-9E51-199B22F76636}"/>
    <cellStyle name="Input 2 3 4" xfId="3872" xr:uid="{D3C90D79-0773-4F90-8841-754D4F6EE685}"/>
    <cellStyle name="Input 2 3 4 2" xfId="12213" xr:uid="{3D4DBC5D-A511-4323-A29F-DCEAB1A095CA}"/>
    <cellStyle name="Input 2 3 4 2 2" xfId="21577" xr:uid="{DC05D42E-A920-413C-BD85-45DACD77808C}"/>
    <cellStyle name="Input 2 3 4 3" xfId="17134" xr:uid="{DC10BBB9-AE17-4767-81B8-57A779A2A392}"/>
    <cellStyle name="Input 2 3 4 3 2" xfId="23502" xr:uid="{DA4E8D3E-441E-424C-A9C6-AE19352E9850}"/>
    <cellStyle name="Input 2 3 4 3 2 2" xfId="47428" xr:uid="{4C693FCF-79FD-4D89-AB49-F1455F3C4A7F}"/>
    <cellStyle name="Input 2 3 4 3 3" xfId="24948" xr:uid="{E8B44DF6-B0BB-4332-9BA3-DCC528131E73}"/>
    <cellStyle name="Input 2 3 4 4" xfId="17112" xr:uid="{373DD86A-37A6-49C5-B4EE-339D77A18F91}"/>
    <cellStyle name="Input 2 3 4 4 2" xfId="23834" xr:uid="{243EFB8C-6D87-4097-BA20-1CD5B0363A80}"/>
    <cellStyle name="Input 2 3 4 4 2 2" xfId="47570" xr:uid="{D0EE15D2-4C88-4F8E-860C-894D735A1EF5}"/>
    <cellStyle name="Input 2 3 4 4 3" xfId="25280" xr:uid="{49A52CC1-EAB8-4196-84F9-87DA8486F01F}"/>
    <cellStyle name="Input 2 3 4 5" xfId="23453" xr:uid="{DB1756EF-83A0-4C23-A49D-275B476A3DE0}"/>
    <cellStyle name="Input 2 3 4 5 2" xfId="24899" xr:uid="{5EAC87A7-FFE0-4667-9040-6FFE5AD052C9}"/>
    <cellStyle name="Input 2 3 4 6" xfId="19107" xr:uid="{C3C2273F-4454-4B50-9732-AB8361610F65}"/>
    <cellStyle name="Input 2 3 4 6 2" xfId="43301" xr:uid="{E289183A-31B2-4C8D-ACB4-B354677F219B}"/>
    <cellStyle name="Input 2 3 5" xfId="4233" xr:uid="{37381817-79E9-46E8-BF77-9AFDFC6C84C1}"/>
    <cellStyle name="Input 2 3 5 2" xfId="12574" xr:uid="{D49C2134-439E-47F5-B39A-CE7CBF11AF42}"/>
    <cellStyle name="Input 2 3 5 2 2" xfId="37159" xr:uid="{BD17F840-D48B-4E1E-BD0C-D78691102814}"/>
    <cellStyle name="Input 2 3 5 3" xfId="17240" xr:uid="{0C45562A-F03A-47D7-AC44-D1962834C4E1}"/>
    <cellStyle name="Input 2 3 5 3 2" xfId="41586" xr:uid="{05531E14-175D-44A1-A446-184B532AA848}"/>
    <cellStyle name="Input 2 3 5 4" xfId="17429" xr:uid="{3D5F37A8-3341-463F-BA28-50BFE078FF2E}"/>
    <cellStyle name="Input 2 3 5 4 2" xfId="41752" xr:uid="{1A84AADC-2021-495C-8617-2257826522D6}"/>
    <cellStyle name="Input 2 3 5 5" xfId="20780" xr:uid="{9BCD1D7F-DD44-4167-9EDD-6E6DCAF64F51}"/>
    <cellStyle name="Input 2 3 5 5 2" xfId="44933" xr:uid="{41EE98EB-87CD-4C3F-8AA7-54056AB29459}"/>
    <cellStyle name="Input 2 3 5 6" xfId="24337" xr:uid="{4188D78A-1232-45E2-8B1A-226E3A04E569}"/>
    <cellStyle name="Input 2 3 6" xfId="4629" xr:uid="{776DB3EB-DD9D-4056-81D9-A76D5F5A9F10}"/>
    <cellStyle name="Input 2 3 6 2" xfId="12970" xr:uid="{86A8B761-7F00-4B78-B0B4-7A2DBAFB9079}"/>
    <cellStyle name="Input 2 3 6 2 2" xfId="37555" xr:uid="{CB518F81-1790-4EA7-ACE4-5DB126BF8893}"/>
    <cellStyle name="Input 2 3 6 3" xfId="17303" xr:uid="{B6BA860F-D263-41E0-B0FC-5532BB63AD99}"/>
    <cellStyle name="Input 2 3 6 3 2" xfId="41638" xr:uid="{9EAC4CF7-6969-4DCC-8D81-34DD7CEBA5CD}"/>
    <cellStyle name="Input 2 3 6 4" xfId="17465" xr:uid="{B74AFBFE-1F59-4F20-A0BA-3913A0A29C4F}"/>
    <cellStyle name="Input 2 3 6 4 2" xfId="41767" xr:uid="{24B317BD-2F7F-4002-9EE6-24A07394F3D8}"/>
    <cellStyle name="Input 2 3 6 5" xfId="23795" xr:uid="{07782CED-DB2A-47A2-ACB5-F9B2B419C1CA}"/>
    <cellStyle name="Input 2 3 6 5 2" xfId="47558" xr:uid="{B6A699BB-A728-4AE9-B98F-E531BBE1319A}"/>
    <cellStyle name="Input 2 3 6 6" xfId="25241" xr:uid="{9B891F0B-BE6B-4F13-B6A7-6D3404C349BC}"/>
    <cellStyle name="Input 2 3 7" xfId="4872" xr:uid="{9542815C-02AD-4339-8040-CB7AF1A7BA29}"/>
    <cellStyle name="Input 2 3 7 2" xfId="17396" xr:uid="{33323648-D93E-42A0-87FD-FEC65938B7A0}"/>
    <cellStyle name="Input 2 3 7 2 2" xfId="41726" xr:uid="{99CC45B3-69E2-487F-B459-F336463325E5}"/>
    <cellStyle name="Input 2 3 7 3" xfId="17589" xr:uid="{BCB888D0-129D-4CF1-B1AA-746C0C85E24C}"/>
    <cellStyle name="Input 2 3 7 3 2" xfId="41852" xr:uid="{1C08480C-A938-4C70-AEF2-CABEA07D51A6}"/>
    <cellStyle name="Input 2 3 7 4" xfId="23672" xr:uid="{FB0F2264-4271-49CD-94DE-2509635C8C5A}"/>
    <cellStyle name="Input 2 3 7 4 2" xfId="47521" xr:uid="{6D1DCF99-ED85-427D-8B86-C2F7155F1CE8}"/>
    <cellStyle name="Input 2 3 7 5" xfId="25118" xr:uid="{08E5EC7A-4911-4944-A2E3-C9FC861F0870}"/>
    <cellStyle name="Input 2 3 8" xfId="9088" xr:uid="{C35CA126-2D36-41BE-BD99-4B96FA0AB137}"/>
    <cellStyle name="Input 2 3 8 2" xfId="33842" xr:uid="{ABD9D78E-CCF3-4F89-80C1-1FDF14633A0E}"/>
    <cellStyle name="Input 2 3 9" xfId="17299" xr:uid="{402CF62A-0923-4E01-B36E-DE413CEBACD5}"/>
    <cellStyle name="Input 2 3 9 2" xfId="41634" xr:uid="{5CFC9D8A-930B-4F95-82B1-E8645C6FF320}"/>
    <cellStyle name="Input 2 4" xfId="217" xr:uid="{B9EE7E2A-7B67-48C0-A4C3-12E902C09322}"/>
    <cellStyle name="Input 2 4 10" xfId="18309" xr:uid="{2502F16F-5B26-4F2F-8322-E945BC4D10AF}"/>
    <cellStyle name="Input 2 4 10 2" xfId="42534" xr:uid="{CF650C5D-CD05-4F08-90FF-EEF89E6C8D93}"/>
    <cellStyle name="Input 2 4 2" xfId="425" xr:uid="{F659F52C-AF40-4136-BD66-651A9CD98270}"/>
    <cellStyle name="Input 2 4 2 2" xfId="8819" xr:uid="{1B1D4A5F-D6C9-4DF2-9A99-8458123095C3}"/>
    <cellStyle name="Input 2 4 2 2 2" xfId="21392" xr:uid="{FBE65582-B2AB-48FB-A512-6A4D051574B2}"/>
    <cellStyle name="Input 2 4 2 2 3" xfId="23414" xr:uid="{11E173FA-8346-4113-A8FB-1993C34C7582}"/>
    <cellStyle name="Input 2 4 2 2 3 2" xfId="24860" xr:uid="{D2F6B111-EE64-427B-9D8A-124F7ABCD187}"/>
    <cellStyle name="Input 2 4 2 2 4" xfId="23310" xr:uid="{10EE2AA5-9F57-42F2-A44F-7ED628EC2DA3}"/>
    <cellStyle name="Input 2 4 2 2 4 2" xfId="24756" xr:uid="{DFFCD481-F9E8-4AAD-A311-0B65B91B9366}"/>
    <cellStyle name="Input 2 4 2 2 5" xfId="23796" xr:uid="{8A64181A-EEC0-4D32-9417-36040F2BA9A8}"/>
    <cellStyle name="Input 2 4 2 2 5 2" xfId="25242" xr:uid="{86D85764-5C90-47A3-B867-9F516250536E}"/>
    <cellStyle name="Input 2 4 2 2 6" xfId="18931" xr:uid="{722E1603-C83E-4609-9CD1-0BCF83008E18}"/>
    <cellStyle name="Input 2 4 2 2 6 2" xfId="43127" xr:uid="{486F1838-7E7B-4020-890E-B2916879C2BB}"/>
    <cellStyle name="Input 2 4 2 3" xfId="8599" xr:uid="{869EC633-499C-420F-BC14-9032DBAFA616}"/>
    <cellStyle name="Input 2 4 2 3 2" xfId="21681" xr:uid="{A00FD0F0-B1F8-4145-956E-55B7652425D3}"/>
    <cellStyle name="Input 2 4 2 3 3" xfId="23561" xr:uid="{7DB28897-F0CA-4518-ADAB-51E354F15B25}"/>
    <cellStyle name="Input 2 4 2 3 3 2" xfId="25007" xr:uid="{27043674-2575-44CA-AA77-924A871EEDD0}"/>
    <cellStyle name="Input 2 4 2 3 4" xfId="23755" xr:uid="{39E67805-7D80-4401-87A3-85B4B02AEF09}"/>
    <cellStyle name="Input 2 4 2 3 4 2" xfId="25201" xr:uid="{899D0B23-9A78-4CEE-84F6-076CB7167BCA}"/>
    <cellStyle name="Input 2 4 2 3 5" xfId="23643" xr:uid="{6E199ED3-881E-4BC2-B2CE-D487347BE572}"/>
    <cellStyle name="Input 2 4 2 3 5 2" xfId="25089" xr:uid="{A7C85A16-2C4E-4A1F-865C-537F2C51BEE8}"/>
    <cellStyle name="Input 2 4 2 3 6" xfId="19215" xr:uid="{43B381EF-402A-4ED8-A6EB-8A5F15F6ACF9}"/>
    <cellStyle name="Input 2 4 2 3 6 2" xfId="43409" xr:uid="{75550CDB-B49C-493A-B93F-FBF9A3133830}"/>
    <cellStyle name="Input 2 4 2 4" xfId="17066" xr:uid="{6538460F-5ACE-43CB-AA1C-03ACF9996073}"/>
    <cellStyle name="Input 2 4 2 4 2" xfId="21085" xr:uid="{0F065E41-A040-414C-8F23-0D31703B2B0A}"/>
    <cellStyle name="Input 2 4 2 5" xfId="23263" xr:uid="{F64E5253-F25B-4363-A25F-C58A524274FC}"/>
    <cellStyle name="Input 2 4 2 5 2" xfId="24709" xr:uid="{D687010E-4194-434B-BDF8-A837B1444719}"/>
    <cellStyle name="Input 2 4 2 6" xfId="23252" xr:uid="{02047830-57D1-4657-AFCB-4A639ABC0F15}"/>
    <cellStyle name="Input 2 4 2 6 2" xfId="24698" xr:uid="{6BC80AE4-B21D-44E2-80AB-8B260E9573A8}"/>
    <cellStyle name="Input 2 4 2 7" xfId="20773" xr:uid="{DAE6E51D-A0FD-4EC1-91B8-30B98FAEB297}"/>
    <cellStyle name="Input 2 4 2 7 2" xfId="24330" xr:uid="{E6CD3130-0D28-4139-B5C8-F453EB029C35}"/>
    <cellStyle name="Input 2 4 2 8" xfId="18608" xr:uid="{AA07E3ED-DFAD-4FDB-B8A7-9C546ABF165C}"/>
    <cellStyle name="Input 2 4 2 8 2" xfId="42804" xr:uid="{30D66D56-91FE-49A0-A713-F801EBF54186}"/>
    <cellStyle name="Input 2 4 3" xfId="1663" xr:uid="{6724CA2F-4783-4CF3-9A3F-BBB19119B2FE}"/>
    <cellStyle name="Input 2 4 3 2" xfId="10014" xr:uid="{906FAAD2-6AB4-4E9B-9391-CC7FE546AA24}"/>
    <cellStyle name="Input 2 4 3 2 2" xfId="23925" xr:uid="{450A83B6-008E-436A-94DB-7F448CDDBE96}"/>
    <cellStyle name="Input 2 4 3 2 2 2" xfId="25371" xr:uid="{9F6D3F89-CEF7-486B-8E37-C06AE27F9FE8}"/>
    <cellStyle name="Input 2 4 3 2 3" xfId="23434" xr:uid="{25D6F096-54FD-439F-920D-8CFA2557EC18}"/>
    <cellStyle name="Input 2 4 3 2 3 2" xfId="24880" xr:uid="{033D1EAD-6D36-4F5B-BE45-303DFE9E69AF}"/>
    <cellStyle name="Input 2 4 3 2 4" xfId="23250" xr:uid="{123CB411-2695-49E3-81EA-E0CA0CBDD23D}"/>
    <cellStyle name="Input 2 4 3 2 4 2" xfId="24696" xr:uid="{4563D5E0-2C65-48F7-A525-ADF0CF50C058}"/>
    <cellStyle name="Input 2 4 3 2 5" xfId="20375" xr:uid="{A426AE59-CA52-4757-A980-4181A52E0EA2}"/>
    <cellStyle name="Input 2 4 3 3" xfId="16991" xr:uid="{1503F2CE-8747-412B-A8C3-783D60A3DC77}"/>
    <cellStyle name="Input 2 4 3 3 2" xfId="23353" xr:uid="{A785373C-F114-439B-A4D4-4A64E6BD13AE}"/>
    <cellStyle name="Input 2 4 3 3 2 2" xfId="47313" xr:uid="{EC3A56F2-F9AB-44E1-8C75-CE13957F96D6}"/>
    <cellStyle name="Input 2 4 3 3 3" xfId="24799" xr:uid="{247C1CA7-0C82-48EB-B019-7D2608312C3A}"/>
    <cellStyle name="Input 2 4 3 4" xfId="17106" xr:uid="{AE272A68-79F5-4EC3-8E10-A2F15D7B388D}"/>
    <cellStyle name="Input 2 4 3 4 2" xfId="23243" xr:uid="{E3737F1D-34D0-4C30-81A9-1E0AC2E322F4}"/>
    <cellStyle name="Input 2 4 3 4 2 2" xfId="47251" xr:uid="{A82A9FE8-25C7-460D-A78B-7F45D1F19D55}"/>
    <cellStyle name="Input 2 4 3 4 3" xfId="24689" xr:uid="{9446DC01-F81E-4A59-88A1-8631BE9C772E}"/>
    <cellStyle name="Input 2 4 3 5" xfId="23914" xr:uid="{2496062E-6814-4823-B2C8-EB70E647BDF5}"/>
    <cellStyle name="Input 2 4 3 5 2" xfId="25360" xr:uid="{88A6B706-67C6-4294-B81F-00FD935FC418}"/>
    <cellStyle name="Input 2 4 3 6" xfId="18870" xr:uid="{0563CB44-580C-4149-8588-0602C2C57C16}"/>
    <cellStyle name="Input 2 4 3 6 2" xfId="43066" xr:uid="{FC8F79E9-E972-4DD8-AFA5-E9B8C4C44357}"/>
    <cellStyle name="Input 2 4 4" xfId="3878" xr:uid="{CEEA96DA-2E93-4E71-A514-59DAF74A5E2A}"/>
    <cellStyle name="Input 2 4 4 2" xfId="12219" xr:uid="{07E0D497-68D3-4192-89F5-A22CB07F265D}"/>
    <cellStyle name="Input 2 4 4 2 2" xfId="21508" xr:uid="{6715566B-4201-4C2A-8F0B-8AA3CE6EE0DA}"/>
    <cellStyle name="Input 2 4 4 3" xfId="17140" xr:uid="{E26C2E30-5F44-477B-A887-9CABDE624B04}"/>
    <cellStyle name="Input 2 4 4 3 2" xfId="23470" xr:uid="{4F6747FE-DB16-42AE-9DE5-B47230BACBE5}"/>
    <cellStyle name="Input 2 4 4 3 2 2" xfId="47402" xr:uid="{942FF322-B7EF-4BB3-8C1E-5B95A9707DC9}"/>
    <cellStyle name="Input 2 4 4 3 3" xfId="24916" xr:uid="{86C1EA5B-FD85-4E69-8514-08300773B881}"/>
    <cellStyle name="Input 2 4 4 4" xfId="17116" xr:uid="{305629CA-C9D6-4119-8F33-93F0823256DF}"/>
    <cellStyle name="Input 2 4 4 4 2" xfId="23638" xr:uid="{6C9FA830-628F-46A4-AB0C-6AFBA1EEF329}"/>
    <cellStyle name="Input 2 4 4 4 2 2" xfId="47510" xr:uid="{021DBA1B-A863-4E96-B8CE-CDAFB7DCA19C}"/>
    <cellStyle name="Input 2 4 4 4 3" xfId="25084" xr:uid="{A8819C80-D65D-4A09-A3CD-F48288C01E2E}"/>
    <cellStyle name="Input 2 4 4 5" xfId="23895" xr:uid="{38C9886D-D78A-4AFA-9370-D6CB6EDB3A6D}"/>
    <cellStyle name="Input 2 4 4 5 2" xfId="25341" xr:uid="{B28BDD88-3F25-400A-8E6F-383EAA0F483F}"/>
    <cellStyle name="Input 2 4 4 6" xfId="19036" xr:uid="{C3056661-382C-40B0-9D79-970A9303A85D}"/>
    <cellStyle name="Input 2 4 4 6 2" xfId="43230" xr:uid="{CA021FD2-3023-48F8-8BC5-56E4198A2283}"/>
    <cellStyle name="Input 2 4 5" xfId="4162" xr:uid="{F90D55C2-D4A1-4F37-BE0B-69A6A286DA9E}"/>
    <cellStyle name="Input 2 4 5 2" xfId="12503" xr:uid="{07256396-EB24-416C-9092-462D598A1DBA}"/>
    <cellStyle name="Input 2 4 5 2 2" xfId="37088" xr:uid="{78506E54-3E2B-49C9-8971-45760E989ACE}"/>
    <cellStyle name="Input 2 4 5 3" xfId="17219" xr:uid="{5A4D18D3-281E-4A8A-BB4F-8726BA3C2FE2}"/>
    <cellStyle name="Input 2 4 5 3 2" xfId="41566" xr:uid="{64B6FBB0-F503-4C47-8B3F-7B77D62D9C9B}"/>
    <cellStyle name="Input 2 4 5 4" xfId="17701" xr:uid="{42681628-7DFC-42BF-8C35-A55408FCD3A4}"/>
    <cellStyle name="Input 2 4 5 4 2" xfId="41931" xr:uid="{69B10912-769F-4B41-8521-BD3B270F2ACD}"/>
    <cellStyle name="Input 2 4 5 5" xfId="22386" xr:uid="{DAF812A4-C6EF-4E4F-89B6-7A54EF3F3A9C}"/>
    <cellStyle name="Input 2 4 5 5 2" xfId="46420" xr:uid="{D803B46B-1B04-43DB-B2AB-7A21AC82896E}"/>
    <cellStyle name="Input 2 4 5 6" xfId="24633" xr:uid="{B0A2C245-DC6A-43BD-A3F1-69B26C6A7A77}"/>
    <cellStyle name="Input 2 4 6" xfId="4635" xr:uid="{857B794F-7FB5-44F3-A393-6F1E0B6FEBB9}"/>
    <cellStyle name="Input 2 4 6 2" xfId="12976" xr:uid="{4A3AF939-BFDB-4583-B1D1-312B9A596415}"/>
    <cellStyle name="Input 2 4 6 2 2" xfId="37561" xr:uid="{05FF519F-CFCE-46B7-91C8-F0B2E0EECB50}"/>
    <cellStyle name="Input 2 4 6 3" xfId="17309" xr:uid="{D581B828-D933-4ADA-8442-94EF3DE2001A}"/>
    <cellStyle name="Input 2 4 6 3 2" xfId="41644" xr:uid="{5E534EDD-C3CC-49D7-AB02-037847BE9757}"/>
    <cellStyle name="Input 2 4 6 4" xfId="17637" xr:uid="{BC4AC67B-B869-48EB-A44E-FF00B16D1C71}"/>
    <cellStyle name="Input 2 4 6 4 2" xfId="41885" xr:uid="{549C754A-2770-4AC4-8654-63BA4A812E17}"/>
    <cellStyle name="Input 2 4 6 5" xfId="24009" xr:uid="{6B139F81-62FB-4017-979F-6EBEEDF625AC}"/>
    <cellStyle name="Input 2 4 6 5 2" xfId="47635" xr:uid="{CE20D6D3-213C-443E-9A1B-C20D3FEACAE9}"/>
    <cellStyle name="Input 2 4 6 6" xfId="25455" xr:uid="{28D4B12D-CEBF-440E-9DD1-8AF35DB91355}"/>
    <cellStyle name="Input 2 4 7" xfId="5591" xr:uid="{34324995-3465-45B7-A5A0-397084D50979}"/>
    <cellStyle name="Input 2 4 7 2" xfId="17481" xr:uid="{E6BCE191-3A33-4CDC-BCF8-03492C50C041}"/>
    <cellStyle name="Input 2 4 7 2 2" xfId="41780" xr:uid="{0A9D315D-0AE2-4F87-AC5A-93D954217D08}"/>
    <cellStyle name="Input 2 4 7 3" xfId="17529" xr:uid="{00CF40C6-53CC-456B-B2B6-FD49D5D69475}"/>
    <cellStyle name="Input 2 4 7 3 2" xfId="41818" xr:uid="{680FA5E6-3587-4809-B910-55EDB74F53D1}"/>
    <cellStyle name="Input 2 4 7 4" xfId="23620" xr:uid="{17295C4D-C8EF-41FA-A85B-CAA4D755E3B0}"/>
    <cellStyle name="Input 2 4 7 4 2" xfId="47502" xr:uid="{F0C792D8-2AB4-49BF-9C91-DB310CAEAE63}"/>
    <cellStyle name="Input 2 4 7 5" xfId="25066" xr:uid="{80A79EC6-87A4-4EE8-B57C-3D96390B9EBC}"/>
    <cellStyle name="Input 2 4 8" xfId="8672" xr:uid="{89FE15D7-3C76-42F2-B82D-F355A3A5DDF5}"/>
    <cellStyle name="Input 2 4 8 2" xfId="33456" xr:uid="{8845B5B4-B4A4-4D69-AE51-85CFF9837147}"/>
    <cellStyle name="Input 2 4 9" xfId="16973" xr:uid="{C2B97D26-A4E0-4BA7-B7E8-3354552C9FB4}"/>
    <cellStyle name="Input 2 4 9 2" xfId="41459" xr:uid="{E80957A5-F331-4ABE-BE9D-676CA124EAE0}"/>
    <cellStyle name="Input 2 5" xfId="206" xr:uid="{1CFD091B-0EDE-47C7-B49A-6DDD08259086}"/>
    <cellStyle name="Input 2 5 10" xfId="18300" xr:uid="{64A75220-6432-4950-B611-C5FA98A9E049}"/>
    <cellStyle name="Input 2 5 10 2" xfId="42525" xr:uid="{4A833D5B-26E3-4D7C-ADE2-9EBD7F122E39}"/>
    <cellStyle name="Input 2 5 2" xfId="421" xr:uid="{5D139D08-63F2-40DA-B20B-D4696BD9AF95}"/>
    <cellStyle name="Input 2 5 2 2" xfId="8815" xr:uid="{FADB5DDA-506C-4245-84E5-F9CCD7577FA9}"/>
    <cellStyle name="Input 2 5 2 2 2" xfId="21389" xr:uid="{480949B4-BD1F-4D89-ABC7-EBE6DE6FA705}"/>
    <cellStyle name="Input 2 5 2 2 3" xfId="23411" xr:uid="{44BDB1DF-10EC-4A57-839F-9E4EFB6CB152}"/>
    <cellStyle name="Input 2 5 2 2 3 2" xfId="24857" xr:uid="{FC61CAE3-F2A9-458B-97F6-18DB166828B1}"/>
    <cellStyle name="Input 2 5 2 2 4" xfId="23604" xr:uid="{30D1BC82-178C-49BE-940A-1B21CD2CB4AF}"/>
    <cellStyle name="Input 2 5 2 2 4 2" xfId="25050" xr:uid="{D9010D32-16B4-4E0E-9D47-5E33A025AA1D}"/>
    <cellStyle name="Input 2 5 2 2 5" xfId="23616" xr:uid="{CD5C21AD-3F8F-4642-9072-7BCDECC01F4F}"/>
    <cellStyle name="Input 2 5 2 2 5 2" xfId="25062" xr:uid="{4E900ADE-6C63-4930-9625-3136CC9E3E0D}"/>
    <cellStyle name="Input 2 5 2 2 6" xfId="18928" xr:uid="{5EE37A22-8D2E-4D7B-AFFF-40AD0A056FB4}"/>
    <cellStyle name="Input 2 5 2 2 6 2" xfId="43124" xr:uid="{E29F4FD7-AB0B-4E5F-8A8A-7A110B015174}"/>
    <cellStyle name="Input 2 5 2 3" xfId="8601" xr:uid="{2F7FD62E-D07E-44A6-8298-C8F93497C729}"/>
    <cellStyle name="Input 2 5 2 3 2" xfId="21678" xr:uid="{533FBA51-0B2B-464D-AA49-791367E004C5}"/>
    <cellStyle name="Input 2 5 2 3 3" xfId="23558" xr:uid="{89CB4E7D-A97A-462F-979A-5B2F56D944CE}"/>
    <cellStyle name="Input 2 5 2 3 3 2" xfId="25004" xr:uid="{042AEBB4-8B76-4044-8E0B-7EFD516CFDDB}"/>
    <cellStyle name="Input 2 5 2 3 4" xfId="23623" xr:uid="{6A30C569-715B-4897-B30B-CA31EB1DA443}"/>
    <cellStyle name="Input 2 5 2 3 4 2" xfId="25069" xr:uid="{64908AF3-80B1-41CD-AF59-04CF595DA6CD}"/>
    <cellStyle name="Input 2 5 2 3 5" xfId="24028" xr:uid="{4815E413-C668-45CD-95E4-4401AB1FCE75}"/>
    <cellStyle name="Input 2 5 2 3 5 2" xfId="25474" xr:uid="{69692CBD-0D0C-44BE-B53A-DF092B2431A4}"/>
    <cellStyle name="Input 2 5 2 3 6" xfId="19211" xr:uid="{F241A70F-21C8-4C7D-AC36-8DC4E48E5A6A}"/>
    <cellStyle name="Input 2 5 2 3 6 2" xfId="43405" xr:uid="{4DE83127-A006-4F7A-BC2D-16D13A966599}"/>
    <cellStyle name="Input 2 5 2 4" xfId="16961" xr:uid="{DB57615F-F2B5-4662-8DCC-81E6EE33C0AC}"/>
    <cellStyle name="Input 2 5 2 4 2" xfId="21081" xr:uid="{DE3580BA-4800-4215-B21C-4CDE7F3489CE}"/>
    <cellStyle name="Input 2 5 2 5" xfId="23260" xr:uid="{4E79E1F8-B89A-43EB-97E7-62D44682E479}"/>
    <cellStyle name="Input 2 5 2 5 2" xfId="24706" xr:uid="{2476C487-A8C6-4B03-9E2D-3854F2F8E47D}"/>
    <cellStyle name="Input 2 5 2 6" xfId="23969" xr:uid="{CFE98AFD-5609-4F64-93D2-42B7DBCF74D1}"/>
    <cellStyle name="Input 2 5 2 6 2" xfId="25415" xr:uid="{67B55E96-4DBE-47DF-9FF4-A22FC944C8D2}"/>
    <cellStyle name="Input 2 5 2 7" xfId="24005" xr:uid="{60C8A610-618F-407C-A167-776D65316CB9}"/>
    <cellStyle name="Input 2 5 2 7 2" xfId="25451" xr:uid="{76C0D8A3-AF8D-4C1C-BABE-3B2433B7203B}"/>
    <cellStyle name="Input 2 5 2 8" xfId="18604" xr:uid="{76635FF6-548F-4F6D-A1F1-B311F3C40EF4}"/>
    <cellStyle name="Input 2 5 2 8 2" xfId="42800" xr:uid="{E02FA096-5A2F-4FEA-A27D-5E2997A9585F}"/>
    <cellStyle name="Input 2 5 3" xfId="1652" xr:uid="{4C398D20-3897-4ECB-AECA-897B202B463E}"/>
    <cellStyle name="Input 2 5 3 2" xfId="10003" xr:uid="{C345E848-ABD0-48E9-B726-01AB85AEBFEB}"/>
    <cellStyle name="Input 2 5 3 2 2" xfId="23917" xr:uid="{890B41CF-BDEC-41BD-83C0-A7613C0860D7}"/>
    <cellStyle name="Input 2 5 3 2 2 2" xfId="25363" xr:uid="{E65A859F-B91F-4B4B-8016-37C9BFFD6C72}"/>
    <cellStyle name="Input 2 5 3 2 3" xfId="20999" xr:uid="{0DB000F1-1749-4C79-8241-F074062CA135}"/>
    <cellStyle name="Input 2 5 3 2 3 2" xfId="24410" xr:uid="{26938153-8C0A-4B64-BC96-4D97D00D81EC}"/>
    <cellStyle name="Input 2 5 3 2 4" xfId="23976" xr:uid="{06B35A20-2EAE-4398-BCE1-D695BB61471D}"/>
    <cellStyle name="Input 2 5 3 2 4 2" xfId="25422" xr:uid="{0B0F8840-C581-4D7F-A6EE-B4451F4D9ACC}"/>
    <cellStyle name="Input 2 5 3 2 5" xfId="20366" xr:uid="{6283AAC2-B991-4FDD-A7A6-E5816EB346F6}"/>
    <cellStyle name="Input 2 5 3 3" xfId="16981" xr:uid="{07E928B1-48FC-4261-941F-847743DC11B6}"/>
    <cellStyle name="Input 2 5 3 3 2" xfId="23344" xr:uid="{2A73B827-84F9-4D7B-8A21-2A81D852E17A}"/>
    <cellStyle name="Input 2 5 3 3 2 2" xfId="47304" xr:uid="{17D17BEC-A6CC-4327-BD07-E0751E87973E}"/>
    <cellStyle name="Input 2 5 3 3 3" xfId="24790" xr:uid="{0501C5C1-3378-4514-BFD3-742FF8B6D4DF}"/>
    <cellStyle name="Input 2 5 3 4" xfId="17442" xr:uid="{3EDB7845-FC88-4EE8-90FA-FCA7A5508AEE}"/>
    <cellStyle name="Input 2 5 3 4 2" xfId="23592" xr:uid="{EE4BEBB7-FC28-46CB-ADF1-4F180AC253F6}"/>
    <cellStyle name="Input 2 5 3 4 2 2" xfId="47491" xr:uid="{A68C9969-5B19-4294-98F5-C2B9DE4C0C33}"/>
    <cellStyle name="Input 2 5 3 4 3" xfId="25038" xr:uid="{62479956-EC71-4808-989C-0443870CD8CC}"/>
    <cellStyle name="Input 2 5 3 5" xfId="23577" xr:uid="{E190123E-C5FE-4B3C-B488-A0508726CB14}"/>
    <cellStyle name="Input 2 5 3 5 2" xfId="25023" xr:uid="{1D14A2B1-809C-4FAA-9CCA-608CCF457452}"/>
    <cellStyle name="Input 2 5 3 6" xfId="18861" xr:uid="{EB513EE5-A922-4AA1-B568-563CFCE22445}"/>
    <cellStyle name="Input 2 5 3 6 2" xfId="43057" xr:uid="{32071E1A-8657-4DFF-85B0-5206D3996086}"/>
    <cellStyle name="Input 2 5 4" xfId="3886" xr:uid="{F6108DAE-E855-4993-B043-3227893EC769}"/>
    <cellStyle name="Input 2 5 4 2" xfId="12227" xr:uid="{A0C70539-0F10-456B-85E3-D8661296CB8A}"/>
    <cellStyle name="Input 2 5 4 2 2" xfId="21499" xr:uid="{53A96ACB-A856-46D9-AA8A-0A11FC8397F3}"/>
    <cellStyle name="Input 2 5 4 3" xfId="17148" xr:uid="{E4F0B103-5047-4ABF-B71E-6C7F3947F2A8}"/>
    <cellStyle name="Input 2 5 4 3 2" xfId="23461" xr:uid="{2089391C-4069-4E37-A0B2-9F85B1303F3B}"/>
    <cellStyle name="Input 2 5 4 3 2 2" xfId="47393" xr:uid="{643AB9A1-9FDD-495F-B6F6-361A78F4ECE9}"/>
    <cellStyle name="Input 2 5 4 3 3" xfId="24907" xr:uid="{346071A9-3549-4ED2-86C4-C8DFA15034DB}"/>
    <cellStyle name="Input 2 5 4 4" xfId="17680" xr:uid="{A51E0C2B-7CE7-4E54-A2E6-D46F2E016FCF}"/>
    <cellStyle name="Input 2 5 4 4 2" xfId="23444" xr:uid="{A8044891-2700-40A4-8685-C23D3D2C9692}"/>
    <cellStyle name="Input 2 5 4 4 2 2" xfId="47382" xr:uid="{EE889568-FC4D-41C3-A737-D47BB95E9EEC}"/>
    <cellStyle name="Input 2 5 4 4 3" xfId="24890" xr:uid="{1F51ADE3-AA5E-453E-81BC-5B643681A40D}"/>
    <cellStyle name="Input 2 5 4 5" xfId="24021" xr:uid="{1020E204-D994-446E-B851-013C368A2096}"/>
    <cellStyle name="Input 2 5 4 5 2" xfId="25467" xr:uid="{7BF064AA-E216-4E80-B039-BECDD9A342B7}"/>
    <cellStyle name="Input 2 5 4 6" xfId="19026" xr:uid="{E328646F-D7AE-42CB-8E7C-8AF4331414A9}"/>
    <cellStyle name="Input 2 5 4 6 2" xfId="43220" xr:uid="{A743960D-31B3-42A9-9C2F-6C7E0716C835}"/>
    <cellStyle name="Input 2 5 5" xfId="4152" xr:uid="{4327FB60-CAE9-4EDD-885F-061DEA3DBBE4}"/>
    <cellStyle name="Input 2 5 5 2" xfId="12493" xr:uid="{B665CB7B-82EC-4B3F-ADAB-DD0C4F5BC948}"/>
    <cellStyle name="Input 2 5 5 2 2" xfId="37078" xr:uid="{7B2D1571-1766-42BE-8079-6343E196470D}"/>
    <cellStyle name="Input 2 5 5 3" xfId="17210" xr:uid="{62446E3A-733D-4AED-9A9E-2666511AEF33}"/>
    <cellStyle name="Input 2 5 5 3 2" xfId="41557" xr:uid="{81C9EE76-E38B-49D5-B808-64565C0F5FD3}"/>
    <cellStyle name="Input 2 5 5 4" xfId="16909" xr:uid="{52CC16EB-89E5-4145-9C2E-2817D0D51A9E}"/>
    <cellStyle name="Input 2 5 5 4 2" xfId="41438" xr:uid="{EAAF400C-2299-45D3-9914-376C958EE404}"/>
    <cellStyle name="Input 2 5 5 5" xfId="20810" xr:uid="{14CA405A-A86F-453F-8E27-E4E8E1921577}"/>
    <cellStyle name="Input 2 5 5 5 2" xfId="44954" xr:uid="{605F0560-D6E9-4924-8B06-4E10D850C46D}"/>
    <cellStyle name="Input 2 5 5 6" xfId="24355" xr:uid="{AE01888E-A225-4E56-A3D2-51DA3E2C77B1}"/>
    <cellStyle name="Input 2 5 6" xfId="4643" xr:uid="{4770E964-3B15-4B3B-A915-D5679A9EF162}"/>
    <cellStyle name="Input 2 5 6 2" xfId="12984" xr:uid="{EB95503E-A5C8-4F55-926B-9432F4ABD8E1}"/>
    <cellStyle name="Input 2 5 6 2 2" xfId="37569" xr:uid="{B5D9982D-7E4F-4DA2-A55D-D7712C77135A}"/>
    <cellStyle name="Input 2 5 6 3" xfId="17317" xr:uid="{C6F46692-549A-4D91-9500-A79C050C43D3}"/>
    <cellStyle name="Input 2 5 6 3 2" xfId="41652" xr:uid="{B956756A-D372-436B-8C4A-9F229ED898CC}"/>
    <cellStyle name="Input 2 5 6 4" xfId="17040" xr:uid="{B279A8A3-0406-41DD-88DD-3D149D3A53BB}"/>
    <cellStyle name="Input 2 5 6 4 2" xfId="41481" xr:uid="{411225EF-10A6-44C7-A44C-C66B47CB3C9C}"/>
    <cellStyle name="Input 2 5 6 5" xfId="23597" xr:uid="{A671FC10-E2A2-490B-B7D5-30DC8D20DAC8}"/>
    <cellStyle name="Input 2 5 6 5 2" xfId="47493" xr:uid="{CF9757A9-81FD-45D7-8F44-F594E7604691}"/>
    <cellStyle name="Input 2 5 6 6" xfId="25043" xr:uid="{7392A21F-C8BC-4490-9403-849111DFB81C}"/>
    <cellStyle name="Input 2 5 7" xfId="5581" xr:uid="{8DEA5209-9830-4054-B87A-4746B1C55C97}"/>
    <cellStyle name="Input 2 5 7 2" xfId="17472" xr:uid="{017DEB5A-6A74-48E6-8E47-20CB64D71891}"/>
    <cellStyle name="Input 2 5 7 2 2" xfId="41771" xr:uid="{71AE38C7-7D01-4420-AD94-D6383AF034E6}"/>
    <cellStyle name="Input 2 5 7 3" xfId="17624" xr:uid="{7A93FF8D-D14C-449D-98B0-769D1BFF59E9}"/>
    <cellStyle name="Input 2 5 7 3 2" xfId="41878" xr:uid="{33B56561-C43F-4B80-AA38-85B7ED97B58A}"/>
    <cellStyle name="Input 2 5 7 4" xfId="21406" xr:uid="{79919065-9CDC-4E4C-AE5E-2F787125A9D2}"/>
    <cellStyle name="Input 2 5 7 4 2" xfId="45513" xr:uid="{24495B7D-46C0-4C1F-BB99-A1F8690B5C7F}"/>
    <cellStyle name="Input 2 5 7 5" xfId="24512" xr:uid="{4BEF85DB-39E2-4617-B851-429A075C969F}"/>
    <cellStyle name="Input 2 5 8" xfId="9156" xr:uid="{FAEB5E4C-A5EE-46C1-90B3-A2FB9D9F8EE1}"/>
    <cellStyle name="Input 2 5 8 2" xfId="33903" xr:uid="{5CCF8AF8-F9F5-4675-8E51-3597758F25A7}"/>
    <cellStyle name="Input 2 5 9" xfId="17093" xr:uid="{CD06094C-5D7C-42D2-8461-D0749377B9BC}"/>
    <cellStyle name="Input 2 5 9 2" xfId="41520" xr:uid="{EDC371A9-B793-4D3E-A44B-B5879DEC1625}"/>
    <cellStyle name="Input 2 6" xfId="223" xr:uid="{2DD340A0-D44F-4930-AA51-5ABA5DA063EE}"/>
    <cellStyle name="Input 2 6 2" xfId="1666" xr:uid="{FD9A3D94-A285-46D9-9066-F266DD23248F}"/>
    <cellStyle name="Input 2 6 2 2" xfId="10017" xr:uid="{FEE7221F-A0CD-4802-93F5-05E5FDD32892}"/>
    <cellStyle name="Input 2 6 2 2 2" xfId="23927" xr:uid="{9BFAAB62-A182-4D98-8C92-871F5027F461}"/>
    <cellStyle name="Input 2 6 2 2 2 2" xfId="25373" xr:uid="{B84A0454-FE80-4C21-9E43-DDDD31E631FF}"/>
    <cellStyle name="Input 2 6 2 2 3" xfId="21601" xr:uid="{93425F25-B2D6-436D-A9C2-221C1B2C354F}"/>
    <cellStyle name="Input 2 6 2 2 3 2" xfId="24560" xr:uid="{0E00F45D-6A00-4459-98CE-288FE4F9F499}"/>
    <cellStyle name="Input 2 6 2 2 4" xfId="23702" xr:uid="{ADCCD861-6846-4A4A-AE21-494A3352001C}"/>
    <cellStyle name="Input 2 6 2 2 4 2" xfId="25148" xr:uid="{E7273010-75AB-486B-B0C1-356C3406C90D}"/>
    <cellStyle name="Input 2 6 2 2 5" xfId="20377" xr:uid="{EB102CA8-DBC6-4BE5-8FBE-BECEF8B33E8F}"/>
    <cellStyle name="Input 2 6 2 3" xfId="16993" xr:uid="{C4DBB9E2-CEE0-4638-B3A0-B4AB546D8095}"/>
    <cellStyle name="Input 2 6 2 3 2" xfId="23358" xr:uid="{EE21094D-3168-44CA-A791-115E8975F159}"/>
    <cellStyle name="Input 2 6 2 3 2 2" xfId="47318" xr:uid="{8F46E68B-FD95-4454-97EC-B13D84E379BA}"/>
    <cellStyle name="Input 2 6 2 3 3" xfId="24804" xr:uid="{1D1CCE11-1F04-45D5-8300-B32D74444887}"/>
    <cellStyle name="Input 2 6 2 4" xfId="16977" xr:uid="{04204D28-A4F4-404C-B1F3-C9AE852C041D}"/>
    <cellStyle name="Input 2 6 2 4 2" xfId="23935" xr:uid="{9D072997-7702-4FF4-B591-63A3D61DDA95}"/>
    <cellStyle name="Input 2 6 2 4 2 2" xfId="47604" xr:uid="{A5A3B390-5361-43CE-8F5B-4C4CBA66DD74}"/>
    <cellStyle name="Input 2 6 2 4 3" xfId="25381" xr:uid="{A5B4BF12-BFFD-473D-9494-75E42DDE54B3}"/>
    <cellStyle name="Input 2 6 2 5" xfId="24057" xr:uid="{3300D0BC-18E7-4696-906A-13246BAFBB94}"/>
    <cellStyle name="Input 2 6 2 5 2" xfId="25503" xr:uid="{7A4475FC-2281-4BE0-9A08-5812BAB1AD25}"/>
    <cellStyle name="Input 2 6 2 6" xfId="18875" xr:uid="{9A0E9FD9-CC37-48A7-B691-7F5012DCDA3B}"/>
    <cellStyle name="Input 2 6 2 6 2" xfId="43071" xr:uid="{D2E62950-FDED-4CB3-8656-59D728D8E045}"/>
    <cellStyle name="Input 2 6 3" xfId="3883" xr:uid="{C33C1D20-9E82-44A4-9ED9-B25BC947447A}"/>
    <cellStyle name="Input 2 6 3 2" xfId="12224" xr:uid="{FB4CE3DA-0546-4A7C-8299-FAA8001F4402}"/>
    <cellStyle name="Input 2 6 3 2 2" xfId="21512" xr:uid="{B3CEF8E6-EF8D-4DB6-96D1-A717B1A52962}"/>
    <cellStyle name="Input 2 6 3 3" xfId="17145" xr:uid="{E15C9E3E-3F08-48E6-B8CE-34D93FF4F9EE}"/>
    <cellStyle name="Input 2 6 3 3 2" xfId="23476" xr:uid="{17C02151-DB76-4BAC-B9CA-20DA60FF191C}"/>
    <cellStyle name="Input 2 6 3 3 2 2" xfId="47408" xr:uid="{9AC2B16E-E402-4416-8FEB-798498872449}"/>
    <cellStyle name="Input 2 6 3 3 3" xfId="24922" xr:uid="{85AE739A-8B09-439A-814B-B85E6302A03F}"/>
    <cellStyle name="Input 2 6 3 4" xfId="8739" xr:uid="{94FA1FCF-B4A1-49CA-ACE2-0450E8CB9187}"/>
    <cellStyle name="Input 2 6 3 4 2" xfId="24014" xr:uid="{6761D3CE-273E-47D4-B126-3CBD32FA5C1E}"/>
    <cellStyle name="Input 2 6 3 4 2 2" xfId="47639" xr:uid="{F8E40E01-684A-4315-84FC-20E463C9C502}"/>
    <cellStyle name="Input 2 6 3 4 3" xfId="25460" xr:uid="{2658CC3F-CCD2-42EE-9660-7D0C2A099ED3}"/>
    <cellStyle name="Input 2 6 3 5" xfId="23844" xr:uid="{ECFCBBC1-3601-40B9-B236-4CD3744773F1}"/>
    <cellStyle name="Input 2 6 3 5 2" xfId="25290" xr:uid="{3F9B8111-D246-4635-BE6F-3F0152B57C41}"/>
    <cellStyle name="Input 2 6 3 6" xfId="19042" xr:uid="{40FBFAB6-71AD-4A54-89E9-6FE2570BDB5B}"/>
    <cellStyle name="Input 2 6 3 6 2" xfId="43236" xr:uid="{2EE36D2D-754D-49F6-BAA7-12DE961FBC3E}"/>
    <cellStyle name="Input 2 6 4" xfId="4168" xr:uid="{51A13AF9-01E2-427C-AFCB-23FFD3B63B10}"/>
    <cellStyle name="Input 2 6 4 2" xfId="12509" xr:uid="{FCF40B2F-FF08-4603-96D2-4C20F72FD9C5}"/>
    <cellStyle name="Input 2 6 4 2 2" xfId="37094" xr:uid="{36C19EA0-2C83-45B2-8B70-AFB5F4EE87F7}"/>
    <cellStyle name="Input 2 6 4 3" xfId="17224" xr:uid="{EDCDD1D7-49D3-4AB7-A9E8-BBB9655C8A39}"/>
    <cellStyle name="Input 2 6 4 3 2" xfId="41571" xr:uid="{C349E2CC-2C72-485F-ACA2-A4F6CED76077}"/>
    <cellStyle name="Input 2 6 4 4" xfId="16861" xr:uid="{72C306AA-FF88-4744-9CA1-D91C3C16C057}"/>
    <cellStyle name="Input 2 6 4 4 2" xfId="41429" xr:uid="{A4ECAF43-EFB4-4BE8-B987-E3E92DE990B0}"/>
    <cellStyle name="Input 2 6 4 5" xfId="20977" xr:uid="{796650C4-0432-48CF-8BBE-8C5550DDFE6A}"/>
    <cellStyle name="Input 2 6 4 5 2" xfId="45112" xr:uid="{079E1C1E-5464-4845-9156-44791CDB95CC}"/>
    <cellStyle name="Input 2 6 4 6" xfId="24393" xr:uid="{0C810A13-5F22-4174-A9E5-728A0D260E2B}"/>
    <cellStyle name="Input 2 6 5" xfId="4640" xr:uid="{0D557C73-6D36-42EE-89ED-715E53D97A93}"/>
    <cellStyle name="Input 2 6 5 2" xfId="12981" xr:uid="{1469DF18-68A1-40A0-98DD-2F8CEE7992E7}"/>
    <cellStyle name="Input 2 6 5 2 2" xfId="37566" xr:uid="{965459A5-16A4-4C38-869D-43531AA9D6EA}"/>
    <cellStyle name="Input 2 6 5 3" xfId="17314" xr:uid="{FA6E8383-B0E7-4D86-81B6-0F0E69843FE5}"/>
    <cellStyle name="Input 2 6 5 3 2" xfId="41649" xr:uid="{D12A38F0-0114-4DC4-AECA-0AB3D6DC50DE}"/>
    <cellStyle name="Input 2 6 5 4" xfId="17118" xr:uid="{BD0D246B-5EA8-4A6B-8765-677D32AF04A1}"/>
    <cellStyle name="Input 2 6 5 4 2" xfId="41528" xr:uid="{4CA1F757-024F-46B7-8F7A-12154D6D6020}"/>
    <cellStyle name="Input 2 6 5 5" xfId="23333" xr:uid="{4C1CD192-81AB-4572-8687-425187D2863D}"/>
    <cellStyle name="Input 2 6 5 5 2" xfId="47294" xr:uid="{206112C5-7292-4E8D-BF42-DF63371BE68B}"/>
    <cellStyle name="Input 2 6 5 6" xfId="24779" xr:uid="{7D069E46-0D2A-439D-A488-7C8F8CC306CC}"/>
    <cellStyle name="Input 2 6 6" xfId="5594" xr:uid="{6B071D3A-9EBD-4DF9-BE5B-B1FC8B8AD5F7}"/>
    <cellStyle name="Input 2 6 6 2" xfId="17483" xr:uid="{47B82EB9-409F-4E1F-8BCA-D79B97C72C36}"/>
    <cellStyle name="Input 2 6 6 2 2" xfId="41782" xr:uid="{AA79CE89-09DA-4E08-82D9-8F606B1F48C8}"/>
    <cellStyle name="Input 2 6 6 3" xfId="17566" xr:uid="{9E37ABDB-F040-4288-93CD-F2088D99820F}"/>
    <cellStyle name="Input 2 6 6 3 2" xfId="41840" xr:uid="{D654E461-780D-479A-9547-B68859C8EA4B}"/>
    <cellStyle name="Input 2 6 6 4" xfId="24075" xr:uid="{86F59113-3596-47C7-A495-EB0A919822A8}"/>
    <cellStyle name="Input 2 6 6 4 2" xfId="47655" xr:uid="{66A1F4CB-24FB-4865-8AEE-3BD1BC81308D}"/>
    <cellStyle name="Input 2 6 6 5" xfId="25521" xr:uid="{073B0223-C308-44E4-AB2A-733A4956872A}"/>
    <cellStyle name="Input 2 6 7" xfId="8685" xr:uid="{D9BF43D6-08D3-4EB1-849C-03A8D883957C}"/>
    <cellStyle name="Input 2 6 7 2" xfId="33466" xr:uid="{AA42EE13-E022-4E0F-8D0B-7DE898474CB3}"/>
    <cellStyle name="Input 2 6 8" xfId="17427" xr:uid="{6B082743-D3BC-4CB6-9099-414868946593}"/>
    <cellStyle name="Input 2 6 8 2" xfId="41750" xr:uid="{A6CC156C-54C3-4D08-83FB-FD68D78180C0}"/>
    <cellStyle name="Input 2 6 9" xfId="18314" xr:uid="{8EA859C5-DDC4-4200-9CE8-51FB016EE6B8}"/>
    <cellStyle name="Input 2 6 9 2" xfId="42539" xr:uid="{3100AF42-07E9-4328-9D8B-63DD267282C4}"/>
    <cellStyle name="Input 2 7" xfId="22769" xr:uid="{EFE463AC-23F3-4660-AEAC-0C41070B26BD}"/>
    <cellStyle name="Input 2 7 2" xfId="24643" xr:uid="{5F4C9E1D-F22B-4779-9C75-1AE7BCE8B1E0}"/>
    <cellStyle name="Input 2 8" xfId="23320" xr:uid="{A390F2CB-9EAC-4E02-8F4B-56AB888F2EE8}"/>
    <cellStyle name="Input 2 8 2" xfId="24766" xr:uid="{0114F61C-DBC2-469C-BDE8-0B2E90DA52D4}"/>
    <cellStyle name="Input 2 9" xfId="23548" xr:uid="{81C1E5D5-86D0-47FA-B0CD-D3FE1BB644ED}"/>
    <cellStyle name="Input 2 9 2" xfId="24994" xr:uid="{C83F9C0A-2415-4C87-BDD3-4E1FA0CAABC8}"/>
    <cellStyle name="Input 3" xfId="200" xr:uid="{CCD309E4-9841-4E93-8A19-D817FDC91B84}"/>
    <cellStyle name="Input 3 10" xfId="17798" xr:uid="{25AE526E-3D2E-488B-8D26-54BB49FF0650}"/>
    <cellStyle name="Input 3 10 2" xfId="42023" xr:uid="{A2AB0D0D-95C0-47FA-BF4A-45E7BBDA1526}"/>
    <cellStyle name="Input 3 2" xfId="416" xr:uid="{E64284B3-8A10-47CC-838A-7237C21746C0}"/>
    <cellStyle name="Input 3 2 2" xfId="1360" xr:uid="{5DE64F38-AA82-4FAC-8672-1794147EE9CA}"/>
    <cellStyle name="Input 3 2 2 2" xfId="9722" xr:uid="{31F7CE52-B2AF-42E2-8C85-DF696CD3CDA4}"/>
    <cellStyle name="Input 3 2 2 2 2" xfId="23838" xr:uid="{ADAF865F-6570-4363-BE2E-09CBE75EBCFB}"/>
    <cellStyle name="Input 3 2 2 2 2 2" xfId="25284" xr:uid="{A2C7AC66-B193-40CD-BAF1-D9B2CAFEF944}"/>
    <cellStyle name="Input 3 2 2 2 3" xfId="23971" xr:uid="{4AC5B00C-38A6-4403-A842-327288C36C20}"/>
    <cellStyle name="Input 3 2 2 2 3 2" xfId="25417" xr:uid="{620A2320-5611-4C50-9C5B-9469FB67D2B7}"/>
    <cellStyle name="Input 3 2 2 2 4" xfId="23850" xr:uid="{CBF46C7D-3EBF-4B4C-9C0F-BB36B4DD37FF}"/>
    <cellStyle name="Input 3 2 2 2 4 2" xfId="25296" xr:uid="{38B44D64-D532-415E-9206-DCE271EAD675}"/>
    <cellStyle name="Input 3 2 2 2 5" xfId="20084" xr:uid="{AB815FC8-07BA-44FE-AB2F-1D57344FD54D}"/>
    <cellStyle name="Input 3 2 2 3" xfId="16949" xr:uid="{26AE8E2E-570E-447C-9FC9-554DDF9959C7}"/>
    <cellStyle name="Input 3 2 2 3 2" xfId="23409" xr:uid="{3C74F680-097C-455C-A9AF-ED95519D36E6}"/>
    <cellStyle name="Input 3 2 2 3 2 2" xfId="47369" xr:uid="{475863E0-BB5A-4BF2-8B48-22AC227BDDFA}"/>
    <cellStyle name="Input 3 2 2 3 3" xfId="24855" xr:uid="{C5AE5499-7596-4B1B-8A95-878C9C93CC23}"/>
    <cellStyle name="Input 3 2 2 4" xfId="17196" xr:uid="{563952B0-C027-4632-A3AC-6A4353744E63}"/>
    <cellStyle name="Input 3 2 2 4 2" xfId="23892" xr:uid="{340CEB82-5B84-4590-AECA-D4EF0500D406}"/>
    <cellStyle name="Input 3 2 2 4 2 2" xfId="47591" xr:uid="{F3AC33DA-A507-4A78-BDD7-8444FDC6C40E}"/>
    <cellStyle name="Input 3 2 2 4 3" xfId="25338" xr:uid="{14C67184-B0CB-4A1C-9C66-EDB36CAF4AED}"/>
    <cellStyle name="Input 3 2 2 5" xfId="23906" xr:uid="{06FB28F4-CE7B-400F-8EBE-4AAD51D36B85}"/>
    <cellStyle name="Input 3 2 2 5 2" xfId="25352" xr:uid="{B7C8E307-2554-4ADD-9042-2AE14F27E37D}"/>
    <cellStyle name="Input 3 2 2 6" xfId="18926" xr:uid="{D5EB74DD-EF8A-4848-9F3E-9760F1BE6359}"/>
    <cellStyle name="Input 3 2 2 6 2" xfId="43122" xr:uid="{75D0AAA6-95D5-4292-9D4A-32851610EFDE}"/>
    <cellStyle name="Input 3 2 3" xfId="5300" xr:uid="{07B54DF2-D31C-4C84-8D9E-8DDCB648B8FB}"/>
    <cellStyle name="Input 3 2 3 2" xfId="17449" xr:uid="{41947706-17E4-4303-B660-9B3635FB9C96}"/>
    <cellStyle name="Input 3 2 3 2 2" xfId="21673" xr:uid="{EF596414-7B5B-490B-9F06-97726E530B5F}"/>
    <cellStyle name="Input 3 2 3 3" xfId="17290" xr:uid="{786DA9CF-20A1-413E-8CC7-F171E29D4517}"/>
    <cellStyle name="Input 3 2 3 3 2" xfId="23554" xr:uid="{C98CC73B-C3C5-463D-871F-70B9DC5BB4C2}"/>
    <cellStyle name="Input 3 2 3 3 2 2" xfId="47473" xr:uid="{37062868-AAAC-41F4-BA06-4B37B5118D47}"/>
    <cellStyle name="Input 3 2 3 3 3" xfId="25000" xr:uid="{149C91B2-598E-4A2A-870A-D38BA4A54065}"/>
    <cellStyle name="Input 3 2 3 4" xfId="23483" xr:uid="{24B715DA-F583-47DD-ADCA-F43C76FAC5BA}"/>
    <cellStyle name="Input 3 2 3 4 2" xfId="24929" xr:uid="{F85CC1AA-41C2-4FF4-B47E-9610295864AD}"/>
    <cellStyle name="Input 3 2 3 5" xfId="23799" xr:uid="{B4DE64C5-29D4-4327-97F1-E7FDDDDE08FB}"/>
    <cellStyle name="Input 3 2 3 5 2" xfId="25245" xr:uid="{8D441C5C-1967-471E-8C02-C3AA05CFCA0C}"/>
    <cellStyle name="Input 3 2 3 6" xfId="19206" xr:uid="{9ABD6CA5-6D7D-4D35-9FEF-F22C197A8223}"/>
    <cellStyle name="Input 3 2 3 6 2" xfId="43400" xr:uid="{D0DEA4AE-A9B3-41A3-8204-5FB7EAF254C2}"/>
    <cellStyle name="Input 3 2 4" xfId="8476" xr:uid="{75A017DC-E735-4233-9838-48BDC6548564}"/>
    <cellStyle name="Input 3 2 4 2" xfId="16734" xr:uid="{7A2B65D7-FEA7-428A-B01C-2DBC4F522303}"/>
    <cellStyle name="Input 3 2 4 2 2" xfId="41316" xr:uid="{52CD4A96-717C-40B6-A8BB-0ADA9DE17F2F}"/>
    <cellStyle name="Input 3 2 4 3" xfId="17656" xr:uid="{AE7E608E-22C4-4F38-A784-BF82D13D026D}"/>
    <cellStyle name="Input 3 2 4 3 2" xfId="41900" xr:uid="{AC92A077-5936-4D10-8755-99EDF958E91C}"/>
    <cellStyle name="Input 3 2 4 4" xfId="17551" xr:uid="{17C840DA-0A3A-4F6E-9608-EEA2EA093575}"/>
    <cellStyle name="Input 3 2 4 4 2" xfId="41829" xr:uid="{08BD0D1B-1935-4606-B8F2-28D5C15E67AF}"/>
    <cellStyle name="Input 3 2 4 5" xfId="23258" xr:uid="{8B5049CE-85A8-472D-AA02-EB0B005B7C35}"/>
    <cellStyle name="Input 3 2 4 5 2" xfId="47257" xr:uid="{769AAA44-5C4A-4812-9FCA-A32E04463B3A}"/>
    <cellStyle name="Input 3 2 4 6" xfId="24704" xr:uid="{C9805BD4-F35F-4AF9-B0DD-73662E5DF3A3}"/>
    <cellStyle name="Input 3 2 5" xfId="9076" xr:uid="{12AECCFA-7BC7-40EF-8C00-F9167BDB4798}"/>
    <cellStyle name="Input 3 2 5 2" xfId="22121" xr:uid="{12FB8B03-A0CA-45BF-91CA-0FFD80791226}"/>
    <cellStyle name="Input 3 2 5 2 2" xfId="46177" xr:uid="{7BAE3D9C-2BF3-4A72-9C07-83F47CA9E5DA}"/>
    <cellStyle name="Input 3 2 5 3" xfId="24607" xr:uid="{0A161239-0A09-47F2-BF21-F466A8DA19C1}"/>
    <cellStyle name="Input 3 2 6" xfId="17686" xr:uid="{25CAB1F7-A616-4B3A-B29A-A0A10B19768D}"/>
    <cellStyle name="Input 3 2 6 2" xfId="23705" xr:uid="{94304660-160E-4F1F-A0B4-DAC4B614A12B}"/>
    <cellStyle name="Input 3 2 6 2 2" xfId="47532" xr:uid="{99BA1AEF-B2B7-41B2-B870-FE49B1D17BB8}"/>
    <cellStyle name="Input 3 2 6 3" xfId="25151" xr:uid="{634225CC-2D64-4445-AD30-1239E6A3AE60}"/>
    <cellStyle name="Input 3 2 7" xfId="18599" xr:uid="{7362158D-6904-42AA-A0AB-C7C1B42C0120}"/>
    <cellStyle name="Input 3 2 7 2" xfId="42795" xr:uid="{811E3E4D-CDD1-4484-85CB-6DDB162F71F0}"/>
    <cellStyle name="Input 3 3" xfId="898" xr:uid="{CE80971D-7F78-4EC8-BABE-D9173BC295BA}"/>
    <cellStyle name="Input 3 3 2" xfId="9281" xr:uid="{BB2D9BED-A156-4F9A-A790-623C0018E66A}"/>
    <cellStyle name="Input 3 3 2 2" xfId="23700" xr:uid="{FF871830-8DFA-4163-A11F-49AADE319273}"/>
    <cellStyle name="Input 3 3 2 2 2" xfId="25146" xr:uid="{EDECEFB8-4D91-4EAE-A68B-DD0C36C0EBDF}"/>
    <cellStyle name="Input 3 3 2 3" xfId="23991" xr:uid="{EA0985D0-CF71-4761-817F-AB353DA86E96}"/>
    <cellStyle name="Input 3 3 2 3 2" xfId="25437" xr:uid="{8F3E7BA2-9E58-4E14-824C-C0B71BCBC542}"/>
    <cellStyle name="Input 3 3 2 4" xfId="23296" xr:uid="{308B010A-6529-40BC-9ABA-6036F09B6E15}"/>
    <cellStyle name="Input 3 3 2 4 2" xfId="24742" xr:uid="{CF7AE88A-EB5F-4370-BBB7-FB1B9D088691}"/>
    <cellStyle name="Input 3 3 2 5" xfId="19653" xr:uid="{02947325-462A-4144-B44C-842F35C9B5AA}"/>
    <cellStyle name="Input 3 3 3" xfId="16893" xr:uid="{C449AEE3-1D32-498C-BB57-55D3C208FD01}"/>
    <cellStyle name="Input 3 3 3 2" xfId="23341" xr:uid="{E1855444-562D-49E9-9230-519A6A56CAA8}"/>
    <cellStyle name="Input 3 3 3 2 2" xfId="47301" xr:uid="{24080167-BA25-42B9-BF33-C9977D7B8DED}"/>
    <cellStyle name="Input 3 3 3 3" xfId="24787" xr:uid="{15530739-4234-4F81-8C15-8A8C26A116CE}"/>
    <cellStyle name="Input 3 3 4" xfId="17584" xr:uid="{03146268-FD29-4EFF-AD7D-24BF198FCB4B}"/>
    <cellStyle name="Input 3 3 4 2" xfId="23728" xr:uid="{CB132D88-4FF7-465E-BD1E-628C45312F2D}"/>
    <cellStyle name="Input 3 3 4 2 2" xfId="47539" xr:uid="{EC72211C-165F-4ACA-95D4-053EE3FC7BB7}"/>
    <cellStyle name="Input 3 3 4 3" xfId="25174" xr:uid="{4BDF99D0-7B40-4686-9862-D2C9119C4E7B}"/>
    <cellStyle name="Input 3 3 5" xfId="23637" xr:uid="{E097AAD4-297F-424E-8AA4-0C2605F76FF7}"/>
    <cellStyle name="Input 3 3 5 2" xfId="25083" xr:uid="{E95C76CD-70FE-40C1-8B4D-C6589D22942B}"/>
    <cellStyle name="Input 3 3 6" xfId="18858" xr:uid="{88DC0F85-F6AC-4CF0-B0F3-381851BE38F5}"/>
    <cellStyle name="Input 3 3 6 2" xfId="43054" xr:uid="{EFDAC159-4B60-4011-8615-88EBCF592739}"/>
    <cellStyle name="Input 3 4" xfId="3926" xr:uid="{234EA2C7-9F9B-4E24-8107-3740FEB88C2D}"/>
    <cellStyle name="Input 3 4 2" xfId="12267" xr:uid="{18E0EED9-7648-445C-B7C0-ED1E65EC0BF6}"/>
    <cellStyle name="Input 3 4 2 2" xfId="21493" xr:uid="{271DDF16-12A8-43F0-B7ED-9BEB226C1216}"/>
    <cellStyle name="Input 3 4 3" xfId="17188" xr:uid="{4575DA1D-C541-44A2-98C9-CFF203D90B4C}"/>
    <cellStyle name="Input 3 4 3 2" xfId="23457" xr:uid="{4EC12812-1675-44C2-93B1-4484CBFD4927}"/>
    <cellStyle name="Input 3 4 3 2 2" xfId="47389" xr:uid="{A73F38E4-A6A0-4AA3-BCD7-D5782A71E564}"/>
    <cellStyle name="Input 3 4 3 3" xfId="24903" xr:uid="{6C419E3B-35E1-4495-B6B3-38AA6495F08C}"/>
    <cellStyle name="Input 3 4 4" xfId="17633" xr:uid="{0852859A-59C5-4E36-A3C5-D5323E5078DA}"/>
    <cellStyle name="Input 3 4 4 2" xfId="23874" xr:uid="{875B46B7-6816-4A4D-A06D-ED98C26F40F8}"/>
    <cellStyle name="Input 3 4 4 2 2" xfId="47582" xr:uid="{82A64EFB-2C05-4629-9697-492780E93877}"/>
    <cellStyle name="Input 3 4 4 3" xfId="25320" xr:uid="{42181E5C-E72B-40CE-A023-08A33858FC79}"/>
    <cellStyle name="Input 3 4 5" xfId="21082" xr:uid="{30BE299C-BE92-443E-9BBC-A41F0FDC635B}"/>
    <cellStyle name="Input 3 4 5 2" xfId="24432" xr:uid="{0FA73779-5FD7-4328-B5C1-D8913B65C146}"/>
    <cellStyle name="Input 3 4 6" xfId="19020" xr:uid="{481CD475-6494-4033-8AAC-6947C0D3E744}"/>
    <cellStyle name="Input 3 4 6 2" xfId="43214" xr:uid="{DA5E34BE-E554-4FDE-9A0A-853664E7F34D}"/>
    <cellStyle name="Input 3 5" xfId="4146" xr:uid="{A433A4AC-6481-4596-B1A1-EC7C13E3BA68}"/>
    <cellStyle name="Input 3 5 2" xfId="12487" xr:uid="{A8DF6722-A4ED-4264-B97E-FB5FA41B6F3F}"/>
    <cellStyle name="Input 3 5 2 2" xfId="37072" xr:uid="{BB5E59A3-4701-4FD7-8323-15C44B58AB31}"/>
    <cellStyle name="Input 3 5 3" xfId="17207" xr:uid="{2B945BFB-5F2B-4523-9616-7D8D9BA9541D}"/>
    <cellStyle name="Input 3 5 3 2" xfId="41554" xr:uid="{6B640003-1367-4FAF-B5E8-D7AD119EE4CD}"/>
    <cellStyle name="Input 3 5 4" xfId="16965" xr:uid="{2998FEC5-B474-4714-8D25-8744B4F31748}"/>
    <cellStyle name="Input 3 5 4 2" xfId="41455" xr:uid="{EDDA7423-CC1A-41F4-9217-34C8D396D50E}"/>
    <cellStyle name="Input 3 5 5" xfId="20906" xr:uid="{38E239D9-498F-4271-8DFF-A0FE7701169B}"/>
    <cellStyle name="Input 3 5 5 2" xfId="45042" xr:uid="{E0D1FCA5-51DC-401F-B28B-4B1B86FA9FFF}"/>
    <cellStyle name="Input 3 5 6" xfId="24375" xr:uid="{5B59F256-5D5A-4954-9499-A0F1EAF67938}"/>
    <cellStyle name="Input 3 6" xfId="4683" xr:uid="{026975FB-33C1-4081-BA15-505BCF1EE781}"/>
    <cellStyle name="Input 3 6 2" xfId="13024" xr:uid="{FBD461FD-FCEC-45A7-8957-C08DE5526205}"/>
    <cellStyle name="Input 3 6 2 2" xfId="37609" xr:uid="{CE57225B-D4F5-4F00-9E76-620C8BA982D2}"/>
    <cellStyle name="Input 3 6 3" xfId="17357" xr:uid="{D3306524-D7AE-4483-933D-B58BF92D531B}"/>
    <cellStyle name="Input 3 6 3 2" xfId="41692" xr:uid="{43EB3E24-2FEE-4DCF-8667-3F7CD5128789}"/>
    <cellStyle name="Input 3 6 4" xfId="17089" xr:uid="{6E1A142E-92BB-405B-966A-09ACAAA67CA2}"/>
    <cellStyle name="Input 3 6 4 2" xfId="41517" xr:uid="{C78402F7-88F9-46FB-AF0C-D205DE12D9B4}"/>
    <cellStyle name="Input 3 6 5" xfId="23649" xr:uid="{B1E9B2BD-9DCD-477E-99C3-EA07DAC15478}"/>
    <cellStyle name="Input 3 6 5 2" xfId="47515" xr:uid="{BC395CE2-3730-4002-B079-B24E4997DD3D}"/>
    <cellStyle name="Input 3 6 6" xfId="25095" xr:uid="{C38CE496-4985-469F-9C88-AE9976168B8E}"/>
    <cellStyle name="Input 3 7" xfId="4869" xr:uid="{7DA848A8-253F-47DA-AF55-C251AA3C8C8C}"/>
    <cellStyle name="Input 3 7 2" xfId="17393" xr:uid="{99889DDD-08C3-413E-88A5-821E7AAA5B9F}"/>
    <cellStyle name="Input 3 7 2 2" xfId="41723" xr:uid="{912FA89C-B317-431F-9C31-B57F3A80EF4B}"/>
    <cellStyle name="Input 3 7 3" xfId="13324" xr:uid="{03065C1D-573D-4095-82E4-EDBA5805FB17}"/>
    <cellStyle name="Input 3 7 3 2" xfId="37908" xr:uid="{167A5B3F-D771-4BB3-A6AC-1284FC843F45}"/>
    <cellStyle name="Input 3 7 4" xfId="23753" xr:uid="{2E8CBAAD-4D64-45DD-AD5B-660B6D1603CC}"/>
    <cellStyle name="Input 3 7 4 2" xfId="47546" xr:uid="{D3F6E40F-12B4-4F44-B121-A175510DF722}"/>
    <cellStyle name="Input 3 7 5" xfId="25199" xr:uid="{B4681F5E-8B3C-435A-BC72-63D2A9F20D15}"/>
    <cellStyle name="Input 3 8" xfId="9558" xr:uid="{C79DCC82-3345-4036-B100-2EAE2ED27627}"/>
    <cellStyle name="Input 3 8 2" xfId="34255" xr:uid="{35383E43-AA8A-4C61-974B-64633749AE96}"/>
    <cellStyle name="Input 3 9" xfId="17459" xr:uid="{7D4B69C9-8D95-4DD8-80E8-0E662736434A}"/>
    <cellStyle name="Input 3 9 2" xfId="41763" xr:uid="{28159AE1-E961-402F-8F21-4C40B0515957}"/>
    <cellStyle name="Linked Cell" xfId="30" builtinId="24" customBuiltin="1"/>
    <cellStyle name="Linked Cell 2" xfId="109" xr:uid="{6CD91E34-8208-4278-B702-8C86DAE6888B}"/>
    <cellStyle name="Linked Cell 2 2" xfId="691" xr:uid="{85C39685-DD5E-4BB3-936D-B795C80B6F86}"/>
    <cellStyle name="Neutral 2" xfId="110" xr:uid="{E7F36E5E-B854-4BD4-9F02-980932D7C640}"/>
    <cellStyle name="Neutral 3" xfId="675" xr:uid="{FC6C2F70-0827-46F5-B448-CCEC89A1749C}"/>
    <cellStyle name="Normal" xfId="0" builtinId="0"/>
    <cellStyle name="Normal 10" xfId="119" xr:uid="{5DD1E87F-6B96-4F8A-A021-F7CA8BD118DA}"/>
    <cellStyle name="Normal 10 10" xfId="1124" xr:uid="{975F3B52-B1ED-437F-B4C8-896FE551CCAA}"/>
    <cellStyle name="Normal 10 10 2" xfId="1556" xr:uid="{1218B79C-B966-4AD5-8F00-3E18A3F164B8}"/>
    <cellStyle name="Normal 10 10 2 2" xfId="7531" xr:uid="{8D80676C-8CCA-4742-9566-1227E08465E9}"/>
    <cellStyle name="Normal 10 10 2 2 2" xfId="15789" xr:uid="{29845E91-0879-48FE-87FE-D212940510D7}"/>
    <cellStyle name="Normal 10 10 2 2 2 2" xfId="40371" xr:uid="{D5D493BF-5847-47F9-A66F-FE6A9FBA3FDC}"/>
    <cellStyle name="Normal 10 10 2 2 3" xfId="22743" xr:uid="{2E213171-E70C-4E67-9F29-9A2A94E0622C}"/>
    <cellStyle name="Normal 10 10 2 2 3 2" xfId="46770" xr:uid="{61203789-86DA-4819-83C4-E7528C765296}"/>
    <cellStyle name="Normal 10 10 2 2 4" xfId="32356" xr:uid="{AFBAF37C-691C-46B8-B10B-5AB49D1F224A}"/>
    <cellStyle name="Normal 10 10 2 3" xfId="5495" xr:uid="{EAC63ABF-07E2-49D5-85D1-DE2575B09734}"/>
    <cellStyle name="Normal 10 10 2 3 2" xfId="13778" xr:uid="{D40DF3C8-ABAF-4395-ACFB-82A3F3E91DD0}"/>
    <cellStyle name="Normal 10 10 2 3 2 2" xfId="38362" xr:uid="{2834D82F-78C0-44A7-8133-502CA0BC04A8}"/>
    <cellStyle name="Normal 10 10 2 3 3" xfId="30344" xr:uid="{84773A3D-C143-4482-A38D-3AE53EA013B1}"/>
    <cellStyle name="Normal 10 10 2 4" xfId="9916" xr:uid="{9EB01EC7-C3D9-4F04-BBE1-85EFF2B2B4B4}"/>
    <cellStyle name="Normal 10 10 2 4 2" xfId="34602" xr:uid="{97F771FB-DED6-43C2-AF28-28DD7ECDF772}"/>
    <cellStyle name="Normal 10 10 2 5" xfId="20277" xr:uid="{02026B06-EDB2-4A35-A703-A1AA4A9B87AE}"/>
    <cellStyle name="Normal 10 10 2 5 2" xfId="44451" xr:uid="{E14DEA6F-4089-4A28-8A0F-DC3505A98EA9}"/>
    <cellStyle name="Normal 10 10 2 6" xfId="26718" xr:uid="{BAD8FF4C-DFF3-4F87-9E06-BED96FAD621F}"/>
    <cellStyle name="Normal 10 10 3" xfId="6210" xr:uid="{C17A15F1-AF28-422D-94B0-268E19D55033}"/>
    <cellStyle name="Normal 10 10 3 2" xfId="8097" xr:uid="{C7C22AE2-10D1-4FA1-8AA5-D469354CF852}"/>
    <cellStyle name="Normal 10 10 3 2 2" xfId="16355" xr:uid="{C3F3884B-A073-4615-89EE-032B32A8A718}"/>
    <cellStyle name="Normal 10 10 3 2 2 2" xfId="40937" xr:uid="{EEE99DEE-9CA2-499F-8DB6-35DB40AB54D7}"/>
    <cellStyle name="Normal 10 10 3 2 3" xfId="22333" xr:uid="{2E5EF031-7D2D-462E-927D-2B5F82ED51E5}"/>
    <cellStyle name="Normal 10 10 3 2 3 2" xfId="46367" xr:uid="{31C67D94-CB34-4187-8B54-5B8CA91A73E6}"/>
    <cellStyle name="Normal 10 10 3 2 4" xfId="32922" xr:uid="{7C30CE9F-3A17-4A36-9911-EE4C2679D6BD}"/>
    <cellStyle name="Normal 10 10 3 3" xfId="14472" xr:uid="{6627658C-5C08-449C-BB34-AD77C236C098}"/>
    <cellStyle name="Normal 10 10 3 3 2" xfId="39054" xr:uid="{264DA977-C1AB-48E7-B865-C80E7748F91D}"/>
    <cellStyle name="Normal 10 10 3 4" xfId="19867" xr:uid="{0BC37107-BD2B-4610-9AA2-81707D635AA8}"/>
    <cellStyle name="Normal 10 10 3 4 2" xfId="44047" xr:uid="{E65AFBC5-020A-422C-8C72-0ECF9C095889}"/>
    <cellStyle name="Normal 10 10 3 5" xfId="31039" xr:uid="{AE48DCBE-58AB-4DA9-A91F-E94C4ED76273}"/>
    <cellStyle name="Normal 10 10 4" xfId="6730" xr:uid="{349F98B9-374B-4515-909B-81FDE15DF305}"/>
    <cellStyle name="Normal 10 10 4 2" xfId="14989" xr:uid="{4AAC518B-8D0D-4370-9067-D2F073B4AB9E}"/>
    <cellStyle name="Normal 10 10 4 2 2" xfId="39571" xr:uid="{091A7C26-03D1-4375-A596-2879B9F1EEB7}"/>
    <cellStyle name="Normal 10 10 4 3" xfId="20835" xr:uid="{AED05D92-3B1F-4EB5-B045-C5F01EEC369A}"/>
    <cellStyle name="Normal 10 10 4 3 2" xfId="44974" xr:uid="{79C2C98F-A9EE-4A20-9BF8-904DD9FB3AC2}"/>
    <cellStyle name="Normal 10 10 4 4" xfId="31556" xr:uid="{40827CEF-74D3-4044-8560-E8FC9264A003}"/>
    <cellStyle name="Normal 10 10 5" xfId="7241" xr:uid="{FC3BFB8B-6B02-40D4-8E2C-B6420D2D7C69}"/>
    <cellStyle name="Normal 10 10 5 2" xfId="15500" xr:uid="{CC41FB39-DB6C-4B4A-8B94-EDF9A7F15139}"/>
    <cellStyle name="Normal 10 10 5 2 2" xfId="40082" xr:uid="{CA04E7BF-34AC-4540-9E89-1CB036B33D1D}"/>
    <cellStyle name="Normal 10 10 5 3" xfId="32067" xr:uid="{D5931918-EAA7-44A2-9405-6C76203DD2D4}"/>
    <cellStyle name="Normal 10 10 6" xfId="5083" xr:uid="{9245C33B-F58F-4262-A6CE-DC1756DC1904}"/>
    <cellStyle name="Normal 10 10 6 2" xfId="13378" xr:uid="{E3689A1F-CEFB-48BD-B2F9-1255280A23AC}"/>
    <cellStyle name="Normal 10 10 6 2 2" xfId="37962" xr:uid="{A164A147-113A-4736-9477-4E20BEAB58F4}"/>
    <cellStyle name="Normal 10 10 6 3" xfId="29943" xr:uid="{885AA6A2-2827-4DA2-9F4C-16DF087838FB}"/>
    <cellStyle name="Normal 10 10 7" xfId="9500" xr:uid="{52B8A9E6-050C-4E37-B3A3-610534A774CB}"/>
    <cellStyle name="Normal 10 10 7 2" xfId="34200" xr:uid="{989ABA8B-0A7E-48BB-A55F-CBA8D054B591}"/>
    <cellStyle name="Normal 10 10 8" xfId="18407" xr:uid="{B8AA7FC7-C3DE-4953-A1D8-C9B081A1031A}"/>
    <cellStyle name="Normal 10 10 8 2" xfId="42617" xr:uid="{6AA54A00-2A46-45F8-9FB6-181A07DE81D3}"/>
    <cellStyle name="Normal 10 10 9" xfId="26319" xr:uid="{7BB9929F-AD81-48A4-816E-AD3605EDA86A}"/>
    <cellStyle name="Normal 10 11" xfId="1187" xr:uid="{51173A3B-5A96-4023-B889-4E794AD8B5AC}"/>
    <cellStyle name="Normal 10 11 2" xfId="5863" xr:uid="{3E55B2DF-5FAA-4848-BD60-848518B37A85}"/>
    <cellStyle name="Normal 10 11 2 2" xfId="7750" xr:uid="{CB7FEAA1-8FA3-476F-B802-B53859035FBF}"/>
    <cellStyle name="Normal 10 11 2 2 2" xfId="16008" xr:uid="{37776544-4CE8-4E0F-8FCE-11B6EEF2B9F2}"/>
    <cellStyle name="Normal 10 11 2 2 2 2" xfId="40590" xr:uid="{78550DB5-CF1D-4861-8663-3F25FF930777}"/>
    <cellStyle name="Normal 10 11 2 2 3" xfId="32575" xr:uid="{6928C357-130B-4745-A46D-AA4A62B9E13C}"/>
    <cellStyle name="Normal 10 11 2 3" xfId="14125" xr:uid="{4C7AC28F-1B0F-4362-B889-6DF0D6400ACA}"/>
    <cellStyle name="Normal 10 11 2 3 2" xfId="38707" xr:uid="{3D011385-7D8B-4284-A010-9B12FD6F0BAB}"/>
    <cellStyle name="Normal 10 11 2 4" xfId="22387" xr:uid="{D9A4CD34-416D-4D08-B92E-F61B43BD1828}"/>
    <cellStyle name="Normal 10 11 2 4 2" xfId="46421" xr:uid="{C0B9E5AA-13D6-44FC-9662-F53664E80048}"/>
    <cellStyle name="Normal 10 11 2 5" xfId="30692" xr:uid="{968C9789-8305-4252-86A5-54492ED4B8D1}"/>
    <cellStyle name="Normal 10 11 3" xfId="6383" xr:uid="{134040B6-94F2-4D2F-9659-545CC771335E}"/>
    <cellStyle name="Normal 10 11 3 2" xfId="14642" xr:uid="{A765AAB2-ACAB-41EC-8987-BBF0CE5DDA2F}"/>
    <cellStyle name="Normal 10 11 3 2 2" xfId="39224" xr:uid="{D68B0890-3ACE-4CF1-9632-E4F7AF37A566}"/>
    <cellStyle name="Normal 10 11 3 3" xfId="31209" xr:uid="{51C5016B-ABB6-47B1-B4A5-5FA408015F1A}"/>
    <cellStyle name="Normal 10 11 4" xfId="7293" xr:uid="{9B69F7E0-0A57-4178-8B13-E57B96ECCBE4}"/>
    <cellStyle name="Normal 10 11 4 2" xfId="15552" xr:uid="{3252ECE6-E1A7-4E4D-90F9-283F024D0D02}"/>
    <cellStyle name="Normal 10 11 4 2 2" xfId="40134" xr:uid="{A940CFAB-063E-4116-AA18-1283917FB7CE}"/>
    <cellStyle name="Normal 10 11 4 3" xfId="32119" xr:uid="{F8865EA8-2762-4712-9A9A-8138E9056845}"/>
    <cellStyle name="Normal 10 11 5" xfId="5136" xr:uid="{7281EB56-1FDC-4C0B-91F2-C95B85E9DB93}"/>
    <cellStyle name="Normal 10 11 5 2" xfId="13430" xr:uid="{42ED93EE-1B97-4FE4-8C64-7C12CDEECF39}"/>
    <cellStyle name="Normal 10 11 5 2 2" xfId="38014" xr:uid="{1A435236-BBFC-4EA6-AD03-D83CA3E90CE6}"/>
    <cellStyle name="Normal 10 11 5 3" xfId="29996" xr:uid="{FB8F0648-6B8B-46BD-AF28-ADC127D92E24}"/>
    <cellStyle name="Normal 10 11 6" xfId="9556" xr:uid="{90FC1F8F-9CDB-461F-AB41-79A188D2DE21}"/>
    <cellStyle name="Normal 10 11 6 2" xfId="34253" xr:uid="{DC5BE52E-F227-4811-9F7C-847641D04A5D}"/>
    <cellStyle name="Normal 10 11 7" xfId="19920" xr:uid="{CF903047-D3CA-47B1-9F14-FD2F3301B1C2}"/>
    <cellStyle name="Normal 10 11 7 2" xfId="44099" xr:uid="{6E242D9D-1B27-43E4-945C-BB94C0733D01}"/>
    <cellStyle name="Normal 10 11 8" xfId="26371" xr:uid="{F80FC122-F295-48A1-87C2-E490C48C945B}"/>
    <cellStyle name="Normal 10 12" xfId="1150" xr:uid="{155142C4-F0A3-48E1-A2FA-1F3C6AA23AD1}"/>
    <cellStyle name="Normal 10 12 2" xfId="6236" xr:uid="{DE2F4946-7248-4263-A7DF-2609F3E7AB9F}"/>
    <cellStyle name="Normal 10 12 2 2" xfId="8123" xr:uid="{360CEBC2-EA59-49BB-A47F-7DEE9CCEB1D1}"/>
    <cellStyle name="Normal 10 12 2 2 2" xfId="16381" xr:uid="{E8F89E6D-BE2A-49B8-93FE-7D63893C0910}"/>
    <cellStyle name="Normal 10 12 2 2 2 2" xfId="40963" xr:uid="{B1E0B5FA-018E-4213-9A0C-9B95016BDF3E}"/>
    <cellStyle name="Normal 10 12 2 2 3" xfId="32948" xr:uid="{EB78E3C3-BC1E-4A23-A269-53D7C6AD78C1}"/>
    <cellStyle name="Normal 10 12 2 3" xfId="14498" xr:uid="{80C37078-DFD0-462E-B9B7-EDC2F93985D7}"/>
    <cellStyle name="Normal 10 12 2 3 2" xfId="39080" xr:uid="{1533CCC1-26A2-47B7-B97F-27678511F971}"/>
    <cellStyle name="Normal 10 12 2 4" xfId="22359" xr:uid="{028E4895-5E9E-4E29-9F9B-E25059CC5C43}"/>
    <cellStyle name="Normal 10 12 2 4 2" xfId="46393" xr:uid="{8C682CBF-3002-4E9D-AA3D-47B1E1494C36}"/>
    <cellStyle name="Normal 10 12 2 5" xfId="31065" xr:uid="{2F6629B1-581A-4309-9028-586CF78809A0}"/>
    <cellStyle name="Normal 10 12 3" xfId="6756" xr:uid="{9A58BB8E-EC0F-480C-8DB5-5F45E2B46B08}"/>
    <cellStyle name="Normal 10 12 3 2" xfId="15015" xr:uid="{F65BB0EB-BEE5-457F-B6C9-AA38FFA730DC}"/>
    <cellStyle name="Normal 10 12 3 2 2" xfId="39597" xr:uid="{71B99E54-46EF-49DE-ACD8-A54483F63684}"/>
    <cellStyle name="Normal 10 12 3 3" xfId="31582" xr:uid="{74358755-FA1D-41BE-96EF-7202FD4013C7}"/>
    <cellStyle name="Normal 10 12 4" xfId="7267" xr:uid="{A51E31F3-1956-4EA3-A0E5-047ABC770661}"/>
    <cellStyle name="Normal 10 12 4 2" xfId="15526" xr:uid="{AEA72532-CA2A-4220-B95F-A627196FB019}"/>
    <cellStyle name="Normal 10 12 4 2 2" xfId="40108" xr:uid="{89D14F39-46D5-4F90-BC41-29016756FACF}"/>
    <cellStyle name="Normal 10 12 4 3" xfId="32093" xr:uid="{52886AF8-5702-46D5-85EC-1E75E602618D}"/>
    <cellStyle name="Normal 10 12 5" xfId="5109" xr:uid="{BE514E3A-83A3-41CB-90D1-120DE94F3E74}"/>
    <cellStyle name="Normal 10 12 5 2" xfId="13404" xr:uid="{5485B320-3A6C-4EAF-83FD-5556A0A5E93D}"/>
    <cellStyle name="Normal 10 12 5 2 2" xfId="37988" xr:uid="{67220C82-45DC-4502-B2EE-FF94754EFC15}"/>
    <cellStyle name="Normal 10 12 5 3" xfId="29969" xr:uid="{46ADE2B1-011D-4E84-A8D0-099EC1418BCD}"/>
    <cellStyle name="Normal 10 12 6" xfId="9526" xr:uid="{4CE054CD-9E07-4256-A301-9DEE2DC7AA53}"/>
    <cellStyle name="Normal 10 12 6 2" xfId="34226" xr:uid="{93124F31-0430-4F6E-BB6C-B194E553DFD1}"/>
    <cellStyle name="Normal 10 12 7" xfId="19893" xr:uid="{7C7319DC-D1BA-4181-891F-4B0D1D372812}"/>
    <cellStyle name="Normal 10 12 7 2" xfId="44073" xr:uid="{D1C20028-3D60-401B-B17D-9A26EF89D630}"/>
    <cellStyle name="Normal 10 12 8" xfId="26345" xr:uid="{61FDA303-15E8-4C1C-9E0C-BD05263515CD}"/>
    <cellStyle name="Normal 10 13" xfId="1588" xr:uid="{DCEB0A9B-255D-46CF-947A-75452D4C35B1}"/>
    <cellStyle name="Normal 10 13 2" xfId="6874" xr:uid="{0C9DDE09-4384-4137-B188-82C191F9C9BA}"/>
    <cellStyle name="Normal 10 13 2 2" xfId="15133" xr:uid="{6338AB8E-545F-42E7-BC39-BA08FDBC4F59}"/>
    <cellStyle name="Normal 10 13 2 2 2" xfId="39715" xr:uid="{76234B14-1EC3-4730-880C-DA16C87D96C7}"/>
    <cellStyle name="Normal 10 13 2 3" xfId="22771" xr:uid="{0EC6ECB6-599C-4080-B349-0EF8EDA83CA7}"/>
    <cellStyle name="Normal 10 13 2 3 2" xfId="46797" xr:uid="{9373D21B-1555-4317-AA42-BD6115C85EBD}"/>
    <cellStyle name="Normal 10 13 2 4" xfId="31700" xr:uid="{B292971E-2A03-48A1-9DAF-55EC486438B3}"/>
    <cellStyle name="Normal 10 13 3" xfId="5521" xr:uid="{4DAFD2C8-2C93-48BA-8DDF-078C856A7E67}"/>
    <cellStyle name="Normal 10 13 3 2" xfId="13804" xr:uid="{5EF79BEF-A1E5-417D-A3C4-CC3A68F2E1E8}"/>
    <cellStyle name="Normal 10 13 3 2 2" xfId="38388" xr:uid="{32E2A14B-915D-4A2C-B16E-0CE0A1782531}"/>
    <cellStyle name="Normal 10 13 3 3" xfId="30370" xr:uid="{C33124CE-DFF8-477A-8857-72F55F3501B3}"/>
    <cellStyle name="Normal 10 13 4" xfId="9942" xr:uid="{FBF9A6F1-6C43-4813-BE89-55C315795016}"/>
    <cellStyle name="Normal 10 13 4 2" xfId="34628" xr:uid="{9036CD85-3764-481C-A1AD-0B884C979A4B}"/>
    <cellStyle name="Normal 10 13 5" xfId="20305" xr:uid="{DC60F6F1-C99C-40BC-B3AE-023E5AC567D0}"/>
    <cellStyle name="Normal 10 13 5 2" xfId="44477" xr:uid="{BBA4E733-22D5-46B6-B6EA-7366C072DB6A}"/>
    <cellStyle name="Normal 10 13 6" xfId="26744" xr:uid="{6291FA5C-43F5-4948-A0C6-44D8286D08B2}"/>
    <cellStyle name="Normal 10 14" xfId="1745" xr:uid="{C5068FA1-2E15-49E9-BD24-73858C4165D9}"/>
    <cellStyle name="Normal 10 14 2" xfId="7559" xr:uid="{F5CB5E71-C9EE-4FBE-A0E0-A5428AEC53D3}"/>
    <cellStyle name="Normal 10 14 2 2" xfId="15817" xr:uid="{8CECDA38-170D-4CCC-9C46-96705987BAA2}"/>
    <cellStyle name="Normal 10 14 2 2 2" xfId="40399" xr:uid="{55218884-C6F2-49E3-8079-1BCEC82BBAF4}"/>
    <cellStyle name="Normal 10 14 2 3" xfId="22910" xr:uid="{0CFA3EDF-FDBB-4895-B88B-7C87502FC3FD}"/>
    <cellStyle name="Normal 10 14 2 3 2" xfId="46921" xr:uid="{14922F74-9553-41D8-8EA1-0EC435730595}"/>
    <cellStyle name="Normal 10 14 2 4" xfId="32384" xr:uid="{44FB3CF9-B344-4F8B-B897-0F043EE0E4CC}"/>
    <cellStyle name="Normal 10 14 3" xfId="5663" xr:uid="{BEC517A4-68DA-4D38-89A9-87CE2019DD6E}"/>
    <cellStyle name="Normal 10 14 3 2" xfId="13925" xr:uid="{EEEEE2DE-525C-466C-B0E2-DB112EB7491D}"/>
    <cellStyle name="Normal 10 14 3 2 2" xfId="38507" xr:uid="{61231F95-D92C-40C8-A0A4-BD4D8AAA8539}"/>
    <cellStyle name="Normal 10 14 3 3" xfId="30492" xr:uid="{8A2B5F70-517C-4076-A9C8-AA1AD2017BE3}"/>
    <cellStyle name="Normal 10 14 4" xfId="10087" xr:uid="{F5DCFC88-E8C3-4996-8ABF-82CF6D817D13}"/>
    <cellStyle name="Normal 10 14 4 2" xfId="34747" xr:uid="{70FF8534-232E-4936-95AD-6159CBBEB353}"/>
    <cellStyle name="Normal 10 14 5" xfId="20445" xr:uid="{BDCF3ECA-423E-48CE-A595-90007D77DB23}"/>
    <cellStyle name="Normal 10 14 5 2" xfId="44605" xr:uid="{3395B141-BF35-42ED-A6C3-472EB39DD22B}"/>
    <cellStyle name="Normal 10 14 6" xfId="26862" xr:uid="{73576E5C-D3D9-4757-9258-76F444565973}"/>
    <cellStyle name="Normal 10 15" xfId="701" xr:uid="{B7E63D3E-32EC-4377-B6E8-BF60D3085410}"/>
    <cellStyle name="Normal 10 15 2" xfId="7670" xr:uid="{69A6CBF6-76FC-4A94-BEFC-D5AB1A8902E9}"/>
    <cellStyle name="Normal 10 15 2 2" xfId="15928" xr:uid="{DE4F1C6B-DE1F-49D8-B3F5-700625196CD9}"/>
    <cellStyle name="Normal 10 15 2 2 2" xfId="40510" xr:uid="{9D3B6018-6A08-40A2-AD9E-0E39331D5D36}"/>
    <cellStyle name="Normal 10 15 2 3" xfId="21937" xr:uid="{F318C820-6AC0-4AB2-ADD2-0A2DCF9A8B34}"/>
    <cellStyle name="Normal 10 15 2 3 2" xfId="46009" xr:uid="{ACD31E79-598B-4DC3-A93C-319E8130A4F0}"/>
    <cellStyle name="Normal 10 15 2 4" xfId="32495" xr:uid="{3F47CCCE-5547-440A-8061-C6991EB528DE}"/>
    <cellStyle name="Normal 10 15 3" xfId="5783" xr:uid="{04834167-479E-4BFF-8D2F-1DA2A2611B9F}"/>
    <cellStyle name="Normal 10 15 3 2" xfId="14045" xr:uid="{E44C98B8-6BAD-4596-85D0-2BD9E11D087A}"/>
    <cellStyle name="Normal 10 15 3 2 2" xfId="38627" xr:uid="{C65F370B-BC58-4464-8776-23C11C180B63}"/>
    <cellStyle name="Normal 10 15 3 3" xfId="30612" xr:uid="{A748507D-D8A8-4127-8488-B73D5FCC3AE3}"/>
    <cellStyle name="Normal 10 15 4" xfId="9096" xr:uid="{D46660DB-B9FC-4512-BBF3-F1B1F4337C46}"/>
    <cellStyle name="Normal 10 15 4 2" xfId="33847" xr:uid="{2CBC8B72-BCEA-4CDC-AA8C-6FB978973B91}"/>
    <cellStyle name="Normal 10 15 5" xfId="19472" xr:uid="{D9111726-D1A7-4A0D-9446-97343379664D}"/>
    <cellStyle name="Normal 10 15 5 2" xfId="43664" xr:uid="{A4894048-3B86-42AF-A2B2-AC4958854E0A}"/>
    <cellStyle name="Normal 10 15 6" xfId="25972" xr:uid="{E0CA550B-13A8-4DC1-9ADA-F6BC723526EE}"/>
    <cellStyle name="Normal 10 16" xfId="1864" xr:uid="{9D2EA3BA-62D3-43D4-B0D4-9866E3A262F9}"/>
    <cellStyle name="Normal 10 16 2" xfId="7724" xr:uid="{2F8A7E9F-F13B-4092-9AD0-9ADE62EB5635}"/>
    <cellStyle name="Normal 10 16 2 2" xfId="15982" xr:uid="{098BA646-98EF-4658-9A88-8D8A77C430DD}"/>
    <cellStyle name="Normal 10 16 2 2 2" xfId="40564" xr:uid="{8AC89F5B-BB45-458A-9F18-3804BAA259D7}"/>
    <cellStyle name="Normal 10 16 2 3" xfId="23028" xr:uid="{9C7F41A7-6175-4AB4-BC12-322E0A95E97A}"/>
    <cellStyle name="Normal 10 16 2 3 2" xfId="47039" xr:uid="{E1BFDAD1-9AD9-44D4-AA0E-AC53A85F3B9B}"/>
    <cellStyle name="Normal 10 16 2 4" xfId="32549" xr:uid="{FD1BA877-2B9F-4175-A0E0-E3E8C5D82D86}"/>
    <cellStyle name="Normal 10 16 3" xfId="5837" xr:uid="{CB0689E8-BB26-4C42-9F3E-3425890E97A3}"/>
    <cellStyle name="Normal 10 16 3 2" xfId="14099" xr:uid="{CAF68E7A-45A2-42F3-8E08-2521A05D8E9B}"/>
    <cellStyle name="Normal 10 16 3 2 2" xfId="38681" xr:uid="{05147AF7-4DFD-4D34-86BF-788D0F8C5E81}"/>
    <cellStyle name="Normal 10 16 3 3" xfId="30666" xr:uid="{FBC3FDEC-DDAC-4802-9DB5-92385BCF960C}"/>
    <cellStyle name="Normal 10 16 4" xfId="10206" xr:uid="{79FDF811-58B1-4B73-AF70-E59E07000F1E}"/>
    <cellStyle name="Normal 10 16 4 2" xfId="34865" xr:uid="{ABEF7D26-7626-463F-88F0-4619F620A72E}"/>
    <cellStyle name="Normal 10 16 5" xfId="20563" xr:uid="{69DE3512-1D3D-4C30-B247-4C9C42B6012E}"/>
    <cellStyle name="Normal 10 16 5 2" xfId="44723" xr:uid="{89DA7FE5-0FAC-43D8-9BAB-E2987AE32FB6}"/>
    <cellStyle name="Normal 10 16 6" xfId="26980" xr:uid="{8034A773-E652-47A9-8409-6A61938E83FB}"/>
    <cellStyle name="Normal 10 17" xfId="1984" xr:uid="{045997D9-C9B3-4A71-9260-0ADB40EDF063}"/>
    <cellStyle name="Normal 10 17 2" xfId="6357" xr:uid="{4A71B15D-5821-4545-8BC1-D140F8CDE017}"/>
    <cellStyle name="Normal 10 17 2 2" xfId="14616" xr:uid="{70E8925C-6320-4766-A7D1-3C73945AFD0D}"/>
    <cellStyle name="Normal 10 17 2 2 2" xfId="39198" xr:uid="{58427BBA-9969-43C0-9792-685A0BE51E97}"/>
    <cellStyle name="Normal 10 17 2 3" xfId="23148" xr:uid="{777D9095-B043-4AC7-AC1A-E398323B0328}"/>
    <cellStyle name="Normal 10 17 2 3 2" xfId="47159" xr:uid="{0224DF94-4F41-43C0-8995-0BB24A1E090B}"/>
    <cellStyle name="Normal 10 17 2 4" xfId="31183" xr:uid="{6DA01BE9-6794-401A-8B4B-85BD438B881F}"/>
    <cellStyle name="Normal 10 17 3" xfId="10326" xr:uid="{A6678D77-2631-4BDE-A59D-84926314E799}"/>
    <cellStyle name="Normal 10 17 3 2" xfId="34985" xr:uid="{EA6B40AF-09D3-4601-9C3B-BCEB17E3FAC9}"/>
    <cellStyle name="Normal 10 17 4" xfId="20683" xr:uid="{45EDA3F2-8FB0-4497-99FD-CE1B367A3B9F}"/>
    <cellStyle name="Normal 10 17 4 2" xfId="44843" xr:uid="{CD492501-839F-43C9-BAE6-D29288B15748}"/>
    <cellStyle name="Normal 10 17 5" xfId="27100" xr:uid="{5DE1BB05-C366-435C-A124-670EBCA2B609}"/>
    <cellStyle name="Normal 10 18" xfId="2057" xr:uid="{93525C0E-BE11-49D0-BA4B-CF6858548302}"/>
    <cellStyle name="Normal 10 18 2" xfId="8230" xr:uid="{72666857-60C5-4FBC-9A10-867C19101D8B}"/>
    <cellStyle name="Normal 10 18 2 2" xfId="16488" xr:uid="{141973CA-3BB8-44FA-A189-1D4C7EC9173D}"/>
    <cellStyle name="Normal 10 18 2 2 2" xfId="41070" xr:uid="{8E4CE474-56ED-4544-9496-2F7B281B71BC}"/>
    <cellStyle name="Normal 10 18 2 3" xfId="21432" xr:uid="{E8AFE4DF-02F0-4912-91B8-C49B6769630A}"/>
    <cellStyle name="Normal 10 18 2 3 2" xfId="45538" xr:uid="{DECD9032-AFE7-4E3F-BF92-2EA2056B8BAF}"/>
    <cellStyle name="Normal 10 18 2 4" xfId="33055" xr:uid="{0D1B796F-BC28-4122-B286-E8A30C81281E}"/>
    <cellStyle name="Normal 10 18 3" xfId="10399" xr:uid="{6FE1A658-FE84-4049-8FFF-975A1A5CA532}"/>
    <cellStyle name="Normal 10 18 3 2" xfId="35057" xr:uid="{D1EA9B9B-99CB-4193-83A1-46483D9E01AD}"/>
    <cellStyle name="Normal 10 18 4" xfId="18958" xr:uid="{D3A1E6B7-A6FC-40B3-B295-80F9AA672FC2}"/>
    <cellStyle name="Normal 10 18 4 2" xfId="43152" xr:uid="{A332A4EA-5554-4F13-9E67-9B58F29A8999}"/>
    <cellStyle name="Normal 10 18 5" xfId="27172" xr:uid="{B4FD57BB-B3EF-489D-8774-CF99E885C9B2}"/>
    <cellStyle name="Normal 10 19" xfId="2297" xr:uid="{2FB6D50D-EABF-47E4-A871-0BFA53C2C839}"/>
    <cellStyle name="Normal 10 19 2" xfId="10638" xr:uid="{5C8F8E20-43E9-45E7-9F21-3077D7E20EA1}"/>
    <cellStyle name="Normal 10 19 2 2" xfId="35295" xr:uid="{6E6DE706-EB8F-45B9-B903-CA31CB9703E4}"/>
    <cellStyle name="Normal 10 19 3" xfId="20796" xr:uid="{BF56D376-56C3-4E96-8CA6-F0DC180FADF4}"/>
    <cellStyle name="Normal 10 19 3 2" xfId="44942" xr:uid="{B31AA3A2-463F-45A7-9807-54558428DB97}"/>
    <cellStyle name="Normal 10 19 4" xfId="27410" xr:uid="{BC32F387-1A1F-419A-AF3B-1B3240C958B5}"/>
    <cellStyle name="Normal 10 2" xfId="127" xr:uid="{76D87BAC-DABB-45F7-A146-E3DAFE7DAF03}"/>
    <cellStyle name="Normal 10 2 10" xfId="1154" xr:uid="{AC2BDE1E-760E-4D65-B714-4E053A1C93D7}"/>
    <cellStyle name="Normal 10 2 10 2" xfId="6240" xr:uid="{CFFDF0FF-C0BC-4B1E-8F31-90FDC1FA97A1}"/>
    <cellStyle name="Normal 10 2 10 2 2" xfId="8127" xr:uid="{D81F39C6-12F8-4807-AD5A-649A2A9F7ADE}"/>
    <cellStyle name="Normal 10 2 10 2 2 2" xfId="16385" xr:uid="{FB464312-23D5-463A-BDAD-84565B366AB6}"/>
    <cellStyle name="Normal 10 2 10 2 2 2 2" xfId="40967" xr:uid="{5BBEBE7D-EFD4-4C8A-9CED-744B535EC5D9}"/>
    <cellStyle name="Normal 10 2 10 2 2 3" xfId="32952" xr:uid="{2B7159C6-AA04-4161-A43B-D0382D99BC17}"/>
    <cellStyle name="Normal 10 2 10 2 3" xfId="14502" xr:uid="{F6AC1DCB-C3AF-4D82-90C9-DE639DCC8C40}"/>
    <cellStyle name="Normal 10 2 10 2 3 2" xfId="39084" xr:uid="{47DD910A-F474-47AC-9C4F-38D6EFEE2EC4}"/>
    <cellStyle name="Normal 10 2 10 2 4" xfId="22363" xr:uid="{517526D8-C867-4E5E-A80B-F0E197BB5571}"/>
    <cellStyle name="Normal 10 2 10 2 4 2" xfId="46397" xr:uid="{E1F9CB36-8223-41C4-8C74-F71BA97B25F3}"/>
    <cellStyle name="Normal 10 2 10 2 5" xfId="31069" xr:uid="{BD5342ED-4953-4F22-BD2D-612D93F70447}"/>
    <cellStyle name="Normal 10 2 10 3" xfId="6760" xr:uid="{66597277-C268-4A05-BA02-0FAFA84F14C4}"/>
    <cellStyle name="Normal 10 2 10 3 2" xfId="15019" xr:uid="{30C395B6-DAC1-4FF5-9F59-0AA55E0D9F83}"/>
    <cellStyle name="Normal 10 2 10 3 2 2" xfId="39601" xr:uid="{3CC09BC5-7B79-44CB-97C7-3545564DA990}"/>
    <cellStyle name="Normal 10 2 10 3 3" xfId="31586" xr:uid="{0C4CB58F-1D6D-4FB5-9C77-5ED87497ABB1}"/>
    <cellStyle name="Normal 10 2 10 4" xfId="7271" xr:uid="{218AF869-F8A2-4D1E-863C-56003E4019B0}"/>
    <cellStyle name="Normal 10 2 10 4 2" xfId="15530" xr:uid="{6AE3D18C-1550-4B01-A0EB-28900E1F717F}"/>
    <cellStyle name="Normal 10 2 10 4 2 2" xfId="40112" xr:uid="{097364FA-FD6D-48CA-8BA7-45D1DE1B5F53}"/>
    <cellStyle name="Normal 10 2 10 4 3" xfId="32097" xr:uid="{6A50B24A-88C7-4667-85A9-18B9F5ACFB4F}"/>
    <cellStyle name="Normal 10 2 10 5" xfId="5113" xr:uid="{33FFF102-5077-4DFD-A60F-B4E2ACD3EB1B}"/>
    <cellStyle name="Normal 10 2 10 5 2" xfId="13408" xr:uid="{40123C81-E399-46D3-8D79-1B8F7676CAA2}"/>
    <cellStyle name="Normal 10 2 10 5 2 2" xfId="37992" xr:uid="{1B006544-DAC8-4B8F-98C3-B965DB8BFE73}"/>
    <cellStyle name="Normal 10 2 10 5 3" xfId="29973" xr:uid="{1E2CF7C6-F20B-403F-9AB6-AEDBA70E1BE3}"/>
    <cellStyle name="Normal 10 2 10 6" xfId="9530" xr:uid="{6175335B-569D-4C61-BD4C-7DF6DD329CE2}"/>
    <cellStyle name="Normal 10 2 10 6 2" xfId="34230" xr:uid="{19F02686-BD3E-47B5-87FA-E5CD65B946D9}"/>
    <cellStyle name="Normal 10 2 10 7" xfId="19897" xr:uid="{1AEC2171-5850-48F3-9B75-20FB13482FFD}"/>
    <cellStyle name="Normal 10 2 10 7 2" xfId="44077" xr:uid="{D32CCB38-B16E-4D32-AD3B-1BC60293AE22}"/>
    <cellStyle name="Normal 10 2 10 8" xfId="26349" xr:uid="{2DC773AD-CE25-459C-B71F-B5A57F185090}"/>
    <cellStyle name="Normal 10 2 11" xfId="1592" xr:uid="{6FF059DE-80FD-4094-A78D-CD00CEF5B33C}"/>
    <cellStyle name="Normal 10 2 11 2" xfId="6878" xr:uid="{6C5BC1E2-8B56-418E-A017-64BE9414DC51}"/>
    <cellStyle name="Normal 10 2 11 2 2" xfId="15137" xr:uid="{377FA075-5724-4803-A05F-08574C3E630D}"/>
    <cellStyle name="Normal 10 2 11 2 2 2" xfId="39719" xr:uid="{60E798A3-24A0-48ED-8090-D6E017FE3008}"/>
    <cellStyle name="Normal 10 2 11 2 3" xfId="22775" xr:uid="{E273DE3D-3DF9-49B7-BF77-9BAE8FB12E07}"/>
    <cellStyle name="Normal 10 2 11 2 3 2" xfId="46801" xr:uid="{8F96F2AF-83C6-48AB-AD18-DC768DA05EED}"/>
    <cellStyle name="Normal 10 2 11 2 4" xfId="31704" xr:uid="{A16E45DD-FFD0-4F2E-9279-BE5A7DCAC405}"/>
    <cellStyle name="Normal 10 2 11 3" xfId="5525" xr:uid="{A5ADFF35-038F-459C-96FA-0A1C2FCB7F8A}"/>
    <cellStyle name="Normal 10 2 11 3 2" xfId="13808" xr:uid="{0FAB772B-7AFF-4457-B837-C01B95557293}"/>
    <cellStyle name="Normal 10 2 11 3 2 2" xfId="38392" xr:uid="{4E64F1C2-8C35-413C-8A86-2BED9F72D92A}"/>
    <cellStyle name="Normal 10 2 11 3 3" xfId="30374" xr:uid="{63346DF3-5AE3-4C94-8685-FCE33E3B0021}"/>
    <cellStyle name="Normal 10 2 11 4" xfId="9946" xr:uid="{205EF677-F15E-4FF8-83F7-8527CB4C6EE1}"/>
    <cellStyle name="Normal 10 2 11 4 2" xfId="34632" xr:uid="{42B089B1-C040-4405-9152-0BB65ABC14AC}"/>
    <cellStyle name="Normal 10 2 11 5" xfId="20309" xr:uid="{867A3E41-2F8C-410C-BC82-C1F290C9AB0F}"/>
    <cellStyle name="Normal 10 2 11 5 2" xfId="44481" xr:uid="{2AC3BFE2-F0CB-4480-A7D3-0564ED1A4D78}"/>
    <cellStyle name="Normal 10 2 11 6" xfId="26748" xr:uid="{B5A14BA4-1ABF-43F4-B7DD-F286FC384596}"/>
    <cellStyle name="Normal 10 2 12" xfId="1749" xr:uid="{1A5B4FA8-FA2A-4B39-8768-97F875865E8C}"/>
    <cellStyle name="Normal 10 2 12 2" xfId="7563" xr:uid="{2BBBA554-7DBB-47F9-9F92-F75B9AD24A81}"/>
    <cellStyle name="Normal 10 2 12 2 2" xfId="15821" xr:uid="{8953EB85-0A70-4F03-B5D7-537B78680F95}"/>
    <cellStyle name="Normal 10 2 12 2 2 2" xfId="40403" xr:uid="{9F6AD525-EC14-4ADF-A7CC-9CC04FA2E50F}"/>
    <cellStyle name="Normal 10 2 12 2 3" xfId="22914" xr:uid="{319A8982-3555-4CE3-9FF7-9205834E5A85}"/>
    <cellStyle name="Normal 10 2 12 2 3 2" xfId="46925" xr:uid="{41710050-6B2A-43B6-B6A2-1C3A60C7A8CB}"/>
    <cellStyle name="Normal 10 2 12 2 4" xfId="32388" xr:uid="{3AE6DB72-2313-4BFB-857A-904F95BA46F8}"/>
    <cellStyle name="Normal 10 2 12 3" xfId="5667" xr:uid="{706D249F-0226-412A-A4F0-F798B17A6508}"/>
    <cellStyle name="Normal 10 2 12 3 2" xfId="13929" xr:uid="{AB29D94A-B873-47B7-9132-A8B0136D8C22}"/>
    <cellStyle name="Normal 10 2 12 3 2 2" xfId="38511" xr:uid="{3964C30F-44C4-4CC4-8049-90B509EEB258}"/>
    <cellStyle name="Normal 10 2 12 3 3" xfId="30496" xr:uid="{F9F96C6C-491A-44D9-949A-BC559846D38E}"/>
    <cellStyle name="Normal 10 2 12 4" xfId="10091" xr:uid="{7847B165-4EED-4189-9AC9-EE89011DBFAE}"/>
    <cellStyle name="Normal 10 2 12 4 2" xfId="34751" xr:uid="{E2B2EA84-64C6-4E4B-82E9-221B0F86A8E7}"/>
    <cellStyle name="Normal 10 2 12 5" xfId="20449" xr:uid="{DCA675BD-6734-41B5-B9A4-E980E2B3302E}"/>
    <cellStyle name="Normal 10 2 12 5 2" xfId="44609" xr:uid="{863081F3-F1D6-4116-848E-360DD162F912}"/>
    <cellStyle name="Normal 10 2 12 6" xfId="26866" xr:uid="{17E0C5BB-24A4-4A95-9D36-2E96041B488E}"/>
    <cellStyle name="Normal 10 2 13" xfId="705" xr:uid="{6B0FEFCE-8672-46BE-B325-49F2D80BAAA5}"/>
    <cellStyle name="Normal 10 2 13 2" xfId="7676" xr:uid="{3005A776-358D-46F5-84A8-274D29AFAF75}"/>
    <cellStyle name="Normal 10 2 13 2 2" xfId="15934" xr:uid="{21749813-D5B4-4261-A1BA-66B9036BECDB}"/>
    <cellStyle name="Normal 10 2 13 2 2 2" xfId="40516" xr:uid="{65248566-9881-4702-AAAC-55E921D64B5A}"/>
    <cellStyle name="Normal 10 2 13 2 3" xfId="21941" xr:uid="{FA96A31E-1CB6-4BC1-880A-E7083DA59708}"/>
    <cellStyle name="Normal 10 2 13 2 3 2" xfId="46013" xr:uid="{E5E46E8B-8D02-4E28-A72B-308BDC6B3A6F}"/>
    <cellStyle name="Normal 10 2 13 2 4" xfId="32501" xr:uid="{214BE7D7-2E4C-4881-ACF5-CC5AD1F20558}"/>
    <cellStyle name="Normal 10 2 13 3" xfId="5789" xr:uid="{65994736-E627-493C-9B9F-898CF0E622E3}"/>
    <cellStyle name="Normal 10 2 13 3 2" xfId="14051" xr:uid="{A0BDD35A-30E5-45B1-8B55-84DC52055CF1}"/>
    <cellStyle name="Normal 10 2 13 3 2 2" xfId="38633" xr:uid="{792B82D7-C45C-4CBA-9F07-9E2795702CC3}"/>
    <cellStyle name="Normal 10 2 13 3 3" xfId="30618" xr:uid="{3AA47759-0D99-4E19-A432-9FD72134FF45}"/>
    <cellStyle name="Normal 10 2 13 4" xfId="9100" xr:uid="{88D6136C-8FB0-41B1-A614-280803DDFEB6}"/>
    <cellStyle name="Normal 10 2 13 4 2" xfId="33851" xr:uid="{966120E4-336C-4209-BB17-0758625DAD73}"/>
    <cellStyle name="Normal 10 2 13 5" xfId="19476" xr:uid="{B3222841-41EB-4426-956B-0FA85E3140AB}"/>
    <cellStyle name="Normal 10 2 13 5 2" xfId="43668" xr:uid="{516BE746-923E-406D-9CA7-FF8B9D7BFEC3}"/>
    <cellStyle name="Normal 10 2 13 6" xfId="25976" xr:uid="{273116AE-B8FA-43E8-A85E-D5BC1D67C06A}"/>
    <cellStyle name="Normal 10 2 14" xfId="1868" xr:uid="{21DA3630-75BB-4F0E-90B8-6E5295DE34CF}"/>
    <cellStyle name="Normal 10 2 14 2" xfId="7728" xr:uid="{0B149B2B-6E36-4074-8215-4FBAD4463CAB}"/>
    <cellStyle name="Normal 10 2 14 2 2" xfId="15986" xr:uid="{3BA4E457-E9E7-4C20-8B42-356C5251FC00}"/>
    <cellStyle name="Normal 10 2 14 2 2 2" xfId="40568" xr:uid="{6521E4AD-AD70-4624-9C89-5DDC5669CA3A}"/>
    <cellStyle name="Normal 10 2 14 2 3" xfId="23032" xr:uid="{8AD07F98-758E-49AD-ABEE-4D7AF017F4C1}"/>
    <cellStyle name="Normal 10 2 14 2 3 2" xfId="47043" xr:uid="{80C611B9-9815-4080-8DE7-E972506FF26C}"/>
    <cellStyle name="Normal 10 2 14 2 4" xfId="32553" xr:uid="{17C31D17-1ED1-4827-A1D0-C30863AEC18B}"/>
    <cellStyle name="Normal 10 2 14 3" xfId="5841" xr:uid="{430668F1-56A9-402D-9D9E-81D5A23089AA}"/>
    <cellStyle name="Normal 10 2 14 3 2" xfId="14103" xr:uid="{3F31EDB9-83C7-4D96-B7CE-B8017F19EF4E}"/>
    <cellStyle name="Normal 10 2 14 3 2 2" xfId="38685" xr:uid="{D7D5A86B-12E6-470B-893C-472CF8471640}"/>
    <cellStyle name="Normal 10 2 14 3 3" xfId="30670" xr:uid="{B119CD54-B59A-4E5B-B80E-28775FC03E7C}"/>
    <cellStyle name="Normal 10 2 14 4" xfId="10210" xr:uid="{5F6C6091-CF79-425A-B771-1213F0099CAB}"/>
    <cellStyle name="Normal 10 2 14 4 2" xfId="34869" xr:uid="{F1938C01-EF56-4F53-9E89-016E7C072FAF}"/>
    <cellStyle name="Normal 10 2 14 5" xfId="20567" xr:uid="{1D7EDC9F-60A9-4724-AFEE-D5107DC295B0}"/>
    <cellStyle name="Normal 10 2 14 5 2" xfId="44727" xr:uid="{D59DC935-77BB-46DB-8C1A-695C8DADC966}"/>
    <cellStyle name="Normal 10 2 14 6" xfId="26984" xr:uid="{BE0F2510-92AF-47D9-8985-5943C14EA670}"/>
    <cellStyle name="Normal 10 2 15" xfId="1990" xr:uid="{42750BD4-9546-4EC9-BF3B-72C32AE0190C}"/>
    <cellStyle name="Normal 10 2 15 2" xfId="6361" xr:uid="{66C12327-ABAC-49F5-A908-26EEE630473A}"/>
    <cellStyle name="Normal 10 2 15 2 2" xfId="14620" xr:uid="{B07C94C1-C428-4DE8-8FB5-15D187A1271A}"/>
    <cellStyle name="Normal 10 2 15 2 2 2" xfId="39202" xr:uid="{27F905F6-A5A0-4D74-AE3A-7F652DB9AF71}"/>
    <cellStyle name="Normal 10 2 15 2 3" xfId="23154" xr:uid="{79D69747-48D0-41CF-8C1B-13451D87ECBD}"/>
    <cellStyle name="Normal 10 2 15 2 3 2" xfId="47165" xr:uid="{A661EDF1-B934-40B8-BC6E-55382A5B6520}"/>
    <cellStyle name="Normal 10 2 15 2 4" xfId="31187" xr:uid="{0E20BAAE-DF76-4B5D-B99A-648FAABB0ADE}"/>
    <cellStyle name="Normal 10 2 15 3" xfId="10332" xr:uid="{A3B79900-3C57-4EFF-B4E4-09696DEB35F0}"/>
    <cellStyle name="Normal 10 2 15 3 2" xfId="34991" xr:uid="{22F6A384-2528-42DF-85E6-06F528479106}"/>
    <cellStyle name="Normal 10 2 15 4" xfId="20689" xr:uid="{38295915-0DE6-4EA1-99F7-1E2715594B24}"/>
    <cellStyle name="Normal 10 2 15 4 2" xfId="44849" xr:uid="{8A7F6BEB-F71B-4B6C-8E1E-4979B5F2CBB0}"/>
    <cellStyle name="Normal 10 2 15 5" xfId="27106" xr:uid="{943FD33E-8F32-467E-84F8-83CA9F51C0F7}"/>
    <cellStyle name="Normal 10 2 16" xfId="2061" xr:uid="{738B4466-1747-423F-B087-C4AA1E76C433}"/>
    <cellStyle name="Normal 10 2 16 2" xfId="8234" xr:uid="{2A95C71B-A1C5-4822-8444-564EC4D059DF}"/>
    <cellStyle name="Normal 10 2 16 2 2" xfId="16492" xr:uid="{CD9024F6-A533-42E6-8B47-45D902ADC0FF}"/>
    <cellStyle name="Normal 10 2 16 2 2 2" xfId="41074" xr:uid="{AA5BCACD-09D6-48CC-8E62-846827735F75}"/>
    <cellStyle name="Normal 10 2 16 2 3" xfId="21436" xr:uid="{823906D7-84BD-4B00-BF01-3D8D53F79DE8}"/>
    <cellStyle name="Normal 10 2 16 2 3 2" xfId="45542" xr:uid="{ED8B8791-FA20-44F8-8DCF-9C8E6BC5A9C5}"/>
    <cellStyle name="Normal 10 2 16 2 4" xfId="33059" xr:uid="{760E7FB5-CDEF-4EA8-8233-B2D7A79197BA}"/>
    <cellStyle name="Normal 10 2 16 3" xfId="10403" xr:uid="{3C2EC4A7-9F63-4FC8-A830-3E9C0023E476}"/>
    <cellStyle name="Normal 10 2 16 3 2" xfId="35061" xr:uid="{AC3E675C-DEF8-4978-9969-E3F99FF4D367}"/>
    <cellStyle name="Normal 10 2 16 4" xfId="18962" xr:uid="{9D095B11-A8CF-4C58-8241-8C0D8A76C2B1}"/>
    <cellStyle name="Normal 10 2 16 4 2" xfId="43156" xr:uid="{3B87A038-77B3-4AD1-B769-9B9383C9D896}"/>
    <cellStyle name="Normal 10 2 16 5" xfId="27176" xr:uid="{3FCF879B-9E4E-44C3-B6B3-B667652B9C24}"/>
    <cellStyle name="Normal 10 2 17" xfId="2303" xr:uid="{6EEDEECA-E6AC-49A6-A926-6ED64F78FC87}"/>
    <cellStyle name="Normal 10 2 17 2" xfId="10644" xr:uid="{4CFABC6B-7D5A-45C9-B65F-9ABD3720C839}"/>
    <cellStyle name="Normal 10 2 17 2 2" xfId="35301" xr:uid="{A2D1FA1A-455E-4D4E-B0A2-DE7721994270}"/>
    <cellStyle name="Normal 10 2 17 3" xfId="20802" xr:uid="{9C196367-94A5-49BF-A33B-225BB934E73D}"/>
    <cellStyle name="Normal 10 2 17 3 2" xfId="44946" xr:uid="{D6A795D0-EC32-4ED9-A9E5-62A5AC5FD887}"/>
    <cellStyle name="Normal 10 2 17 4" xfId="27416" xr:uid="{36C3E18F-10EE-47A7-8955-A30786900980}"/>
    <cellStyle name="Normal 10 2 18" xfId="2377" xr:uid="{F605C572-C084-42D4-A010-25A4C7D26D22}"/>
    <cellStyle name="Normal 10 2 18 2" xfId="10718" xr:uid="{D3B8B18E-B5EE-4FE2-AFF3-E4FF70150B65}"/>
    <cellStyle name="Normal 10 2 18 2 2" xfId="35375" xr:uid="{78F5F6CC-4D94-4CAC-B694-080132E69F45}"/>
    <cellStyle name="Normal 10 2 18 3" xfId="27490" xr:uid="{B27BCB33-2A37-493D-932E-3B71EF06A2C9}"/>
    <cellStyle name="Normal 10 2 19" xfId="2448" xr:uid="{7E24DC2A-8205-4315-8547-1D4C6FD3FDB7}"/>
    <cellStyle name="Normal 10 2 19 2" xfId="10789" xr:uid="{526373F2-CAA9-44B8-9116-3E0663C4588B}"/>
    <cellStyle name="Normal 10 2 19 2 2" xfId="35445" xr:uid="{16AB3E2E-9D50-4ABA-9D55-33AD23740737}"/>
    <cellStyle name="Normal 10 2 19 3" xfId="27560" xr:uid="{D316A875-DBDA-4D98-B43D-6B1793E68CFE}"/>
    <cellStyle name="Normal 10 2 2" xfId="144" xr:uid="{FA6772E9-1DD5-4CF9-A557-6CAA9EED6401}"/>
    <cellStyle name="Normal 10 2 2 10" xfId="1605" xr:uid="{5BEC58B1-CD24-402F-ADEC-952745A403DF}"/>
    <cellStyle name="Normal 10 2 2 10 2" xfId="6891" xr:uid="{AEFCF236-1EE0-4E70-9F6C-E1129AE5030B}"/>
    <cellStyle name="Normal 10 2 2 10 2 2" xfId="15150" xr:uid="{B4F0E529-2273-4E12-8A9E-0D3FB0B6F722}"/>
    <cellStyle name="Normal 10 2 2 10 2 2 2" xfId="39732" xr:uid="{38CC6F49-CF32-43CD-8B34-219417CB77D7}"/>
    <cellStyle name="Normal 10 2 2 10 2 3" xfId="22788" xr:uid="{D1CD4973-CC6E-480D-8DA7-6C917623F898}"/>
    <cellStyle name="Normal 10 2 2 10 2 3 2" xfId="46814" xr:uid="{4E3385E9-DD94-47B4-9AD7-DE712C240972}"/>
    <cellStyle name="Normal 10 2 2 10 2 4" xfId="31717" xr:uid="{58FCEF74-96A6-4326-ABB9-F1D48E8522A3}"/>
    <cellStyle name="Normal 10 2 2 10 3" xfId="5538" xr:uid="{34545AE2-20C8-445C-BB04-B3273D5D956E}"/>
    <cellStyle name="Normal 10 2 2 10 3 2" xfId="13821" xr:uid="{B1DC20BF-EE67-4216-B91A-F8B980631119}"/>
    <cellStyle name="Normal 10 2 2 10 3 2 2" xfId="38405" xr:uid="{1CB694FD-9E9B-40C2-B06C-921174283801}"/>
    <cellStyle name="Normal 10 2 2 10 3 3" xfId="30387" xr:uid="{68A03FED-3228-4FD2-A4F3-AED7B7042CC4}"/>
    <cellStyle name="Normal 10 2 2 10 4" xfId="9959" xr:uid="{206E7E87-458A-4CE9-8EDB-EE9596FDD6C3}"/>
    <cellStyle name="Normal 10 2 2 10 4 2" xfId="34645" xr:uid="{414CC6F4-CBF8-4FA9-A4C6-3265825F353B}"/>
    <cellStyle name="Normal 10 2 2 10 5" xfId="20322" xr:uid="{117AC407-9E8F-4EC8-9919-8BCDBF036757}"/>
    <cellStyle name="Normal 10 2 2 10 5 2" xfId="44494" xr:uid="{C27F866B-079A-453C-9353-9E797963A1C4}"/>
    <cellStyle name="Normal 10 2 2 10 6" xfId="26761" xr:uid="{3283FAFE-E02A-41B6-97B5-36F1A3B7C97C}"/>
    <cellStyle name="Normal 10 2 2 11" xfId="1762" xr:uid="{3798FC43-A20E-4968-9FE9-5B78509C0E12}"/>
    <cellStyle name="Normal 10 2 2 11 2" xfId="7576" xr:uid="{162991DB-5DC9-4C19-A79D-2B2A6DCE3399}"/>
    <cellStyle name="Normal 10 2 2 11 2 2" xfId="15834" xr:uid="{BC5F8FF8-029A-44F3-B0E5-7645886F659F}"/>
    <cellStyle name="Normal 10 2 2 11 2 2 2" xfId="40416" xr:uid="{2D083E01-772D-4E82-8332-0FDC0E3482B4}"/>
    <cellStyle name="Normal 10 2 2 11 2 3" xfId="22927" xr:uid="{712117EB-9AA4-457E-8474-AFAD241598DD}"/>
    <cellStyle name="Normal 10 2 2 11 2 3 2" xfId="46938" xr:uid="{1F7BD931-E577-4E22-8B1A-B672E8911062}"/>
    <cellStyle name="Normal 10 2 2 11 2 4" xfId="32401" xr:uid="{8C231F26-E08B-4F14-82C5-1D330E0738BC}"/>
    <cellStyle name="Normal 10 2 2 11 3" xfId="5680" xr:uid="{822D200C-66A3-4301-85D7-03F85BFD1FFF}"/>
    <cellStyle name="Normal 10 2 2 11 3 2" xfId="13942" xr:uid="{217FC7F9-71FC-47B5-9797-F37C7C05090B}"/>
    <cellStyle name="Normal 10 2 2 11 3 2 2" xfId="38524" xr:uid="{A2A6DA6D-4AE0-48FF-8757-AD2F17CBAD51}"/>
    <cellStyle name="Normal 10 2 2 11 3 3" xfId="30509" xr:uid="{7E1C56F4-F352-493C-B5C7-3BE5026D41AE}"/>
    <cellStyle name="Normal 10 2 2 11 4" xfId="10104" xr:uid="{A49B79C0-BC58-4CE2-AE17-F6DED70914BD}"/>
    <cellStyle name="Normal 10 2 2 11 4 2" xfId="34764" xr:uid="{564D6176-6143-4E8F-B340-4E016127A976}"/>
    <cellStyle name="Normal 10 2 2 11 5" xfId="20462" xr:uid="{D7A91BC5-FC82-446F-852F-8C968F90BAA3}"/>
    <cellStyle name="Normal 10 2 2 11 5 2" xfId="44622" xr:uid="{85BD7FD5-5CF8-4AD5-977B-200085358288}"/>
    <cellStyle name="Normal 10 2 2 11 6" xfId="26879" xr:uid="{33B08AE3-DA49-4B5C-8476-B479EDDD9C2C}"/>
    <cellStyle name="Normal 10 2 2 12" xfId="718" xr:uid="{1D1AE5A1-6BDF-4F67-B459-F2A1C22A1262}"/>
    <cellStyle name="Normal 10 2 2 12 2" xfId="7689" xr:uid="{8342CF81-1E8D-4405-817B-8FC5AE584CD8}"/>
    <cellStyle name="Normal 10 2 2 12 2 2" xfId="15947" xr:uid="{DB9FEA5D-E9F8-4AB0-8820-5EE03C16C8D9}"/>
    <cellStyle name="Normal 10 2 2 12 2 2 2" xfId="40529" xr:uid="{BA0F9504-0693-4C5A-9BB6-7BA9187FB198}"/>
    <cellStyle name="Normal 10 2 2 12 2 3" xfId="21954" xr:uid="{471071CC-3176-454E-8193-69DA0B0C0A5A}"/>
    <cellStyle name="Normal 10 2 2 12 2 3 2" xfId="46026" xr:uid="{CF651122-02E3-4C58-9C74-97C68C2C2A7F}"/>
    <cellStyle name="Normal 10 2 2 12 2 4" xfId="32514" xr:uid="{D7068495-9514-4313-B3A9-AF30B8D8C09F}"/>
    <cellStyle name="Normal 10 2 2 12 3" xfId="5802" xr:uid="{DE3D1AC1-F87D-40F2-A9EE-9C80865319D3}"/>
    <cellStyle name="Normal 10 2 2 12 3 2" xfId="14064" xr:uid="{B76483B0-73DF-4E42-8F04-F90EA8DDBC59}"/>
    <cellStyle name="Normal 10 2 2 12 3 2 2" xfId="38646" xr:uid="{D67036BF-DEE4-4E95-98DE-319E66BC030A}"/>
    <cellStyle name="Normal 10 2 2 12 3 3" xfId="30631" xr:uid="{30F36D9F-AC7B-4CDA-954B-C9E7AE98E823}"/>
    <cellStyle name="Normal 10 2 2 12 4" xfId="9113" xr:uid="{CAAFE70A-6EF1-490B-8794-C97AC1A80142}"/>
    <cellStyle name="Normal 10 2 2 12 4 2" xfId="33864" xr:uid="{F087CA91-1229-4A5E-9928-A79D0FAF8805}"/>
    <cellStyle name="Normal 10 2 2 12 5" xfId="19489" xr:uid="{0A4F3865-B94B-499F-84C5-0E3159D86C10}"/>
    <cellStyle name="Normal 10 2 2 12 5 2" xfId="43681" xr:uid="{34E58A19-CF54-49EB-8FDB-17391E3E5710}"/>
    <cellStyle name="Normal 10 2 2 12 6" xfId="25989" xr:uid="{6FD9DA35-CD97-4D0B-8F4F-5DF5988DC54F}"/>
    <cellStyle name="Normal 10 2 2 13" xfId="1881" xr:uid="{408FB8D5-F2B8-4452-BA91-31E1537E456E}"/>
    <cellStyle name="Normal 10 2 2 13 2" xfId="7741" xr:uid="{DBFE0571-D7F5-4364-97A0-ADD346A64EB8}"/>
    <cellStyle name="Normal 10 2 2 13 2 2" xfId="15999" xr:uid="{A40068A0-B002-4B9A-9C47-A5B21D3C7FD1}"/>
    <cellStyle name="Normal 10 2 2 13 2 2 2" xfId="40581" xr:uid="{2070291C-88F8-4F7F-B373-A7C0D424A0DD}"/>
    <cellStyle name="Normal 10 2 2 13 2 3" xfId="23045" xr:uid="{F79DB2E5-AF95-457E-B92D-B4C04C60F59A}"/>
    <cellStyle name="Normal 10 2 2 13 2 3 2" xfId="47056" xr:uid="{E10AF9A8-02EC-447E-915D-BACBC2637028}"/>
    <cellStyle name="Normal 10 2 2 13 2 4" xfId="32566" xr:uid="{601B89A2-6E83-49AF-8B91-10B8391160B6}"/>
    <cellStyle name="Normal 10 2 2 13 3" xfId="5854" xr:uid="{B4A9F95E-7E44-4AA5-8FD8-34F12D3FADE2}"/>
    <cellStyle name="Normal 10 2 2 13 3 2" xfId="14116" xr:uid="{02104BBD-9E05-4E91-A8B0-DD234372E550}"/>
    <cellStyle name="Normal 10 2 2 13 3 2 2" xfId="38698" xr:uid="{77A22D27-EAF8-4D21-A927-E967E6FCDBB9}"/>
    <cellStyle name="Normal 10 2 2 13 3 3" xfId="30683" xr:uid="{692637DF-B4F5-4D07-A670-3664E5A22DAA}"/>
    <cellStyle name="Normal 10 2 2 13 4" xfId="10223" xr:uid="{A5954E4C-52E0-4437-9531-64315EBC7620}"/>
    <cellStyle name="Normal 10 2 2 13 4 2" xfId="34882" xr:uid="{F1E910EB-656B-4E37-B79B-C5294C2C1B24}"/>
    <cellStyle name="Normal 10 2 2 13 5" xfId="20580" xr:uid="{DE7F5710-7131-4F5F-9D83-77A876CFB5CA}"/>
    <cellStyle name="Normal 10 2 2 13 5 2" xfId="44740" xr:uid="{189D8840-646C-48C0-B3F4-E913859CFFF0}"/>
    <cellStyle name="Normal 10 2 2 13 6" xfId="26997" xr:uid="{8558C308-F55B-47A9-91A8-0A3443E12804}"/>
    <cellStyle name="Normal 10 2 2 14" xfId="2003" xr:uid="{A3A3954D-BBDA-48BD-9862-6E9338B89FE1}"/>
    <cellStyle name="Normal 10 2 2 14 2" xfId="6374" xr:uid="{2BC30034-2DD3-4289-9CD9-88AEBE6C63F4}"/>
    <cellStyle name="Normal 10 2 2 14 2 2" xfId="14633" xr:uid="{D8C6CC12-D600-40B0-9445-602DB84F7B19}"/>
    <cellStyle name="Normal 10 2 2 14 2 2 2" xfId="39215" xr:uid="{73766869-6B4C-4756-96F4-000D35D97A35}"/>
    <cellStyle name="Normal 10 2 2 14 2 3" xfId="23167" xr:uid="{464F349D-B98A-4819-BD82-66EAD4E2070F}"/>
    <cellStyle name="Normal 10 2 2 14 2 3 2" xfId="47178" xr:uid="{A7016C52-C153-4E81-B458-140A4942586B}"/>
    <cellStyle name="Normal 10 2 2 14 2 4" xfId="31200" xr:uid="{4FC89D89-0C53-4E42-97BC-F739E68CFBED}"/>
    <cellStyle name="Normal 10 2 2 14 3" xfId="10345" xr:uid="{74FF35AD-9354-4ABB-A0DC-549E5E1FA628}"/>
    <cellStyle name="Normal 10 2 2 14 3 2" xfId="35004" xr:uid="{3A409193-2666-45DF-B26D-8235A8696FD4}"/>
    <cellStyle name="Normal 10 2 2 14 4" xfId="20702" xr:uid="{C219052B-83D2-4548-AA6C-E103080B1EE3}"/>
    <cellStyle name="Normal 10 2 2 14 4 2" xfId="44862" xr:uid="{9956CE72-E23B-4B29-8E63-47983C9B40C2}"/>
    <cellStyle name="Normal 10 2 2 14 5" xfId="27119" xr:uid="{2965C86B-3A0F-406B-A763-3E67833EE244}"/>
    <cellStyle name="Normal 10 2 2 15" xfId="2074" xr:uid="{ACDD1590-5CF7-473C-9626-24AEF286AD80}"/>
    <cellStyle name="Normal 10 2 2 15 2" xfId="8247" xr:uid="{1393D8FC-85C2-47F4-831C-192923F45F47}"/>
    <cellStyle name="Normal 10 2 2 15 2 2" xfId="16505" xr:uid="{02B22E53-A212-43C8-A826-AF314D48CBB4}"/>
    <cellStyle name="Normal 10 2 2 15 2 2 2" xfId="41087" xr:uid="{53E0923B-2A62-4F5F-AA6C-C3CE6BE0B22F}"/>
    <cellStyle name="Normal 10 2 2 15 2 3" xfId="21449" xr:uid="{D8E47528-28EC-4441-ACE1-245E05AFE968}"/>
    <cellStyle name="Normal 10 2 2 15 2 3 2" xfId="45555" xr:uid="{1BF26555-0AD7-44C9-BFCB-79576FC0AF8D}"/>
    <cellStyle name="Normal 10 2 2 15 2 4" xfId="33072" xr:uid="{CF3D39D3-F3F4-479F-87A9-3026F995F115}"/>
    <cellStyle name="Normal 10 2 2 15 3" xfId="10416" xr:uid="{CF203F75-1021-46D4-8C54-53D9DBA9AEB2}"/>
    <cellStyle name="Normal 10 2 2 15 3 2" xfId="35074" xr:uid="{E33752E4-BF98-4DAA-9D9B-7AF95252A00D}"/>
    <cellStyle name="Normal 10 2 2 15 4" xfId="18975" xr:uid="{33222834-3D28-4735-84F4-57B4B2041C10}"/>
    <cellStyle name="Normal 10 2 2 15 4 2" xfId="43169" xr:uid="{9B4F52B2-1653-40CF-9E78-3423C88F8DFD}"/>
    <cellStyle name="Normal 10 2 2 15 5" xfId="27189" xr:uid="{9367F60A-1916-4713-9DFC-4D6A65316318}"/>
    <cellStyle name="Normal 10 2 2 16" xfId="2316" xr:uid="{B911D628-B142-4995-8277-E5B927FD5D15}"/>
    <cellStyle name="Normal 10 2 2 16 2" xfId="10657" xr:uid="{E64AA3E5-175F-4038-86D4-3914ED228DB5}"/>
    <cellStyle name="Normal 10 2 2 16 2 2" xfId="35314" xr:uid="{CD07C573-AFF4-4065-80EB-8D3E6C9C8B82}"/>
    <cellStyle name="Normal 10 2 2 16 3" xfId="20819" xr:uid="{DD8E8E83-8493-45DC-A684-6B507F83D51F}"/>
    <cellStyle name="Normal 10 2 2 16 3 2" xfId="44962" xr:uid="{0CB63575-8159-461A-9CF4-3ADE010FF5F1}"/>
    <cellStyle name="Normal 10 2 2 16 4" xfId="27429" xr:uid="{96C70B97-2937-4A8E-9135-01BE50CC1D8F}"/>
    <cellStyle name="Normal 10 2 2 17" xfId="2390" xr:uid="{F0584142-1E11-40F0-A06B-682EC0C00E75}"/>
    <cellStyle name="Normal 10 2 2 17 2" xfId="10731" xr:uid="{A8C02385-DB49-43E7-9440-0B7E2D53B3EF}"/>
    <cellStyle name="Normal 10 2 2 17 2 2" xfId="35388" xr:uid="{BF811391-2EB3-4FCA-8194-5D0CB60D0DEC}"/>
    <cellStyle name="Normal 10 2 2 17 3" xfId="27503" xr:uid="{65249C26-3339-4A31-AD57-EB38F1E2930C}"/>
    <cellStyle name="Normal 10 2 2 18" xfId="2461" xr:uid="{2B213ADC-3DA3-40D2-ADA8-9D83C0445611}"/>
    <cellStyle name="Normal 10 2 2 18 2" xfId="10802" xr:uid="{C79A9748-A166-4AC2-B740-49CFC175FAC3}"/>
    <cellStyle name="Normal 10 2 2 18 2 2" xfId="35458" xr:uid="{160CE4CE-F554-4E14-A8F0-BB95C6740204}"/>
    <cellStyle name="Normal 10 2 2 18 3" xfId="27573" xr:uid="{16EE8558-7D55-491D-A3E5-66A8B5AF6C41}"/>
    <cellStyle name="Normal 10 2 2 19" xfId="2698" xr:uid="{F0EEA39C-172C-4A99-BAF6-DCBB512C71A2}"/>
    <cellStyle name="Normal 10 2 2 19 2" xfId="11039" xr:uid="{14BFE476-9E5A-49F2-BDBD-452B8173626F}"/>
    <cellStyle name="Normal 10 2 2 19 2 2" xfId="35694" xr:uid="{55D555A8-CBCE-46D3-A5AA-D35F35C5BE99}"/>
    <cellStyle name="Normal 10 2 2 19 3" xfId="27809" xr:uid="{91A01618-C54E-46EA-9A13-EED6FA3BE464}"/>
    <cellStyle name="Normal 10 2 2 2" xfId="173" xr:uid="{41E81069-AE0B-46F8-B9B4-981E841CF7C5}"/>
    <cellStyle name="Normal 10 2 2 2 10" xfId="2029" xr:uid="{94EC3540-188D-4C86-82A2-6E735872D217}"/>
    <cellStyle name="Normal 10 2 2 2 10 2" xfId="6426" xr:uid="{24182C39-A1E9-48D9-883E-434EEDF60473}"/>
    <cellStyle name="Normal 10 2 2 2 10 2 2" xfId="14685" xr:uid="{CB6598D5-50B7-48D4-9049-9FDC1C6D9EC7}"/>
    <cellStyle name="Normal 10 2 2 2 10 2 2 2" xfId="39267" xr:uid="{8F345B10-9DC7-442A-8332-FE6DF50916AA}"/>
    <cellStyle name="Normal 10 2 2 2 10 2 3" xfId="23193" xr:uid="{C0F71544-2A74-4A71-8EC7-FA8DE7953A90}"/>
    <cellStyle name="Normal 10 2 2 2 10 2 3 2" xfId="47204" xr:uid="{F5D1F566-2FEE-4581-9FB0-0FEF859450A4}"/>
    <cellStyle name="Normal 10 2 2 2 10 2 4" xfId="31252" xr:uid="{C5E8BF3D-E059-433A-A818-A6AB57DC6757}"/>
    <cellStyle name="Normal 10 2 2 2 10 3" xfId="10371" xr:uid="{9F3D722B-8B69-414B-84B6-D5AB6FF703CE}"/>
    <cellStyle name="Normal 10 2 2 2 10 3 2" xfId="35030" xr:uid="{3F95E048-744F-4C97-9E29-398E0C2CB14A}"/>
    <cellStyle name="Normal 10 2 2 2 10 4" xfId="20728" xr:uid="{3C05F6B9-578F-486A-B5A3-6182734B2DF3}"/>
    <cellStyle name="Normal 10 2 2 2 10 4 2" xfId="44888" xr:uid="{2D7321EB-D3C2-4ABC-9EC2-30F4E2F04506}"/>
    <cellStyle name="Normal 10 2 2 2 10 5" xfId="27145" xr:uid="{4E2BB7EE-CBAD-421D-BFB7-F604C52196B7}"/>
    <cellStyle name="Normal 10 2 2 2 11" xfId="2100" xr:uid="{2D2FE349-207C-4A3D-A24E-3041F326E6C8}"/>
    <cellStyle name="Normal 10 2 2 2 11 2" xfId="8273" xr:uid="{5F2976A0-5530-4382-B315-FC042654A239}"/>
    <cellStyle name="Normal 10 2 2 2 11 2 2" xfId="16531" xr:uid="{0D1C04FB-9EA1-4955-B4D0-4850093529B1}"/>
    <cellStyle name="Normal 10 2 2 2 11 2 2 2" xfId="41113" xr:uid="{797B7B92-56B7-47BB-84A8-0D85402B34D3}"/>
    <cellStyle name="Normal 10 2 2 2 11 2 3" xfId="21477" xr:uid="{F0D6E827-DFEC-47B5-B8B5-8BB4CF5399C3}"/>
    <cellStyle name="Normal 10 2 2 2 11 2 3 2" xfId="45583" xr:uid="{E9B00150-6AE0-49E5-8FFD-E2E4CD586EAA}"/>
    <cellStyle name="Normal 10 2 2 2 11 2 4" xfId="33098" xr:uid="{DEBC47DE-4A98-4B9A-B5DD-DDC766FD0405}"/>
    <cellStyle name="Normal 10 2 2 2 11 3" xfId="10442" xr:uid="{0B6DC611-1F0A-4CE1-A858-9E7CC789E6F5}"/>
    <cellStyle name="Normal 10 2 2 2 11 3 2" xfId="35100" xr:uid="{3E6F1A2E-8770-4459-B82C-98638AC41BAE}"/>
    <cellStyle name="Normal 10 2 2 2 11 4" xfId="19003" xr:uid="{B272A77B-75E2-4380-8855-962D4C52FE5D}"/>
    <cellStyle name="Normal 10 2 2 2 11 4 2" xfId="43197" xr:uid="{15BEB302-0C07-4157-B331-04F53EEB8D73}"/>
    <cellStyle name="Normal 10 2 2 2 11 5" xfId="27215" xr:uid="{581802DF-5452-4553-93E7-5DC7D718B992}"/>
    <cellStyle name="Normal 10 2 2 2 12" xfId="2342" xr:uid="{66853B5D-32F8-42B0-A494-1C8F0ED39D6A}"/>
    <cellStyle name="Normal 10 2 2 2 12 2" xfId="10683" xr:uid="{DFDDE3FB-92E0-441D-A6BD-4F9D9A2BA6CF}"/>
    <cellStyle name="Normal 10 2 2 2 12 2 2" xfId="35340" xr:uid="{CD10D201-22AF-4226-93DF-A25ECAF09586}"/>
    <cellStyle name="Normal 10 2 2 2 12 3" xfId="20881" xr:uid="{1D4D88A1-43FD-4A0B-BC95-68EA0696528A}"/>
    <cellStyle name="Normal 10 2 2 2 12 3 2" xfId="45019" xr:uid="{27BDAC7B-FF43-45E2-83BE-98E80D0BDC80}"/>
    <cellStyle name="Normal 10 2 2 2 12 4" xfId="27455" xr:uid="{547651DF-9F3A-4F78-842B-82B8E92A9EA5}"/>
    <cellStyle name="Normal 10 2 2 2 13" xfId="2416" xr:uid="{F09647AC-4B08-4B0A-8402-E0C93920EA79}"/>
    <cellStyle name="Normal 10 2 2 2 13 2" xfId="10757" xr:uid="{CA358894-FE47-477E-84A6-F4A60804AC43}"/>
    <cellStyle name="Normal 10 2 2 2 13 2 2" xfId="35414" xr:uid="{2745161F-1B7E-40F1-B9BD-AB2A3264E413}"/>
    <cellStyle name="Normal 10 2 2 2 13 3" xfId="27529" xr:uid="{9FBA3D0F-D961-4352-ABB8-E48ACB0D0CB4}"/>
    <cellStyle name="Normal 10 2 2 2 14" xfId="2487" xr:uid="{81DAE3D1-E851-4BE0-934B-665E2D8BCB71}"/>
    <cellStyle name="Normal 10 2 2 2 14 2" xfId="10828" xr:uid="{673D5B70-E766-4A05-9E03-8BE7FF526214}"/>
    <cellStyle name="Normal 10 2 2 2 14 2 2" xfId="35484" xr:uid="{F9D5E006-3D24-4195-91B3-802AD252F9DA}"/>
    <cellStyle name="Normal 10 2 2 2 14 3" xfId="27599" xr:uid="{F96B7B64-F630-4C5C-9A04-F05C0132B784}"/>
    <cellStyle name="Normal 10 2 2 2 15" xfId="2724" xr:uid="{38741B9B-605B-4797-AC2F-DC9012838344}"/>
    <cellStyle name="Normal 10 2 2 2 15 2" xfId="11065" xr:uid="{C8B2F4AE-6D28-4080-BF59-021AA64C9C82}"/>
    <cellStyle name="Normal 10 2 2 2 15 2 2" xfId="35720" xr:uid="{B300C5AB-391F-4E9E-9FAB-A480AC3419AE}"/>
    <cellStyle name="Normal 10 2 2 2 15 3" xfId="27835" xr:uid="{4D48BB68-B537-4641-A5CE-E47BADAE9968}"/>
    <cellStyle name="Normal 10 2 2 2 16" xfId="3197" xr:uid="{D249E30A-EA9E-4B19-AA11-C7CEC434EE91}"/>
    <cellStyle name="Normal 10 2 2 2 16 2" xfId="11538" xr:uid="{DA830D40-1E86-491E-9E65-3126E93E5F3D}"/>
    <cellStyle name="Normal 10 2 2 2 16 2 2" xfId="36192" xr:uid="{0678F6AA-B30B-447A-AE5D-5EAA4AEDAD73}"/>
    <cellStyle name="Normal 10 2 2 2 16 3" xfId="28307" xr:uid="{385ADED4-6C49-44D0-BFCF-E3BC97A213A2}"/>
    <cellStyle name="Normal 10 2 2 2 17" xfId="3440" xr:uid="{A1710A7C-338B-43B6-9683-20B5687DA503}"/>
    <cellStyle name="Normal 10 2 2 2 17 2" xfId="11781" xr:uid="{AFBFC678-5128-4253-87A5-D3A4552B1CAA}"/>
    <cellStyle name="Normal 10 2 2 2 17 2 2" xfId="36428" xr:uid="{B77C14D2-B215-45EE-8B7D-E4477D612D73}"/>
    <cellStyle name="Normal 10 2 2 2 17 3" xfId="28543" xr:uid="{1662E1CF-42A0-44DA-9B6C-DB22A4296F5D}"/>
    <cellStyle name="Normal 10 2 2 2 18" xfId="3977" xr:uid="{1D598ABD-58D0-4EB1-971F-C213581A9BB0}"/>
    <cellStyle name="Normal 10 2 2 2 18 2" xfId="12318" xr:uid="{5F25F307-8EA4-4800-813C-2EFC77D581E9}"/>
    <cellStyle name="Normal 10 2 2 2 18 2 2" xfId="36904" xr:uid="{7263C2DE-722D-4936-812D-B98E2E339510}"/>
    <cellStyle name="Normal 10 2 2 2 18 3" xfId="29019" xr:uid="{FA56CB8C-C1E2-44A5-A698-CF183E1A802B}"/>
    <cellStyle name="Normal 10 2 2 2 19" xfId="4051" xr:uid="{8E92CFF0-36DF-464B-B9E2-C5E12920D79E}"/>
    <cellStyle name="Normal 10 2 2 2 19 2" xfId="12392" xr:uid="{606D1D7E-6460-48BC-9D26-2903CF036DCC}"/>
    <cellStyle name="Normal 10 2 2 2 19 2 2" xfId="36978" xr:uid="{937CCCE3-152E-4C02-B767-571007038308}"/>
    <cellStyle name="Normal 10 2 2 2 19 3" xfId="29093" xr:uid="{F386B8B6-F426-409F-B891-957169C6864A}"/>
    <cellStyle name="Normal 10 2 2 2 2" xfId="278" xr:uid="{09324891-596B-45B5-A838-F8D7EA021DD8}"/>
    <cellStyle name="Normal 10 2 2 2 2 10" xfId="2785" xr:uid="{90BA194F-3A2C-4611-9563-F062AA0C6198}"/>
    <cellStyle name="Normal 10 2 2 2 2 10 2" xfId="11126" xr:uid="{F3675F21-69B9-48D7-B1BF-2CF9A3B84571}"/>
    <cellStyle name="Normal 10 2 2 2 2 10 2 2" xfId="35781" xr:uid="{B79BC612-70C2-47D6-B4B8-E5F5B7800C2D}"/>
    <cellStyle name="Normal 10 2 2 2 2 10 3" xfId="27896" xr:uid="{0E91D3DC-F4CE-4DB8-840D-3EE6B9CCE2E1}"/>
    <cellStyle name="Normal 10 2 2 2 2 11" xfId="3258" xr:uid="{5B46C544-95C7-457D-8754-9EA3F2D79A05}"/>
    <cellStyle name="Normal 10 2 2 2 2 11 2" xfId="11599" xr:uid="{D6D37775-9F98-49BE-9DEB-56A4B76BA58E}"/>
    <cellStyle name="Normal 10 2 2 2 2 11 2 2" xfId="36253" xr:uid="{7DC4E1F7-C597-4A33-A8DA-100BC6567629}"/>
    <cellStyle name="Normal 10 2 2 2 2 11 3" xfId="28368" xr:uid="{388F033B-547D-477E-8270-A3162FEE5346}"/>
    <cellStyle name="Normal 10 2 2 2 2 12" xfId="3502" xr:uid="{6792D85F-2886-42A7-95A4-E78079F9BECC}"/>
    <cellStyle name="Normal 10 2 2 2 2 12 2" xfId="11843" xr:uid="{E4517FA9-2EA1-4ED7-8FAE-65FB858D9F66}"/>
    <cellStyle name="Normal 10 2 2 2 2 12 2 2" xfId="36489" xr:uid="{D6081B72-8670-459E-BA9E-31E106C5115B}"/>
    <cellStyle name="Normal 10 2 2 2 2 12 3" xfId="28604" xr:uid="{4CCC4EB6-B826-4153-A888-C7FE389E0FA9}"/>
    <cellStyle name="Normal 10 2 2 2 2 13" xfId="4214" xr:uid="{2232AE3B-1307-4CD2-9345-A0969E3C85B6}"/>
    <cellStyle name="Normal 10 2 2 2 2 13 2" xfId="12555" xr:uid="{17D8A6A2-AF38-4557-A797-A8806DC9FBB9}"/>
    <cellStyle name="Normal 10 2 2 2 2 13 2 2" xfId="37140" xr:uid="{184FE9CA-4CCB-4A69-B2D8-EEEC118CCEA9}"/>
    <cellStyle name="Normal 10 2 2 2 2 13 3" xfId="29224" xr:uid="{411570C7-C8BA-4CF2-9A18-0E529416068A}"/>
    <cellStyle name="Normal 10 2 2 2 2 14" xfId="4797" xr:uid="{DCE2D674-FA88-43D1-9422-6C56F6D988CC}"/>
    <cellStyle name="Normal 10 2 2 2 2 14 2" xfId="13125" xr:uid="{820D768D-8F55-4D6C-A22A-64AB818C78A6}"/>
    <cellStyle name="Normal 10 2 2 2 2 14 2 2" xfId="37710" xr:uid="{654D88D1-5ED0-4AA8-8612-41518BF67FFE}"/>
    <cellStyle name="Normal 10 2 2 2 2 14 3" xfId="29690" xr:uid="{9EB7BA5F-92E3-4C92-905B-FA53F82540FF}"/>
    <cellStyle name="Normal 10 2 2 2 2 15" xfId="8729" xr:uid="{6766554F-B1DE-4DBB-B368-9954A8ADEC8F}"/>
    <cellStyle name="Normal 10 2 2 2 2 15 2" xfId="33509" xr:uid="{7E20B727-188F-4B4C-8BA8-27961B41F2BB}"/>
    <cellStyle name="Normal 10 2 2 2 2 16" xfId="17917" xr:uid="{8AEA6095-C9A7-4000-8A7D-54D6CA500D5B}"/>
    <cellStyle name="Normal 10 2 2 2 2 16 2" xfId="42142" xr:uid="{B71B2FA7-C0FA-446C-B38C-8DE18FB64B8C}"/>
    <cellStyle name="Normal 10 2 2 2 2 17" xfId="18518" xr:uid="{5FCB18D6-85B0-4692-90EB-3F37CF3E7DC7}"/>
    <cellStyle name="Normal 10 2 2 2 2 17 2" xfId="42721" xr:uid="{63EDAD78-046B-4074-A14D-3FE29012B2C6}"/>
    <cellStyle name="Normal 10 2 2 2 2 18" xfId="25643" xr:uid="{4C038704-A2B2-4292-A655-31264BC9B79A}"/>
    <cellStyle name="Normal 10 2 2 2 2 2" xfId="474" xr:uid="{81D3C28E-45F6-4A68-8817-B11FC4A30CF0}"/>
    <cellStyle name="Normal 10 2 2 2 2 2 10" xfId="5014" xr:uid="{36BA94E9-E222-445C-9047-DE304DFE07BC}"/>
    <cellStyle name="Normal 10 2 2 2 2 2 10 2" xfId="13314" xr:uid="{FF2F5832-9798-474F-BA29-31C1BE2A39D4}"/>
    <cellStyle name="Normal 10 2 2 2 2 2 10 2 2" xfId="37898" xr:uid="{CA8FC641-41E4-41BC-A579-D5EBAA29E643}"/>
    <cellStyle name="Normal 10 2 2 2 2 2 10 3" xfId="29880" xr:uid="{2D276FC9-CFE7-43A2-8B76-74CD5EDC7FF6}"/>
    <cellStyle name="Normal 10 2 2 2 2 2 11" xfId="8864" xr:uid="{ECB9723E-E715-4C6C-A432-8FDAC400C557}"/>
    <cellStyle name="Normal 10 2 2 2 2 2 11 2" xfId="33630" xr:uid="{98F9C7F7-4794-4E9C-810F-F5A7E370B54F}"/>
    <cellStyle name="Normal 10 2 2 2 2 2 12" xfId="18049" xr:uid="{B529BCF3-AAFD-49AC-B87C-55BBF5E9D3C9}"/>
    <cellStyle name="Normal 10 2 2 2 2 2 12 2" xfId="42274" xr:uid="{88DA3C71-D290-4346-84A5-E17208B0D2EA}"/>
    <cellStyle name="Normal 10 2 2 2 2 2 13" xfId="18657" xr:uid="{C66E6472-41E2-45A4-AEFC-CBE01F82BFD7}"/>
    <cellStyle name="Normal 10 2 2 2 2 2 13 2" xfId="42853" xr:uid="{BA40F98F-7F1C-4277-9D9F-3E518EBDA5D4}"/>
    <cellStyle name="Normal 10 2 2 2 2 2 14" xfId="25761" xr:uid="{5611FE2E-6E49-4934-92EF-4AF0CCB05714}"/>
    <cellStyle name="Normal 10 2 2 2 2 2 2" xfId="1492" xr:uid="{3DDD3428-CE80-4D4C-9C13-504806034C33}"/>
    <cellStyle name="Normal 10 2 2 2 2 2 2 2" xfId="3139" xr:uid="{FC7419D4-7421-4A65-88DD-F4DE97D2BCB8}"/>
    <cellStyle name="Normal 10 2 2 2 2 2 2 2 2" xfId="7096" xr:uid="{03B8D17F-8AFA-46B0-8C91-69CEB29FAAD0}"/>
    <cellStyle name="Normal 10 2 2 2 2 2 2 2 2 2" xfId="15355" xr:uid="{E995932B-2A5E-4388-9516-DE0CD940AD51}"/>
    <cellStyle name="Normal 10 2 2 2 2 2 2 2 2 2 2" xfId="39937" xr:uid="{3831D8D9-71ED-4ADC-8A07-E34A7C3C1124}"/>
    <cellStyle name="Normal 10 2 2 2 2 2 2 2 2 3" xfId="31922" xr:uid="{8AD2C427-D9E7-41A4-B850-745C83EE863C}"/>
    <cellStyle name="Normal 10 2 2 2 2 2 2 2 3" xfId="11480" xr:uid="{BF910789-2308-4CFB-93EC-4D9A82C2A5FB}"/>
    <cellStyle name="Normal 10 2 2 2 2 2 2 2 3 2" xfId="36135" xr:uid="{0528120A-40F8-4FAA-B72D-B9A684B1FBB4}"/>
    <cellStyle name="Normal 10 2 2 2 2 2 2 2 4" xfId="22680" xr:uid="{E0C67CEE-B052-4BF0-9C4E-108A634E6532}"/>
    <cellStyle name="Normal 10 2 2 2 2 2 2 2 4 2" xfId="46707" xr:uid="{7885B47C-C929-48F9-961C-CF0A549C055B}"/>
    <cellStyle name="Normal 10 2 2 2 2 2 2 2 5" xfId="28250" xr:uid="{626A78F5-DC29-4493-97D7-5C84E53F7899}"/>
    <cellStyle name="Normal 10 2 2 2 2 2 2 3" xfId="3858" xr:uid="{1999144B-4C87-464F-A818-F06F805A3EAD}"/>
    <cellStyle name="Normal 10 2 2 2 2 2 2 3 2" xfId="12199" xr:uid="{5A5F609C-C9CF-4E3C-A2FA-2C5F070C421D}"/>
    <cellStyle name="Normal 10 2 2 2 2 2 2 3 2 2" xfId="36843" xr:uid="{4FECC1BE-DAD2-457E-8E22-FE765DDCB814}"/>
    <cellStyle name="Normal 10 2 2 2 2 2 2 3 3" xfId="28958" xr:uid="{4BB9AB2F-F3C2-4034-A195-62289904397B}"/>
    <cellStyle name="Normal 10 2 2 2 2 2 2 4" xfId="4612" xr:uid="{8B6C110F-EBDB-4401-9B77-DC6A6ABC81B7}"/>
    <cellStyle name="Normal 10 2 2 2 2 2 2 4 2" xfId="12953" xr:uid="{2B796904-7BFA-4130-B0DD-5C2B832612D0}"/>
    <cellStyle name="Normal 10 2 2 2 2 2 2 4 2 2" xfId="37538" xr:uid="{24FC7EEA-C1D3-4C14-BDFF-A458556D0EC5}"/>
    <cellStyle name="Normal 10 2 2 2 2 2 2 4 3" xfId="29578" xr:uid="{1C4FFDD8-2EB7-42A1-8D1F-BE6A1D99D473}"/>
    <cellStyle name="Normal 10 2 2 2 2 2 2 5" xfId="5432" xr:uid="{655ED495-3D94-466C-B33C-111CE053595B}"/>
    <cellStyle name="Normal 10 2 2 2 2 2 2 5 2" xfId="13715" xr:uid="{9D521B50-3D86-493C-941A-AF0D7CC3B0FB}"/>
    <cellStyle name="Normal 10 2 2 2 2 2 2 5 2 2" xfId="38299" xr:uid="{0A5A73B9-D197-4C41-82B9-70EC95B7254C}"/>
    <cellStyle name="Normal 10 2 2 2 2 2 2 5 3" xfId="30281" xr:uid="{16575406-0044-44FA-8DEC-E74239F86721}"/>
    <cellStyle name="Normal 10 2 2 2 2 2 2 6" xfId="9853" xr:uid="{C03D57F3-B77F-4C72-9278-B2C1E4AE20FE}"/>
    <cellStyle name="Normal 10 2 2 2 2 2 2 6 2" xfId="34539" xr:uid="{970AC4CE-A6D0-4DF1-9C21-A30488476EAB}"/>
    <cellStyle name="Normal 10 2 2 2 2 2 2 7" xfId="18285" xr:uid="{F02FA220-54B2-4D29-9E9E-FCA75D008F4D}"/>
    <cellStyle name="Normal 10 2 2 2 2 2 2 7 2" xfId="42510" xr:uid="{53847A10-0C89-4A80-B792-BADF1B65A02C}"/>
    <cellStyle name="Normal 10 2 2 2 2 2 2 8" xfId="20214" xr:uid="{943CABF8-56AD-4AF3-8B23-98A6786F8E5E}"/>
    <cellStyle name="Normal 10 2 2 2 2 2 2 8 2" xfId="44388" xr:uid="{11135305-7A38-4793-9927-F6D6AD9953D1}"/>
    <cellStyle name="Normal 10 2 2 2 2 2 2 9" xfId="26655" xr:uid="{C8991B18-CC5E-4DA7-B6A2-149478F7C90D}"/>
    <cellStyle name="Normal 10 2 2 2 2 2 3" xfId="1054" xr:uid="{D01CD7A2-E83E-4861-8EE4-3A0E19BF7D5E}"/>
    <cellStyle name="Normal 10 2 2 2 2 2 3 2" xfId="8034" xr:uid="{2E646989-7DC8-45F5-B4EC-B90D0090287D}"/>
    <cellStyle name="Normal 10 2 2 2 2 2 3 2 2" xfId="16292" xr:uid="{E5B7EE63-27C3-4D0A-A702-6FDE4CBE246E}"/>
    <cellStyle name="Normal 10 2 2 2 2 2 3 2 2 2" xfId="40874" xr:uid="{E4AE5FBB-1692-48C0-A0A3-7AD9FC80118B}"/>
    <cellStyle name="Normal 10 2 2 2 2 2 3 2 3" xfId="22263" xr:uid="{3AE941BC-8615-40F2-BD1A-32F1D4B1A08E}"/>
    <cellStyle name="Normal 10 2 2 2 2 2 3 2 3 2" xfId="46303" xr:uid="{2499F8D3-B04D-4EBE-9212-C12BAEE7F918}"/>
    <cellStyle name="Normal 10 2 2 2 2 2 3 2 4" xfId="32859" xr:uid="{E7BEF6A1-4832-4E11-BE49-28AF424938A3}"/>
    <cellStyle name="Normal 10 2 2 2 2 2 3 3" xfId="6147" xr:uid="{ED692DD4-F158-4A61-93D8-3F781A14315C}"/>
    <cellStyle name="Normal 10 2 2 2 2 2 3 3 2" xfId="14409" xr:uid="{0C714F25-36C5-4CA0-B1EA-0E902CBAA7D7}"/>
    <cellStyle name="Normal 10 2 2 2 2 2 3 3 2 2" xfId="38991" xr:uid="{FBF62486-2BC5-46D9-A548-586EDDAF9DA7}"/>
    <cellStyle name="Normal 10 2 2 2 2 2 3 3 3" xfId="30976" xr:uid="{5F2D4652-4671-45CF-9381-440E13358DB8}"/>
    <cellStyle name="Normal 10 2 2 2 2 2 3 4" xfId="9430" xr:uid="{DDFDDA41-23AB-4CAA-810B-4DFA80AE55FC}"/>
    <cellStyle name="Normal 10 2 2 2 2 2 3 4 2" xfId="34137" xr:uid="{76B433C5-5E49-45F3-8243-40C12B64D21A}"/>
    <cellStyle name="Normal 10 2 2 2 2 2 3 5" xfId="19798" xr:uid="{703FEF7B-0027-4CFF-9099-0FCD59648030}"/>
    <cellStyle name="Normal 10 2 2 2 2 2 3 5 2" xfId="43978" xr:uid="{B23E310C-B629-4C96-BE4A-CE50DAF14D9B}"/>
    <cellStyle name="Normal 10 2 2 2 2 2 3 6" xfId="26256" xr:uid="{14ECB180-8CEB-4C70-B2CD-8DCED6DDB2CE}"/>
    <cellStyle name="Normal 10 2 2 2 2 2 4" xfId="2280" xr:uid="{90E14022-6B9A-41AD-97B7-01A93C32DAA9}"/>
    <cellStyle name="Normal 10 2 2 2 2 2 4 2" xfId="6667" xr:uid="{7F85ADF0-BDF3-45F7-9A40-972A6CE1D6CD}"/>
    <cellStyle name="Normal 10 2 2 2 2 2 4 2 2" xfId="14926" xr:uid="{15970997-C4E9-46FE-BCF9-0D65593CE4A6}"/>
    <cellStyle name="Normal 10 2 2 2 2 2 4 2 2 2" xfId="39508" xr:uid="{A68AC60F-906B-4879-81EA-AA9CB0626757}"/>
    <cellStyle name="Normal 10 2 2 2 2 2 4 2 3" xfId="21729" xr:uid="{0762B225-85EF-467A-80A5-6B148338EB60}"/>
    <cellStyle name="Normal 10 2 2 2 2 2 4 2 3 2" xfId="45806" xr:uid="{21E68CBB-E130-4B77-989C-9F7E67D63F8D}"/>
    <cellStyle name="Normal 10 2 2 2 2 2 4 2 4" xfId="31493" xr:uid="{234D188D-FEAD-49CD-BF99-9002CAE1A335}"/>
    <cellStyle name="Normal 10 2 2 2 2 2 4 3" xfId="10621" xr:uid="{3D950661-1DA8-44BA-8464-E4B30E13A1A4}"/>
    <cellStyle name="Normal 10 2 2 2 2 2 4 3 2" xfId="35279" xr:uid="{6C60EA3E-17BA-41E9-B21F-2DEE619CF5A4}"/>
    <cellStyle name="Normal 10 2 2 2 2 2 4 4" xfId="19264" xr:uid="{51EFB0CD-183F-49AD-B6BB-C4AB1B1F0FF5}"/>
    <cellStyle name="Normal 10 2 2 2 2 2 4 4 2" xfId="43458" xr:uid="{9A6A3F92-5367-49F1-B137-1DA53E224614}"/>
    <cellStyle name="Normal 10 2 2 2 2 2 4 5" xfId="27394" xr:uid="{52512A17-2BE6-49AC-8EB0-F3B3DE0343C9}"/>
    <cellStyle name="Normal 10 2 2 2 2 2 5" xfId="2666" xr:uid="{9AADBBF9-33C8-4C5B-99E5-5A6936B41ECE}"/>
    <cellStyle name="Normal 10 2 2 2 2 2 5 2" xfId="8452" xr:uid="{AAA83B62-2C54-4FDD-8817-9282DE9A3BF6}"/>
    <cellStyle name="Normal 10 2 2 2 2 2 5 2 2" xfId="16710" xr:uid="{65FAD919-AA4D-4207-A5FA-8629142F5456}"/>
    <cellStyle name="Normal 10 2 2 2 2 2 5 2 2 2" xfId="41292" xr:uid="{A8898690-42EF-4C5C-8639-C7A433D38B58}"/>
    <cellStyle name="Normal 10 2 2 2 2 2 5 2 3" xfId="33277" xr:uid="{AE3FA911-36E6-4AA0-84BE-D0FD7C271DE5}"/>
    <cellStyle name="Normal 10 2 2 2 2 2 5 3" xfId="11007" xr:uid="{AAE308E1-16A1-452F-8F07-7A540932F968}"/>
    <cellStyle name="Normal 10 2 2 2 2 2 5 3 2" xfId="35663" xr:uid="{DE6DD0B5-6C53-4643-95D8-5736E198ADAD}"/>
    <cellStyle name="Normal 10 2 2 2 2 2 5 4" xfId="21133" xr:uid="{18205E1B-61F1-411A-A5D3-9DB412E44162}"/>
    <cellStyle name="Normal 10 2 2 2 2 2 5 4 2" xfId="45254" xr:uid="{A90AB33C-CD5D-46D9-BB07-B58D21D06D5D}"/>
    <cellStyle name="Normal 10 2 2 2 2 2 5 5" xfId="27778" xr:uid="{1DCC6CDB-9FA9-484A-B80C-5FA5D2A84253}"/>
    <cellStyle name="Normal 10 2 2 2 2 2 6" xfId="2903" xr:uid="{755EC437-222D-4B18-9C72-151CCF7AE407}"/>
    <cellStyle name="Normal 10 2 2 2 2 2 6 2" xfId="11244" xr:uid="{47719E90-D77A-4C42-AF65-A29AC34E2D7D}"/>
    <cellStyle name="Normal 10 2 2 2 2 2 6 2 2" xfId="35899" xr:uid="{CB46B953-9F1A-4539-8054-86A9C7261116}"/>
    <cellStyle name="Normal 10 2 2 2 2 2 6 3" xfId="28014" xr:uid="{2C451B08-63A0-4125-82C6-010D4CE8EDD1}"/>
    <cellStyle name="Normal 10 2 2 2 2 2 7" xfId="3376" xr:uid="{AA7EE310-3B6F-4756-96DD-7FDB4CB6C2E6}"/>
    <cellStyle name="Normal 10 2 2 2 2 2 7 2" xfId="11717" xr:uid="{BD4AF421-D9F1-4F7A-8A46-7C4630C39C90}"/>
    <cellStyle name="Normal 10 2 2 2 2 2 7 2 2" xfId="36371" xr:uid="{F020B77B-2941-424F-A3EA-8D79215CD53F}"/>
    <cellStyle name="Normal 10 2 2 2 2 2 7 3" xfId="28486" xr:uid="{88064AD3-8353-4486-A023-C0F6FA15C45E}"/>
    <cellStyle name="Normal 10 2 2 2 2 2 8" xfId="3622" xr:uid="{2991905C-6E5B-4F0D-BAA6-E0B97F45EFB7}"/>
    <cellStyle name="Normal 10 2 2 2 2 2 8 2" xfId="11963" xr:uid="{0F18E6EA-D5E2-419E-9819-BFCA24C5776E}"/>
    <cellStyle name="Normal 10 2 2 2 2 2 8 2 2" xfId="36607" xr:uid="{4B4736A1-8D4F-45CB-AF6D-D88A0CA0C8EB}"/>
    <cellStyle name="Normal 10 2 2 2 2 2 8 3" xfId="28722" xr:uid="{11EC697C-D7CC-4CF6-864A-0847D58849BC}"/>
    <cellStyle name="Normal 10 2 2 2 2 2 9" xfId="4376" xr:uid="{C7CF9A41-9DA2-4794-85FC-B386B20F45AB}"/>
    <cellStyle name="Normal 10 2 2 2 2 2 9 2" xfId="12717" xr:uid="{3FCFCAB6-D2B6-4621-B657-1B481C9DFFCB}"/>
    <cellStyle name="Normal 10 2 2 2 2 2 9 2 2" xfId="37302" xr:uid="{38FEFC49-BAD4-4B50-8AB2-173057BA7814}"/>
    <cellStyle name="Normal 10 2 2 2 2 2 9 3" xfId="29342" xr:uid="{713AF994-DF5C-43BA-915D-3B073DB5656F}"/>
    <cellStyle name="Normal 10 2 2 2 2 3" xfId="660" xr:uid="{E4A7E8D6-D19C-428B-A2FC-10DDAF528E6A}"/>
    <cellStyle name="Normal 10 2 2 2 2 3 10" xfId="25940" xr:uid="{D5A710C0-E89B-4693-89BE-B2E938B17A95}"/>
    <cellStyle name="Normal 10 2 2 2 2 3 2" xfId="1293" xr:uid="{27504B26-112F-471D-A8D5-4208A8EF19EC}"/>
    <cellStyle name="Normal 10 2 2 2 2 3 2 2" xfId="8220" xr:uid="{1BEB2467-3D67-49F9-9B2C-E5BA8A3F77EF}"/>
    <cellStyle name="Normal 10 2 2 2 2 3 2 2 2" xfId="16478" xr:uid="{5800BCDD-876B-4542-B3E2-62614FAEEE6B}"/>
    <cellStyle name="Normal 10 2 2 2 2 3 2 2 2 2" xfId="41060" xr:uid="{871737E6-B7FE-4C97-836E-4D62DF7D594C}"/>
    <cellStyle name="Normal 10 2 2 2 2 3 2 2 3" xfId="22485" xr:uid="{0D2A4419-F4FD-4FDC-8CFB-835214D676C7}"/>
    <cellStyle name="Normal 10 2 2 2 2 3 2 2 3 2" xfId="46519" xr:uid="{FFDEAF49-9EB2-4879-B660-29A84E397146}"/>
    <cellStyle name="Normal 10 2 2 2 2 3 2 2 4" xfId="33045" xr:uid="{C8CD8A2A-A588-4F43-B9D2-8DC9A58AABE7}"/>
    <cellStyle name="Normal 10 2 2 2 2 3 2 3" xfId="6341" xr:uid="{14F3DB8D-79D5-44DE-8405-8EB85DACB0F3}"/>
    <cellStyle name="Normal 10 2 2 2 2 3 2 3 2" xfId="14602" xr:uid="{E4C2B434-2B28-4E97-8236-2CAEC2656B92}"/>
    <cellStyle name="Normal 10 2 2 2 2 3 2 3 2 2" xfId="39184" xr:uid="{97F5C479-9072-4AE2-9935-A38D26AED0D4}"/>
    <cellStyle name="Normal 10 2 2 2 2 3 2 3 3" xfId="31169" xr:uid="{AA261AD2-1D28-4FE6-B9AF-6884DF5CE12F}"/>
    <cellStyle name="Normal 10 2 2 2 2 3 2 4" xfId="9656" xr:uid="{F58143DA-DE9A-438F-BA6C-BAEE4B3C305C}"/>
    <cellStyle name="Normal 10 2 2 2 2 3 2 4 2" xfId="34351" xr:uid="{CB8FF7BB-246E-48C1-B200-13A4DEFB9674}"/>
    <cellStyle name="Normal 10 2 2 2 2 3 2 5" xfId="20018" xr:uid="{E1319B26-D642-4B13-B589-E9A5D9C82CA8}"/>
    <cellStyle name="Normal 10 2 2 2 2 3 2 5 2" xfId="44196" xr:uid="{9B34EF55-6709-46C5-90D8-BF891CB34E9A}"/>
    <cellStyle name="Normal 10 2 2 2 2 3 2 6" xfId="26468" xr:uid="{A8FD5B29-071D-4308-8984-5597C2281232}"/>
    <cellStyle name="Normal 10 2 2 2 2 3 3" xfId="3021" xr:uid="{E6B29F05-99A2-4500-83EE-F9C289E05BB7}"/>
    <cellStyle name="Normal 10 2 2 2 2 3 3 2" xfId="6860" xr:uid="{05E7C4AB-C438-429A-9B05-10E350CC0589}"/>
    <cellStyle name="Normal 10 2 2 2 2 3 3 2 2" xfId="15119" xr:uid="{755D5759-3884-409F-BA48-0C3611FBA213}"/>
    <cellStyle name="Normal 10 2 2 2 2 3 3 2 2 2" xfId="39701" xr:uid="{CBF5FA81-DFC4-4DEE-B304-ACF8024F0B2B}"/>
    <cellStyle name="Normal 10 2 2 2 2 3 3 2 3" xfId="21913" xr:uid="{840A58E6-D8BE-493A-83E9-EA5A6F092529}"/>
    <cellStyle name="Normal 10 2 2 2 2 3 3 2 3 2" xfId="45987" xr:uid="{56B27422-AA7D-433E-BB70-99065BBFED86}"/>
    <cellStyle name="Normal 10 2 2 2 2 3 3 2 4" xfId="31686" xr:uid="{F06DDFF7-59B2-4AEC-B4D8-E8C6A37B5442}"/>
    <cellStyle name="Normal 10 2 2 2 2 3 3 3" xfId="11362" xr:uid="{BE9B849F-E5E8-440F-9E10-794F74A79626}"/>
    <cellStyle name="Normal 10 2 2 2 2 3 3 3 2" xfId="36017" xr:uid="{30DC7883-1476-42F6-820A-281175797F2C}"/>
    <cellStyle name="Normal 10 2 2 2 2 3 3 4" xfId="19448" xr:uid="{73910D39-5636-4DC8-AA52-DF7EC1018EF6}"/>
    <cellStyle name="Normal 10 2 2 2 2 3 3 4 2" xfId="43642" xr:uid="{70DDE35B-40FD-4BC8-AB43-DCEC67A68C1C}"/>
    <cellStyle name="Normal 10 2 2 2 2 3 3 5" xfId="28132" xr:uid="{C0118363-5979-4A02-A77F-F197C6258A61}"/>
    <cellStyle name="Normal 10 2 2 2 2 3 4" xfId="3740" xr:uid="{8A1827C8-738C-46CA-96A4-233A261F1A18}"/>
    <cellStyle name="Normal 10 2 2 2 2 3 4 2" xfId="7388" xr:uid="{2CDE567D-6AE5-478E-B522-F2F5E25ECE4E}"/>
    <cellStyle name="Normal 10 2 2 2 2 3 4 2 2" xfId="15647" xr:uid="{66303DD4-79DA-483A-BBB4-31C35EC4E4BD}"/>
    <cellStyle name="Normal 10 2 2 2 2 3 4 2 2 2" xfId="40229" xr:uid="{ABAE641A-09B9-44C2-9C47-B5071B5ADAD3}"/>
    <cellStyle name="Normal 10 2 2 2 2 3 4 2 3" xfId="32214" xr:uid="{C41D05B4-461E-4ADE-A318-D154FE9197D0}"/>
    <cellStyle name="Normal 10 2 2 2 2 3 4 3" xfId="12081" xr:uid="{7A489F24-E14D-406D-B6AE-CEA91BDE321E}"/>
    <cellStyle name="Normal 10 2 2 2 2 3 4 3 2" xfId="36725" xr:uid="{FE38E907-B02D-47C5-AC2E-99C3A43D2901}"/>
    <cellStyle name="Normal 10 2 2 2 2 3 4 4" xfId="21318" xr:uid="{AEE80C5B-EF1D-498A-BFB5-B3EC8AC5103D}"/>
    <cellStyle name="Normal 10 2 2 2 2 3 4 4 2" xfId="45437" xr:uid="{41AA4348-3961-4BDE-81A4-5B3F85829905}"/>
    <cellStyle name="Normal 10 2 2 2 2 3 4 5" xfId="28840" xr:uid="{BE885F56-6786-4A55-8379-843DFE6BF43E}"/>
    <cellStyle name="Normal 10 2 2 2 2 3 5" xfId="4494" xr:uid="{A3CD1AD1-CC91-4EC3-8292-FAC99DABB998}"/>
    <cellStyle name="Normal 10 2 2 2 2 3 5 2" xfId="12835" xr:uid="{FF5C8D5A-3C83-4EF6-8E9B-030BAF6B0394}"/>
    <cellStyle name="Normal 10 2 2 2 2 3 5 2 2" xfId="37420" xr:uid="{6D1BB1BC-7033-4E83-8EDC-B06E73E0CC66}"/>
    <cellStyle name="Normal 10 2 2 2 2 3 5 3" xfId="29460" xr:uid="{11FD9BF1-AF58-4C8C-9298-0579CED28CFF}"/>
    <cellStyle name="Normal 10 2 2 2 2 3 6" xfId="5234" xr:uid="{A1451A73-BE1C-4302-8FD0-6B0F547C25B1}"/>
    <cellStyle name="Normal 10 2 2 2 2 3 6 2" xfId="13527" xr:uid="{4203A359-2CC1-43C4-AE43-105C7A4E2FC3}"/>
    <cellStyle name="Normal 10 2 2 2 2 3 6 2 2" xfId="38111" xr:uid="{A590C013-129F-47C1-A25A-8F6763D1D398}"/>
    <cellStyle name="Normal 10 2 2 2 2 3 6 3" xfId="30093" xr:uid="{D15BB681-C057-443B-BB3B-42552C2C6B8A}"/>
    <cellStyle name="Normal 10 2 2 2 2 3 7" xfId="9047" xr:uid="{7C239F6D-B81A-4813-8109-6364260E9609}"/>
    <cellStyle name="Normal 10 2 2 2 2 3 7 2" xfId="33809" xr:uid="{254EB381-FD70-408D-9A04-DB715C6860BF}"/>
    <cellStyle name="Normal 10 2 2 2 2 3 8" xfId="18167" xr:uid="{A1EE1AD2-D289-4946-A9E6-418FBB440DF9}"/>
    <cellStyle name="Normal 10 2 2 2 2 3 8 2" xfId="42392" xr:uid="{280BA596-FAB8-4C8E-BDF9-BF61E253F3C7}"/>
    <cellStyle name="Normal 10 2 2 2 2 3 9" xfId="18841" xr:uid="{2B2E4F58-7E1E-40FD-9DBC-034E5F9542C2}"/>
    <cellStyle name="Normal 10 2 2 2 2 3 9 2" xfId="43037" xr:uid="{3A7BC2CD-3AF9-42A2-9B1B-D22C7236925B}"/>
    <cellStyle name="Normal 10 2 2 2 2 4" xfId="1713" xr:uid="{E7E2D7A0-3861-4D6E-AA99-82AA49A0B074}"/>
    <cellStyle name="Normal 10 2 2 2 2 4 2" xfId="6978" xr:uid="{BF61A9B8-537A-48AA-9587-94092C3A0755}"/>
    <cellStyle name="Normal 10 2 2 2 2 4 2 2" xfId="15237" xr:uid="{FA1207DB-D993-4248-B2BE-8C546238C45D}"/>
    <cellStyle name="Normal 10 2 2 2 2 4 2 2 2" xfId="39819" xr:uid="{1C301B69-21D6-40EB-9141-5D159009C8C2}"/>
    <cellStyle name="Normal 10 2 2 2 2 4 2 3" xfId="22886" xr:uid="{79388701-33FF-4EB8-ABB7-237526484D91}"/>
    <cellStyle name="Normal 10 2 2 2 2 4 2 3 2" xfId="46904" xr:uid="{F742ED28-52A0-4571-88E8-A09EB478BBD9}"/>
    <cellStyle name="Normal 10 2 2 2 2 4 2 4" xfId="31804" xr:uid="{5A806091-BE5F-4912-B4BD-B68DB2099732}"/>
    <cellStyle name="Normal 10 2 2 2 2 4 3" xfId="5638" xr:uid="{F5A591EC-49F2-453A-A330-7B75CFA8794D}"/>
    <cellStyle name="Normal 10 2 2 2 2 4 3 2" xfId="13909" xr:uid="{78A5FA03-66FC-4432-9C33-E553530F9547}"/>
    <cellStyle name="Normal 10 2 2 2 2 4 3 2 2" xfId="38493" xr:uid="{10B4D188-5ECD-44D6-8B8E-3CDA4384DBBB}"/>
    <cellStyle name="Normal 10 2 2 2 2 4 3 3" xfId="30476" xr:uid="{B1604F82-E75F-481B-95E9-7CD593AC7816}"/>
    <cellStyle name="Normal 10 2 2 2 2 4 4" xfId="10062" xr:uid="{03B2D11D-B089-4423-9462-40E0B0660461}"/>
    <cellStyle name="Normal 10 2 2 2 2 4 4 2" xfId="34733" xr:uid="{4A82C521-D098-4B20-A4D6-DE570AFF92D7}"/>
    <cellStyle name="Normal 10 2 2 2 2 4 5" xfId="20422" xr:uid="{1C96C680-3850-4104-A0ED-DFA0D122FB3E}"/>
    <cellStyle name="Normal 10 2 2 2 2 4 5 2" xfId="44586" xr:uid="{E0860C98-A0D9-4449-87EE-22E431D51699}"/>
    <cellStyle name="Normal 10 2 2 2 2 4 6" xfId="26848" xr:uid="{E7F351CB-2FA1-400B-A21F-85B6057AA146}"/>
    <cellStyle name="Normal 10 2 2 2 2 5" xfId="1849" xr:uid="{C829B7F5-E94D-4600-AD0B-E181C1EFBB9A}"/>
    <cellStyle name="Normal 10 2 2 2 2 5 2" xfId="7656" xr:uid="{09ACDB94-AB46-4F0B-9CAE-C177002619C1}"/>
    <cellStyle name="Normal 10 2 2 2 2 5 2 2" xfId="15914" xr:uid="{C1A77254-0892-4DEF-9A27-C4B6C4BD7AC8}"/>
    <cellStyle name="Normal 10 2 2 2 2 5 2 2 2" xfId="40496" xr:uid="{7A70C13C-AF6C-4944-823F-53E4F6584106}"/>
    <cellStyle name="Normal 10 2 2 2 2 5 2 3" xfId="23014" xr:uid="{EC13EB6A-8399-413F-AAAC-5C6556204DEB}"/>
    <cellStyle name="Normal 10 2 2 2 2 5 2 3 2" xfId="47025" xr:uid="{EE1BE70D-E40E-4BA4-A41A-7E45A67E669C}"/>
    <cellStyle name="Normal 10 2 2 2 2 5 2 4" xfId="32481" xr:uid="{3A5CB6F3-9E0E-4279-81A3-20B387C46137}"/>
    <cellStyle name="Normal 10 2 2 2 2 5 3" xfId="5767" xr:uid="{9CA1D489-90D9-4D7C-A947-440F807FEDCA}"/>
    <cellStyle name="Normal 10 2 2 2 2 5 3 2" xfId="14029" xr:uid="{FE6F107C-2D4D-4A11-AFDF-1471040B9BD1}"/>
    <cellStyle name="Normal 10 2 2 2 2 5 3 2 2" xfId="38611" xr:uid="{5A2BBD5D-105A-4A6D-8D37-AFBE0D36A4AE}"/>
    <cellStyle name="Normal 10 2 2 2 2 5 3 3" xfId="30596" xr:uid="{631A8779-A09C-4557-A22D-38B6CDAE9C37}"/>
    <cellStyle name="Normal 10 2 2 2 2 5 4" xfId="10191" xr:uid="{7DA48221-F2DB-44FD-9118-CDC621EB37A3}"/>
    <cellStyle name="Normal 10 2 2 2 2 5 4 2" xfId="34851" xr:uid="{807DD751-A772-419E-A8C5-688484532517}"/>
    <cellStyle name="Normal 10 2 2 2 2 5 5" xfId="20549" xr:uid="{A312A59E-EE0F-454B-9174-4E80B568C4F4}"/>
    <cellStyle name="Normal 10 2 2 2 2 5 5 2" xfId="44709" xr:uid="{BE1EC324-0B79-4AA5-98DE-1BA5B2A45F2B}"/>
    <cellStyle name="Normal 10 2 2 2 2 5 6" xfId="26966" xr:uid="{968117CB-EDC9-47DF-9F07-B7DF1A5A95A4}"/>
    <cellStyle name="Normal 10 2 2 2 2 6" xfId="824" xr:uid="{808E5CC6-3E6E-4EAF-A4A2-DD8A6D7A5EF0}"/>
    <cellStyle name="Normal 10 2 2 2 2 6 2" xfId="7847" xr:uid="{021E9AE7-0D2D-48FB-9A9A-0899F280263E}"/>
    <cellStyle name="Normal 10 2 2 2 2 6 2 2" xfId="16105" xr:uid="{CAB290C3-683A-41B6-8E8A-AF2D04C23E06}"/>
    <cellStyle name="Normal 10 2 2 2 2 6 2 2 2" xfId="40687" xr:uid="{673DA25B-E8B9-479C-BC45-42F3C1FFBE39}"/>
    <cellStyle name="Normal 10 2 2 2 2 6 2 3" xfId="22047" xr:uid="{179D26A5-E8C9-4FA7-A606-251E9D42C44E}"/>
    <cellStyle name="Normal 10 2 2 2 2 6 2 3 2" xfId="46112" xr:uid="{46772338-39B0-4453-92D5-3E030EA1E9AF}"/>
    <cellStyle name="Normal 10 2 2 2 2 6 2 4" xfId="32672" xr:uid="{D4632B3F-DC99-415C-A440-CC90A055479A}"/>
    <cellStyle name="Normal 10 2 2 2 2 6 3" xfId="5960" xr:uid="{AC683C69-3436-4B07-B68B-7B1952D8E3E8}"/>
    <cellStyle name="Normal 10 2 2 2 2 6 3 2" xfId="14222" xr:uid="{317B95BA-9AF1-4F84-B87E-3E57CEB2962E}"/>
    <cellStyle name="Normal 10 2 2 2 2 6 3 2 2" xfId="38804" xr:uid="{5BA429ED-3234-4568-9AEF-5AACD83B6958}"/>
    <cellStyle name="Normal 10 2 2 2 2 6 3 3" xfId="30789" xr:uid="{E9C8ED63-54E8-4A94-93BC-92D2B7CFD516}"/>
    <cellStyle name="Normal 10 2 2 2 2 6 4" xfId="9209" xr:uid="{E2F43D6F-ABBF-4C58-B8C0-22241A9822DA}"/>
    <cellStyle name="Normal 10 2 2 2 2 6 4 2" xfId="33947" xr:uid="{579625EF-3A71-4203-8EB7-C4D2F596C9B1}"/>
    <cellStyle name="Normal 10 2 2 2 2 6 5" xfId="19581" xr:uid="{BB6ABAC4-C2F5-443C-998A-3524527278B9}"/>
    <cellStyle name="Normal 10 2 2 2 2 6 5 2" xfId="43769" xr:uid="{FB2D53B6-5343-4CB3-88AB-79FC27260895}"/>
    <cellStyle name="Normal 10 2 2 2 2 6 6" xfId="26069" xr:uid="{C6956678-A19D-4C01-81A8-49AB1F0B4158}"/>
    <cellStyle name="Normal 10 2 2 2 2 7" xfId="1968" xr:uid="{72C9ACED-F67B-4AD2-9B72-2A15032336DF}"/>
    <cellStyle name="Normal 10 2 2 2 2 7 2" xfId="6480" xr:uid="{9027A9AB-F1C2-4E2B-9C33-755EE6804F6A}"/>
    <cellStyle name="Normal 10 2 2 2 2 7 2 2" xfId="14739" xr:uid="{4C59245D-31EA-4BEC-83C4-91C96CFC6D71}"/>
    <cellStyle name="Normal 10 2 2 2 2 7 2 2 2" xfId="39321" xr:uid="{399C0054-AF0C-428F-A88C-3ECABC93E900}"/>
    <cellStyle name="Normal 10 2 2 2 2 7 2 3" xfId="23132" xr:uid="{A329F964-A960-4633-9EEC-D69241531185}"/>
    <cellStyle name="Normal 10 2 2 2 2 7 2 3 2" xfId="47143" xr:uid="{7B0E9597-4911-4FAA-B672-18B458C90E25}"/>
    <cellStyle name="Normal 10 2 2 2 2 7 2 4" xfId="31306" xr:uid="{313074C9-0C37-41D8-8184-84E3FD916B97}"/>
    <cellStyle name="Normal 10 2 2 2 2 7 3" xfId="10310" xr:uid="{C0C74995-4E0A-44D7-954D-82ACD014F39D}"/>
    <cellStyle name="Normal 10 2 2 2 2 7 3 2" xfId="34969" xr:uid="{7D183B5E-93C1-44B2-9D00-F9B30966117E}"/>
    <cellStyle name="Normal 10 2 2 2 2 7 4" xfId="20667" xr:uid="{BE70A851-4DD0-4532-8CF6-8A479022575B}"/>
    <cellStyle name="Normal 10 2 2 2 2 7 4 2" xfId="44827" xr:uid="{482E9151-306E-441F-BFF0-1E1F05D21B33}"/>
    <cellStyle name="Normal 10 2 2 2 2 7 5" xfId="27084" xr:uid="{1A3712E5-DDF4-4E78-ADF4-DA60428474BF}"/>
    <cellStyle name="Normal 10 2 2 2 2 8" xfId="2161" xr:uid="{21B3E2C2-0A82-4027-B11E-7F16CE14FDEA}"/>
    <cellStyle name="Normal 10 2 2 2 2 8 2" xfId="8334" xr:uid="{2146F09E-5113-4B7E-BAB0-C3E345924A7C}"/>
    <cellStyle name="Normal 10 2 2 2 2 8 2 2" xfId="16592" xr:uid="{42C2470C-E71C-4957-A971-8C8475D970E7}"/>
    <cellStyle name="Normal 10 2 2 2 2 8 2 2 2" xfId="41174" xr:uid="{C8282686-532E-4EAF-82E5-D196B82D6F18}"/>
    <cellStyle name="Normal 10 2 2 2 2 8 2 3" xfId="21558" xr:uid="{A7D170E1-A0D9-44CD-8899-8BE1CD8A131E}"/>
    <cellStyle name="Normal 10 2 2 2 2 8 2 3 2" xfId="45656" xr:uid="{CB2D92B3-2290-4177-BB4B-C081A379CEA7}"/>
    <cellStyle name="Normal 10 2 2 2 2 8 2 4" xfId="33159" xr:uid="{FF7DC618-0A5A-4912-867F-8036479DC593}"/>
    <cellStyle name="Normal 10 2 2 2 2 8 3" xfId="10503" xr:uid="{B5E63548-1443-4D54-89FE-B9BF79694CF6}"/>
    <cellStyle name="Normal 10 2 2 2 2 8 3 2" xfId="35161" xr:uid="{B8447746-9C6B-48F0-8434-5222717A3361}"/>
    <cellStyle name="Normal 10 2 2 2 2 8 4" xfId="19088" xr:uid="{E8E03E25-E200-4CC7-96E2-CED096685F1A}"/>
    <cellStyle name="Normal 10 2 2 2 2 8 4 2" xfId="43282" xr:uid="{7EE5C6A9-88A9-4C9D-8E0E-2AE14036875D}"/>
    <cellStyle name="Normal 10 2 2 2 2 8 5" xfId="27276" xr:uid="{C14A1E93-9D42-4945-A0EA-1CB84AD72074}"/>
    <cellStyle name="Normal 10 2 2 2 2 9" xfId="2548" xr:uid="{AA72D705-2AA5-433B-BE5F-0D5B1D4D7125}"/>
    <cellStyle name="Normal 10 2 2 2 2 9 2" xfId="10889" xr:uid="{66A66D9E-C768-42FA-B05D-E7E68730FA5B}"/>
    <cellStyle name="Normal 10 2 2 2 2 9 2 2" xfId="35545" xr:uid="{24E173EB-923F-4B16-AA6C-2D2FE236CF5D}"/>
    <cellStyle name="Normal 10 2 2 2 2 9 3" xfId="20964" xr:uid="{7C52EB36-5CC8-4D53-9A6B-B029F9FF1C2C}"/>
    <cellStyle name="Normal 10 2 2 2 2 9 3 2" xfId="45099" xr:uid="{7CD380E0-B6AE-4984-965D-A03D9E787886}"/>
    <cellStyle name="Normal 10 2 2 2 2 9 4" xfId="27660" xr:uid="{B36F9DD4-3543-4184-BE41-EB2090E3722E}"/>
    <cellStyle name="Normal 10 2 2 2 20" xfId="4128" xr:uid="{9914BC25-A785-4E91-BE88-23711E27F67C}"/>
    <cellStyle name="Normal 10 2 2 2 20 2" xfId="12469" xr:uid="{4BA3C595-18C8-4604-BC8D-D4D68F7F360C}"/>
    <cellStyle name="Normal 10 2 2 2 20 2 2" xfId="37054" xr:uid="{CB556BD8-C75A-4264-B4DD-BAA58C447918}"/>
    <cellStyle name="Normal 10 2 2 2 20 3" xfId="29163" xr:uid="{420D7870-109B-43B9-8BBC-A8F934C18474}"/>
    <cellStyle name="Normal 10 2 2 2 21" xfId="4734" xr:uid="{A73E266C-AA3F-4D82-BEF4-B13CA9095F1F}"/>
    <cellStyle name="Normal 10 2 2 2 21 2" xfId="13071" xr:uid="{7D50EDF9-AB3F-4D97-88C7-926F91BC7882}"/>
    <cellStyle name="Normal 10 2 2 2 21 2 2" xfId="37656" xr:uid="{D0CE9F2C-099B-483A-B7DA-CF8ADBE9EE36}"/>
    <cellStyle name="Normal 10 2 2 2 21 3" xfId="29635" xr:uid="{B7599E9B-BB77-4DA9-A86B-93A84EB813B9}"/>
    <cellStyle name="Normal 10 2 2 2 22" xfId="8530" xr:uid="{596276FB-5FCF-413F-84AD-237FCD7A4E9F}"/>
    <cellStyle name="Normal 10 2 2 2 22 2" xfId="16788" xr:uid="{C4EB9220-5B2C-40FF-9A81-818E816101A7}"/>
    <cellStyle name="Normal 10 2 2 2 22 2 2" xfId="41370" xr:uid="{85B83959-3C35-4364-890B-D924AA4C3B36}"/>
    <cellStyle name="Normal 10 2 2 2 22 3" xfId="33341" xr:uid="{093BA4D7-4ACE-444B-8E81-DBE6EFD41F69}"/>
    <cellStyle name="Normal 10 2 2 2 23" xfId="8659" xr:uid="{01DF4B52-79F3-42C4-92AB-ECC8DC98A81D}"/>
    <cellStyle name="Normal 10 2 2 2 23 2" xfId="33444" xr:uid="{1E154E50-98E0-42CF-BFAC-63D8B017C59D}"/>
    <cellStyle name="Normal 10 2 2 2 24" xfId="17770" xr:uid="{672850B8-90E7-4882-B2A2-AF61D3F3B402}"/>
    <cellStyle name="Normal 10 2 2 2 24 2" xfId="41995" xr:uid="{A45345A8-95F3-407B-ABE8-329E3FC8B63A}"/>
    <cellStyle name="Normal 10 2 2 2 25" xfId="17844" xr:uid="{0C8A0D1D-EC1F-4A3A-B423-F93F83894C3A}"/>
    <cellStyle name="Normal 10 2 2 2 25 2" xfId="42069" xr:uid="{867AE5D1-65E7-49D9-AD3D-EF819B0DC5C9}"/>
    <cellStyle name="Normal 10 2 2 2 26" xfId="18450" xr:uid="{F89BB32F-E35E-499D-91BD-5A1F0F4CA648}"/>
    <cellStyle name="Normal 10 2 2 2 26 2" xfId="42660" xr:uid="{60689AF0-9726-4D60-8F83-DA6D28728830}"/>
    <cellStyle name="Normal 10 2 2 2 27" xfId="25582" xr:uid="{5EE3B711-7BE3-4652-8F04-1FF732E82432}"/>
    <cellStyle name="Normal 10 2 2 2 3" xfId="398" xr:uid="{145A014D-C075-463F-A292-F6DBCE6BC06F}"/>
    <cellStyle name="Normal 10 2 2 2 3 10" xfId="4315" xr:uid="{0B9CAF72-6C94-43E5-A952-CD764743EED5}"/>
    <cellStyle name="Normal 10 2 2 2 3 10 2" xfId="12656" xr:uid="{61D80B69-05DF-4A03-9ABA-425530C7A8E7}"/>
    <cellStyle name="Normal 10 2 2 2 3 10 2 2" xfId="37241" xr:uid="{4C332C83-0F67-4242-B5D6-31679D2A4B19}"/>
    <cellStyle name="Normal 10 2 2 2 3 10 3" xfId="29281" xr:uid="{C3CF4DBC-023B-4416-B53D-3130857337CA}"/>
    <cellStyle name="Normal 10 2 2 2 3 11" xfId="4856" xr:uid="{44A75925-BB51-4DB9-804A-A1108550E8F5}"/>
    <cellStyle name="Normal 10 2 2 2 3 11 2" xfId="13178" xr:uid="{8BCCD226-4BFB-46A1-ADB5-659B357F7398}"/>
    <cellStyle name="Normal 10 2 2 2 3 11 2 2" xfId="37763" xr:uid="{C94D430E-A8BF-45A7-9B3E-0C5436633CA4}"/>
    <cellStyle name="Normal 10 2 2 2 3 11 3" xfId="29743" xr:uid="{113FD987-C2A5-4E63-8B27-D7F00337FAF0}"/>
    <cellStyle name="Normal 10 2 2 2 3 12" xfId="8798" xr:uid="{33467387-B78E-4A7F-8E40-A0F216C72711}"/>
    <cellStyle name="Normal 10 2 2 2 3 12 2" xfId="33569" xr:uid="{C8CB32DD-163C-4531-A825-1868AB310027}"/>
    <cellStyle name="Normal 10 2 2 2 3 13" xfId="17988" xr:uid="{7041EBB6-C71F-4EA6-88F9-CC2678E6A629}"/>
    <cellStyle name="Normal 10 2 2 2 3 13 2" xfId="42213" xr:uid="{69A6FD90-4885-4FAD-8048-DF0EAF122C05}"/>
    <cellStyle name="Normal 10 2 2 2 3 14" xfId="18582" xr:uid="{1592087C-969D-4CD2-A9C5-681A9C27827E}"/>
    <cellStyle name="Normal 10 2 2 2 3 14 2" xfId="42778" xr:uid="{D27E4164-0748-430A-A176-41F9B4BE6B83}"/>
    <cellStyle name="Normal 10 2 2 2 3 15" xfId="25700" xr:uid="{CDF2BA88-18C1-4A92-ABF1-D6AFB6DEC20C}"/>
    <cellStyle name="Normal 10 2 2 2 3 2" xfId="1113" xr:uid="{C65C4195-063D-4291-BEE8-692B1177A020}"/>
    <cellStyle name="Normal 10 2 2 2 3 2 10" xfId="26309" xr:uid="{B6DA6A62-FA5B-42A2-99AA-7E28B1A57DE5}"/>
    <cellStyle name="Normal 10 2 2 2 3 2 2" xfId="1545" xr:uid="{1E28CBB4-213C-4A99-9B53-572E47F84D52}"/>
    <cellStyle name="Normal 10 2 2 2 3 2 2 2" xfId="7521" xr:uid="{6BBCC7A7-D61A-4355-B000-C3405CA2B8F8}"/>
    <cellStyle name="Normal 10 2 2 2 3 2 2 2 2" xfId="15780" xr:uid="{C6EF8C3C-552C-4468-960A-E5D077AB1127}"/>
    <cellStyle name="Normal 10 2 2 2 3 2 2 2 2 2" xfId="40362" xr:uid="{DD9ABB6A-D489-4C08-B582-A871D215D100}"/>
    <cellStyle name="Normal 10 2 2 2 3 2 2 2 3" xfId="22733" xr:uid="{307D2185-2D19-4497-829E-34B72B5D789F}"/>
    <cellStyle name="Normal 10 2 2 2 3 2 2 2 3 2" xfId="46760" xr:uid="{0E7F5EB7-37A8-4CEB-9AD6-744FA2B048B3}"/>
    <cellStyle name="Normal 10 2 2 2 3 2 2 2 4" xfId="32347" xr:uid="{48A199AB-216C-4E93-A3DA-D64159ED9FA7}"/>
    <cellStyle name="Normal 10 2 2 2 3 2 2 3" xfId="5485" xr:uid="{6BB51D65-7A7A-4D9C-8D9A-169E1EB18932}"/>
    <cellStyle name="Normal 10 2 2 2 3 2 2 3 2" xfId="13768" xr:uid="{8D86E50A-91D3-491D-896D-7327E35F3F6C}"/>
    <cellStyle name="Normal 10 2 2 2 3 2 2 3 2 2" xfId="38352" xr:uid="{CD0DA4F2-BCF2-4661-80A0-9A0A5B9EB3F5}"/>
    <cellStyle name="Normal 10 2 2 2 3 2 2 3 3" xfId="30334" xr:uid="{576336B4-A67F-4F28-A1B6-2F4F04C45CAB}"/>
    <cellStyle name="Normal 10 2 2 2 3 2 2 4" xfId="9906" xr:uid="{627EEB72-E822-4A02-9E64-90DC824F28E8}"/>
    <cellStyle name="Normal 10 2 2 2 3 2 2 4 2" xfId="34592" xr:uid="{EA8BB32B-5359-4C54-BEAC-A151B3D8E49B}"/>
    <cellStyle name="Normal 10 2 2 2 3 2 2 5" xfId="20267" xr:uid="{D68841A3-6872-4ED3-8BFB-D2F7E03A8D8B}"/>
    <cellStyle name="Normal 10 2 2 2 3 2 2 5 2" xfId="44441" xr:uid="{0EC8EA73-E051-46E5-90AA-3AA34DCF37F2}"/>
    <cellStyle name="Normal 10 2 2 2 3 2 2 6" xfId="26708" xr:uid="{6FEE8B8D-7D75-430B-9C83-FD716AABF8E7}"/>
    <cellStyle name="Normal 10 2 2 2 3 2 3" xfId="3078" xr:uid="{C9440CE0-7DEC-464C-A88F-5762C78732CA}"/>
    <cellStyle name="Normal 10 2 2 2 3 2 3 2" xfId="8087" xr:uid="{2A13D9BA-7EF6-4AB5-937D-642546FFAB19}"/>
    <cellStyle name="Normal 10 2 2 2 3 2 3 2 2" xfId="16345" xr:uid="{F75AF01E-732D-44D5-B9E2-7A58D40E3DFD}"/>
    <cellStyle name="Normal 10 2 2 2 3 2 3 2 2 2" xfId="40927" xr:uid="{1BD699F1-3F03-4DFB-AEA6-FCEE267793EE}"/>
    <cellStyle name="Normal 10 2 2 2 3 2 3 2 3" xfId="32912" xr:uid="{1B35B950-D2CC-4FD8-8CDA-5E7BF3C51866}"/>
    <cellStyle name="Normal 10 2 2 2 3 2 3 3" xfId="6200" xr:uid="{0527B1D2-C289-44B8-895B-0EF82445CA8F}"/>
    <cellStyle name="Normal 10 2 2 2 3 2 3 3 2" xfId="14462" xr:uid="{780E899E-4F60-4E8A-93AB-20540B18FAB9}"/>
    <cellStyle name="Normal 10 2 2 2 3 2 3 3 2 2" xfId="39044" xr:uid="{DE7E010C-AC57-413E-91A3-11BA7713A6F3}"/>
    <cellStyle name="Normal 10 2 2 2 3 2 3 3 3" xfId="31029" xr:uid="{6FC866CB-E89C-4192-BB8D-95051271DA91}"/>
    <cellStyle name="Normal 10 2 2 2 3 2 3 4" xfId="11419" xr:uid="{AAF904EF-F157-46FC-B811-41B37C44707B}"/>
    <cellStyle name="Normal 10 2 2 2 3 2 3 4 2" xfId="36074" xr:uid="{CED74EBC-2EC2-4AF2-8368-E1854034CAFA}"/>
    <cellStyle name="Normal 10 2 2 2 3 2 3 5" xfId="22322" xr:uid="{E3FA0CC1-16B6-4FA1-820A-D5CC19E09264}"/>
    <cellStyle name="Normal 10 2 2 2 3 2 3 5 2" xfId="46356" xr:uid="{A80C70DE-8708-4C29-83DC-C4C9C3376658}"/>
    <cellStyle name="Normal 10 2 2 2 3 2 3 6" xfId="28189" xr:uid="{A1646710-E5EB-4EB1-BF32-0195505B1AD6}"/>
    <cellStyle name="Normal 10 2 2 2 3 2 4" xfId="3797" xr:uid="{3C83E2ED-6106-44BA-9F4C-8AAC7EBB0838}"/>
    <cellStyle name="Normal 10 2 2 2 3 2 4 2" xfId="6720" xr:uid="{9224DC2A-A3C2-4B16-A077-CA113EBEB6F6}"/>
    <cellStyle name="Normal 10 2 2 2 3 2 4 2 2" xfId="14979" xr:uid="{85F4372A-A0BF-4CED-A2DE-BA38E6921284}"/>
    <cellStyle name="Normal 10 2 2 2 3 2 4 2 2 2" xfId="39561" xr:uid="{587E29C3-E2C8-4BB7-B1BD-538DAC802C3C}"/>
    <cellStyle name="Normal 10 2 2 2 3 2 4 2 3" xfId="31546" xr:uid="{193D74E9-69A4-40EF-B1B4-5B5F74F05B6B}"/>
    <cellStyle name="Normal 10 2 2 2 3 2 4 3" xfId="12138" xr:uid="{7D5B67E0-6E42-4E27-9B82-8CA0B5BA2C36}"/>
    <cellStyle name="Normal 10 2 2 2 3 2 4 3 2" xfId="36782" xr:uid="{28A591ED-98D8-44CC-9986-37F3F1A3A64F}"/>
    <cellStyle name="Normal 10 2 2 2 3 2 4 4" xfId="28897" xr:uid="{65E10479-9A60-4DF2-9EFD-56E5EFB62166}"/>
    <cellStyle name="Normal 10 2 2 2 3 2 5" xfId="4551" xr:uid="{BF8E8DD8-EDB0-4B62-A1CE-FECA7F8D78A7}"/>
    <cellStyle name="Normal 10 2 2 2 3 2 5 2" xfId="7232" xr:uid="{CABBAC1A-A4BC-46D4-A19A-102EF762AD41}"/>
    <cellStyle name="Normal 10 2 2 2 3 2 5 2 2" xfId="15491" xr:uid="{1129DDE9-552B-46E5-A871-470477F2D932}"/>
    <cellStyle name="Normal 10 2 2 2 3 2 5 2 2 2" xfId="40073" xr:uid="{6A6699D8-15C8-489C-8202-FA5697EF5B3F}"/>
    <cellStyle name="Normal 10 2 2 2 3 2 5 2 3" xfId="32058" xr:uid="{88319F8B-643A-4FD7-BC4D-B07D78B44A9E}"/>
    <cellStyle name="Normal 10 2 2 2 3 2 5 3" xfId="12892" xr:uid="{1048E4E8-2448-4A86-890A-2DD58B53EB49}"/>
    <cellStyle name="Normal 10 2 2 2 3 2 5 3 2" xfId="37477" xr:uid="{6B9FFBFF-42EB-404F-9221-D159061CCA94}"/>
    <cellStyle name="Normal 10 2 2 2 3 2 5 4" xfId="29517" xr:uid="{C3BF0AF2-949F-4DD6-B7DC-451B9F668D02}"/>
    <cellStyle name="Normal 10 2 2 2 3 2 6" xfId="5073" xr:uid="{45F5726E-1D16-4A40-9E77-ABE66D4BF1E1}"/>
    <cellStyle name="Normal 10 2 2 2 3 2 6 2" xfId="13368" xr:uid="{1EFD1B07-E040-4D04-AD24-91F0FFE338FF}"/>
    <cellStyle name="Normal 10 2 2 2 3 2 6 2 2" xfId="37952" xr:uid="{E8134BFF-6F80-47E7-A515-C44C5DF87830}"/>
    <cellStyle name="Normal 10 2 2 2 3 2 6 3" xfId="29933" xr:uid="{FC307D4E-DE34-418F-960D-7AAC62E962AD}"/>
    <cellStyle name="Normal 10 2 2 2 3 2 7" xfId="9489" xr:uid="{9BD21584-B00D-4375-B379-F92852D611E6}"/>
    <cellStyle name="Normal 10 2 2 2 3 2 7 2" xfId="34190" xr:uid="{CF330DC7-B89C-4B2A-B2EC-07062B1954EA}"/>
    <cellStyle name="Normal 10 2 2 2 3 2 8" xfId="18224" xr:uid="{112C64D9-0C4B-4559-A222-BBA6C85487CE}"/>
    <cellStyle name="Normal 10 2 2 2 3 2 8 2" xfId="42449" xr:uid="{341806E7-E8D7-47D9-9C03-20A492C472EB}"/>
    <cellStyle name="Normal 10 2 2 2 3 2 9" xfId="19857" xr:uid="{F1864B8E-C2FF-400D-8C59-8ACD19E24AF6}"/>
    <cellStyle name="Normal 10 2 2 2 3 2 9 2" xfId="44037" xr:uid="{3437A620-42ED-476B-B11E-4FF224693767}"/>
    <cellStyle name="Normal 10 2 2 2 3 3" xfId="1347" xr:uid="{5F4B7AE4-87D3-4689-AD2C-C93F3BC87309}"/>
    <cellStyle name="Normal 10 2 2 2 3 3 2" xfId="7035" xr:uid="{DF420FD9-50A6-4D1E-8E69-2959D4348AFC}"/>
    <cellStyle name="Normal 10 2 2 2 3 3 2 2" xfId="15294" xr:uid="{E8502E95-3593-499F-B3E8-A0619801ABA3}"/>
    <cellStyle name="Normal 10 2 2 2 3 3 2 2 2" xfId="39876" xr:uid="{FCEC92BB-0621-4966-B0E5-076630759003}"/>
    <cellStyle name="Normal 10 2 2 2 3 3 2 3" xfId="22538" xr:uid="{7050290E-6EFE-42C0-8F90-EA6EBBE7A760}"/>
    <cellStyle name="Normal 10 2 2 2 3 3 2 3 2" xfId="46572" xr:uid="{FEBE36C1-8714-4120-9AEE-C497B17912A8}"/>
    <cellStyle name="Normal 10 2 2 2 3 3 2 4" xfId="31861" xr:uid="{1B7AD805-0EF7-4305-9559-74E5FD24D89B}"/>
    <cellStyle name="Normal 10 2 2 2 3 3 3" xfId="5287" xr:uid="{6F3D4FAC-ECBB-442C-8509-27DF57F54798}"/>
    <cellStyle name="Normal 10 2 2 2 3 3 3 2" xfId="13580" xr:uid="{EA35F840-7D37-467B-8F8F-AA0E3D8A40F6}"/>
    <cellStyle name="Normal 10 2 2 2 3 3 3 2 2" xfId="38164" xr:uid="{6CC062E3-FD48-4F49-944F-EDE1B5313173}"/>
    <cellStyle name="Normal 10 2 2 2 3 3 3 3" xfId="30146" xr:uid="{B941EF26-CC8E-4B6D-A6FE-F1A0FD8811A5}"/>
    <cellStyle name="Normal 10 2 2 2 3 3 4" xfId="9709" xr:uid="{F5B7AE09-2315-4B0B-B2F8-915E287CDCB7}"/>
    <cellStyle name="Normal 10 2 2 2 3 3 4 2" xfId="34404" xr:uid="{0D7B8572-DE45-4CF6-88C3-486A4DED8C1D}"/>
    <cellStyle name="Normal 10 2 2 2 3 3 5" xfId="20071" xr:uid="{B5134C06-E74E-4CB3-84BB-FD3393D0B7D7}"/>
    <cellStyle name="Normal 10 2 2 2 3 3 5 2" xfId="44249" xr:uid="{1A62716B-AC23-484C-8F61-EED8761C998A}"/>
    <cellStyle name="Normal 10 2 2 2 3 3 6" xfId="26521" xr:uid="{EB3E6A8A-C922-4D58-A6A6-C77D72F53E79}"/>
    <cellStyle name="Normal 10 2 2 2 3 4" xfId="884" xr:uid="{813B30A2-549F-4735-BB89-5C4695587A74}"/>
    <cellStyle name="Normal 10 2 2 2 3 4 2" xfId="7900" xr:uid="{DC73C657-A616-4F77-A54A-4630E52AC226}"/>
    <cellStyle name="Normal 10 2 2 2 3 4 2 2" xfId="16158" xr:uid="{FFA8E6C5-FB7D-44FA-8F93-BA6FC86DBE0D}"/>
    <cellStyle name="Normal 10 2 2 2 3 4 2 2 2" xfId="40740" xr:uid="{52345B80-F7BA-4BFC-A3DF-1902B8789294}"/>
    <cellStyle name="Normal 10 2 2 2 3 4 2 3" xfId="22106" xr:uid="{A0CB2811-5CFD-4202-B662-FFDC251015F7}"/>
    <cellStyle name="Normal 10 2 2 2 3 4 2 3 2" xfId="46165" xr:uid="{5E3A1165-F977-462D-A1C8-010F0310D3AF}"/>
    <cellStyle name="Normal 10 2 2 2 3 4 2 4" xfId="32725" xr:uid="{71543BA0-824C-4511-9A0B-8558B0586385}"/>
    <cellStyle name="Normal 10 2 2 2 3 4 3" xfId="6013" xr:uid="{7374CB01-B536-422B-AEC7-AF2FBE5DC615}"/>
    <cellStyle name="Normal 10 2 2 2 3 4 3 2" xfId="14275" xr:uid="{132734C4-391E-40BA-BE58-6CC3AB007EEE}"/>
    <cellStyle name="Normal 10 2 2 2 3 4 3 2 2" xfId="38857" xr:uid="{1C8E7F7C-2220-4609-A6F1-DB933381EADE}"/>
    <cellStyle name="Normal 10 2 2 2 3 4 3 3" xfId="30842" xr:uid="{C19DD6CA-C250-4C9C-89E5-DD482A488C6E}"/>
    <cellStyle name="Normal 10 2 2 2 3 4 4" xfId="9268" xr:uid="{BADF0899-A6D2-45F4-BD18-B106CEDD366D}"/>
    <cellStyle name="Normal 10 2 2 2 3 4 4 2" xfId="34000" xr:uid="{301015D4-51CB-4C83-A97B-64958246D0BC}"/>
    <cellStyle name="Normal 10 2 2 2 3 4 5" xfId="19640" xr:uid="{F3FF486A-9446-4F79-85D5-AE6B27C24C98}"/>
    <cellStyle name="Normal 10 2 2 2 3 4 5 2" xfId="43828" xr:uid="{4F1315C2-AB0F-4B78-A8C1-58F3D8B8B934}"/>
    <cellStyle name="Normal 10 2 2 2 3 4 6" xfId="26122" xr:uid="{ED7DEFC8-7581-464E-98B8-0DE36B64C075}"/>
    <cellStyle name="Normal 10 2 2 2 3 5" xfId="2219" xr:uid="{A1C4B341-5E29-4528-BA71-B725C57A0173}"/>
    <cellStyle name="Normal 10 2 2 2 3 5 2" xfId="6533" xr:uid="{4073FE99-EE89-49FD-AE37-D07D3DCEF8B7}"/>
    <cellStyle name="Normal 10 2 2 2 3 5 2 2" xfId="14792" xr:uid="{5AFFE8CB-AF96-4CBA-9BCD-F3380C1F1F6C}"/>
    <cellStyle name="Normal 10 2 2 2 3 5 2 2 2" xfId="39374" xr:uid="{0F559F74-F0CD-4E59-8500-5AFB5230E7C2}"/>
    <cellStyle name="Normal 10 2 2 2 3 5 2 3" xfId="21657" xr:uid="{DC9D96DC-7FB8-4E5F-B258-CF6E5D2EDD9A}"/>
    <cellStyle name="Normal 10 2 2 2 3 5 2 3 2" xfId="45739" xr:uid="{7503994B-21A3-42D4-A1DB-D064ACEBE046}"/>
    <cellStyle name="Normal 10 2 2 2 3 5 2 4" xfId="31359" xr:uid="{79B17847-A090-4D05-BA66-0CE36FEAEC06}"/>
    <cellStyle name="Normal 10 2 2 2 3 5 3" xfId="10560" xr:uid="{CBE51638-55A8-4589-BBC5-5E02E8E554DC}"/>
    <cellStyle name="Normal 10 2 2 2 3 5 3 2" xfId="35218" xr:uid="{B9BD8A72-F6EA-4192-857E-8DC3EC45143D}"/>
    <cellStyle name="Normal 10 2 2 2 3 5 4" xfId="19189" xr:uid="{5CE9D66F-3A8C-49D2-A39A-7BA4B4A40944}"/>
    <cellStyle name="Normal 10 2 2 2 3 5 4 2" xfId="43383" xr:uid="{F8622ACA-1BA8-4114-9F2A-41CC5A291FCB}"/>
    <cellStyle name="Normal 10 2 2 2 3 5 5" xfId="27333" xr:uid="{F0D084BA-A872-40B9-AE30-A3E975FC32A8}"/>
    <cellStyle name="Normal 10 2 2 2 3 6" xfId="2605" xr:uid="{751F2E27-0346-4F71-B314-4E0182624FA5}"/>
    <cellStyle name="Normal 10 2 2 2 3 6 2" xfId="8391" xr:uid="{961F2FC3-4898-4781-888B-A4456C226623}"/>
    <cellStyle name="Normal 10 2 2 2 3 6 2 2" xfId="16649" xr:uid="{72E46F0C-5BE0-4B71-9955-FA8FC8B8BA16}"/>
    <cellStyle name="Normal 10 2 2 2 3 6 2 2 2" xfId="41231" xr:uid="{A8AB15BC-4936-42B6-8D2E-0E356C8050E5}"/>
    <cellStyle name="Normal 10 2 2 2 3 6 2 3" xfId="33216" xr:uid="{30BC1FB1-5F88-4256-8163-9533088C8BC0}"/>
    <cellStyle name="Normal 10 2 2 2 3 6 3" xfId="10946" xr:uid="{790A7564-C23E-4D69-B3C3-13623F75F36E}"/>
    <cellStyle name="Normal 10 2 2 2 3 6 3 2" xfId="35602" xr:uid="{D5713035-514B-4996-8235-27562BCCC044}"/>
    <cellStyle name="Normal 10 2 2 2 3 6 4" xfId="21061" xr:uid="{C7EC912E-D81C-43EA-A233-566665F9A393}"/>
    <cellStyle name="Normal 10 2 2 2 3 6 4 2" xfId="45186" xr:uid="{809283E4-B4B0-4D30-87A0-FADDA964AE0F}"/>
    <cellStyle name="Normal 10 2 2 2 3 6 5" xfId="27717" xr:uid="{B07CEF71-715F-4AFB-82D1-446D555A6C47}"/>
    <cellStyle name="Normal 10 2 2 2 3 7" xfId="2842" xr:uid="{6CA727BA-9390-4D9E-ACE5-0ECAB8ADBCE6}"/>
    <cellStyle name="Normal 10 2 2 2 3 7 2" xfId="11183" xr:uid="{5EB10E9F-4932-475A-BBA3-FFE6D7CB7862}"/>
    <cellStyle name="Normal 10 2 2 2 3 7 2 2" xfId="35838" xr:uid="{264E54DE-17B1-48AC-99DE-C53FE1D81FEE}"/>
    <cellStyle name="Normal 10 2 2 2 3 7 3" xfId="27953" xr:uid="{5642D6EC-B7E8-4AEB-B6B3-E4B1F6623522}"/>
    <cellStyle name="Normal 10 2 2 2 3 8" xfId="3315" xr:uid="{2A34F6F5-571B-4A67-B470-441EA73E89A3}"/>
    <cellStyle name="Normal 10 2 2 2 3 8 2" xfId="11656" xr:uid="{B542AE45-2BE4-4D97-80B8-D33E7DBD3681}"/>
    <cellStyle name="Normal 10 2 2 2 3 8 2 2" xfId="36310" xr:uid="{D93859FA-2CDF-445C-A764-753D85808EBF}"/>
    <cellStyle name="Normal 10 2 2 2 3 8 3" xfId="28425" xr:uid="{A35A1A52-1A1C-4DE6-9B7C-16A257D89AD6}"/>
    <cellStyle name="Normal 10 2 2 2 3 9" xfId="3561" xr:uid="{D8CD7A80-4E3E-457A-9E29-479FD2AC2489}"/>
    <cellStyle name="Normal 10 2 2 2 3 9 2" xfId="11902" xr:uid="{B5C21B76-B508-4386-B86B-1DD13DB1B8C0}"/>
    <cellStyle name="Normal 10 2 2 2 3 9 2 2" xfId="36546" xr:uid="{6470D3A8-EFCB-458C-BDFE-FDC818DAFAB7}"/>
    <cellStyle name="Normal 10 2 2 2 3 9 3" xfId="28661" xr:uid="{18734F94-37E4-472E-8E74-0113B53083A6}"/>
    <cellStyle name="Normal 10 2 2 2 4" xfId="541" xr:uid="{6319E638-E65D-4A45-9726-7A5C07AD2910}"/>
    <cellStyle name="Normal 10 2 2 2 4 10" xfId="18723" xr:uid="{DB6CD56B-922E-4BC6-8828-0FE6888EAAE9}"/>
    <cellStyle name="Normal 10 2 2 2 4 10 2" xfId="42919" xr:uid="{1C8C0B03-1588-407F-9343-694B346E7380}"/>
    <cellStyle name="Normal 10 2 2 2 4 11" xfId="25822" xr:uid="{4C1FC58E-78A7-451A-BCED-FE8816F1FCE0}"/>
    <cellStyle name="Normal 10 2 2 2 4 2" xfId="1437" xr:uid="{2A6823B3-8E1B-45B1-8B2A-2D79CD545F3D}"/>
    <cellStyle name="Normal 10 2 2 2 4 2 2" xfId="7469" xr:uid="{E1CC021C-2FCA-4009-9A75-6A3A39A991D4}"/>
    <cellStyle name="Normal 10 2 2 2 4 2 2 2" xfId="15728" xr:uid="{5C00FBBA-1C6A-4536-AAEC-93E6075E1F1B}"/>
    <cellStyle name="Normal 10 2 2 2 4 2 2 2 2" xfId="40310" xr:uid="{E5876520-C4C0-4238-B46F-CE8E64B2C070}"/>
    <cellStyle name="Normal 10 2 2 2 4 2 2 3" xfId="22626" xr:uid="{5E4AAF88-8AE3-460F-B118-7DCF68F03924}"/>
    <cellStyle name="Normal 10 2 2 2 4 2 2 3 2" xfId="46653" xr:uid="{B8181517-9D0F-42FE-82FD-2B70BA5DDBCD}"/>
    <cellStyle name="Normal 10 2 2 2 4 2 2 4" xfId="32295" xr:uid="{C0E13FDB-DBB1-4DAB-BF67-9C84E033B83E}"/>
    <cellStyle name="Normal 10 2 2 2 4 2 3" xfId="5377" xr:uid="{2F3D114B-F84A-440A-A23F-01366B7F3157}"/>
    <cellStyle name="Normal 10 2 2 2 4 2 3 2" xfId="13661" xr:uid="{AB814783-12C3-4DF4-835A-7E1F4CE03D1D}"/>
    <cellStyle name="Normal 10 2 2 2 4 2 3 2 2" xfId="38245" xr:uid="{DE2387F3-5E70-47ED-B6A1-C72BA41D234B}"/>
    <cellStyle name="Normal 10 2 2 2 4 2 3 3" xfId="30227" xr:uid="{7937A760-E4A6-4551-85B8-F6232B0374C4}"/>
    <cellStyle name="Normal 10 2 2 2 4 2 4" xfId="9799" xr:uid="{032B69A9-E11F-45AD-8FF2-14A2A92D0411}"/>
    <cellStyle name="Normal 10 2 2 2 4 2 4 2" xfId="34485" xr:uid="{D1DD830A-7D1E-4E18-8AED-A7F055736E2E}"/>
    <cellStyle name="Normal 10 2 2 2 4 2 5" xfId="20160" xr:uid="{34630EB7-615F-49D5-BCD4-C7342658C94B}"/>
    <cellStyle name="Normal 10 2 2 2 4 2 5 2" xfId="44334" xr:uid="{A53CF9FF-7587-4F5A-88BD-68E504629034}"/>
    <cellStyle name="Normal 10 2 2 2 4 2 6" xfId="26601" xr:uid="{3224E8FF-1F75-490F-9549-08E5126A1E19}"/>
    <cellStyle name="Normal 10 2 2 2 4 3" xfId="990" xr:uid="{FD46E783-708F-4139-A995-28D257AAD470}"/>
    <cellStyle name="Normal 10 2 2 2 4 3 2" xfId="7980" xr:uid="{99843173-1820-4FD4-B6FF-B2ED2A5A30B4}"/>
    <cellStyle name="Normal 10 2 2 2 4 3 2 2" xfId="16238" xr:uid="{8E45B0AF-4AAA-4DAE-8005-FC6871FEBB3E}"/>
    <cellStyle name="Normal 10 2 2 2 4 3 2 2 2" xfId="40820" xr:uid="{FBE4BB98-8114-4EBB-8B64-5680F14604A6}"/>
    <cellStyle name="Normal 10 2 2 2 4 3 2 3" xfId="22201" xr:uid="{B71803DF-B827-4804-9C0E-1807D5846CCF}"/>
    <cellStyle name="Normal 10 2 2 2 4 3 2 3 2" xfId="46248" xr:uid="{34729DB9-9094-40FC-8D6E-767FC3B0198A}"/>
    <cellStyle name="Normal 10 2 2 2 4 3 2 4" xfId="32805" xr:uid="{4A2CBD68-EE7F-4E80-8037-D81B35763220}"/>
    <cellStyle name="Normal 10 2 2 2 4 3 3" xfId="6093" xr:uid="{4390E873-933C-434A-A103-D110DD013C7A}"/>
    <cellStyle name="Normal 10 2 2 2 4 3 3 2" xfId="14355" xr:uid="{C4305889-927C-44A7-9A32-5B7451EB62C3}"/>
    <cellStyle name="Normal 10 2 2 2 4 3 3 2 2" xfId="38937" xr:uid="{F0F0CCB7-8EB1-4174-AEE6-0C68BD02816C}"/>
    <cellStyle name="Normal 10 2 2 2 4 3 3 3" xfId="30922" xr:uid="{857D363E-6F9E-4F6C-93B3-72FB0C37093F}"/>
    <cellStyle name="Normal 10 2 2 2 4 3 4" xfId="9366" xr:uid="{DEFDE405-09F5-47A0-ABE4-08D86BE3ED5F}"/>
    <cellStyle name="Normal 10 2 2 2 4 3 4 2" xfId="34083" xr:uid="{343CCE08-0B4D-4A05-A1B8-BF1CFC13905B}"/>
    <cellStyle name="Normal 10 2 2 2 4 3 5" xfId="19735" xr:uid="{9EED5350-315D-4E20-858A-75308D080456}"/>
    <cellStyle name="Normal 10 2 2 2 4 3 5 2" xfId="43917" xr:uid="{7AC29C4B-B913-4666-8E3B-FB967B2BD366}"/>
    <cellStyle name="Normal 10 2 2 2 4 3 6" xfId="26202" xr:uid="{013C3AA7-58C8-4E22-9E94-EF07CBAC7957}"/>
    <cellStyle name="Normal 10 2 2 2 4 4" xfId="2960" xr:uid="{8D6D6557-B659-45D3-B186-A01B416B01F1}"/>
    <cellStyle name="Normal 10 2 2 2 4 4 2" xfId="6613" xr:uid="{AF260D51-02C5-4AC7-B48A-8DDF9E463C88}"/>
    <cellStyle name="Normal 10 2 2 2 4 4 2 2" xfId="14872" xr:uid="{3D91593B-8775-4C01-88DA-4476040F991D}"/>
    <cellStyle name="Normal 10 2 2 2 4 4 2 2 2" xfId="39454" xr:uid="{6795B087-F13C-4665-9B2C-CC2D963DD38B}"/>
    <cellStyle name="Normal 10 2 2 2 4 4 2 3" xfId="21795" xr:uid="{581EB42E-51AE-4E31-B7DB-04D47B7FCCBA}"/>
    <cellStyle name="Normal 10 2 2 2 4 4 2 3 2" xfId="45869" xr:uid="{9A0BFE27-DCD9-4350-9160-1A6E731C4FA7}"/>
    <cellStyle name="Normal 10 2 2 2 4 4 2 4" xfId="31439" xr:uid="{ED41F97C-2E05-4352-9FF0-4B2C8FF02015}"/>
    <cellStyle name="Normal 10 2 2 2 4 4 3" xfId="11301" xr:uid="{29BE7576-9EFC-4AC5-973F-BA828EB2F5D6}"/>
    <cellStyle name="Normal 10 2 2 2 4 4 3 2" xfId="35956" xr:uid="{C5753A63-877C-4512-93B5-4A0A8FCCB22E}"/>
    <cellStyle name="Normal 10 2 2 2 4 4 4" xfId="19330" xr:uid="{23C779A3-03A0-4328-A92D-7253B399BE3F}"/>
    <cellStyle name="Normal 10 2 2 2 4 4 4 2" xfId="43524" xr:uid="{5FFC8BAB-B9BA-4CCD-8FB4-CF91E44209F0}"/>
    <cellStyle name="Normal 10 2 2 2 4 4 5" xfId="28071" xr:uid="{9E5E2C6B-EA5E-4E51-8AE0-3E1756AB039D}"/>
    <cellStyle name="Normal 10 2 2 2 4 5" xfId="3679" xr:uid="{FA6E824C-1546-4F19-B87C-AFD10912A285}"/>
    <cellStyle name="Normal 10 2 2 2 4 5 2" xfId="7167" xr:uid="{2F8026EF-C1D6-4EEE-83DD-5890CE525A43}"/>
    <cellStyle name="Normal 10 2 2 2 4 5 2 2" xfId="15426" xr:uid="{B267986E-EAF5-4570-8AC4-73740B287E41}"/>
    <cellStyle name="Normal 10 2 2 2 4 5 2 2 2" xfId="40008" xr:uid="{E8A75038-1A8B-4182-ADDB-205848703EA4}"/>
    <cellStyle name="Normal 10 2 2 2 4 5 2 3" xfId="31993" xr:uid="{D568F60C-E705-42C0-BEC5-71FB43EC2921}"/>
    <cellStyle name="Normal 10 2 2 2 4 5 3" xfId="12020" xr:uid="{9AC0484F-47BB-44BB-80B9-C0C2A008541F}"/>
    <cellStyle name="Normal 10 2 2 2 4 5 3 2" xfId="36664" xr:uid="{5A8B52CF-7EFD-48DF-8F2D-06CEAECBFC01}"/>
    <cellStyle name="Normal 10 2 2 2 4 5 4" xfId="21199" xr:uid="{A3D75B88-E040-49AD-A1C4-85E0B07E133D}"/>
    <cellStyle name="Normal 10 2 2 2 4 5 4 2" xfId="45319" xr:uid="{2AE6D1FB-8CBE-4EB8-992D-3DB449C3B75B}"/>
    <cellStyle name="Normal 10 2 2 2 4 5 5" xfId="28779" xr:uid="{E0CA856E-1475-4C6C-AE86-C67C3861F9F6}"/>
    <cellStyle name="Normal 10 2 2 2 4 6" xfId="4433" xr:uid="{16748164-EED0-4185-ADC3-3710F77A0E5C}"/>
    <cellStyle name="Normal 10 2 2 2 4 6 2" xfId="12774" xr:uid="{1785BE60-F370-4DCE-B941-17E479A2A2C3}"/>
    <cellStyle name="Normal 10 2 2 2 4 6 2 2" xfId="37359" xr:uid="{374A255B-4866-42D5-9FC0-6AD54ACE6C13}"/>
    <cellStyle name="Normal 10 2 2 2 4 6 3" xfId="29399" xr:uid="{AD13EFF3-5969-41AB-AAD0-28961242D995}"/>
    <cellStyle name="Normal 10 2 2 2 4 7" xfId="4950" xr:uid="{78B1CCDC-B422-4DBF-8404-99E80777F9AA}"/>
    <cellStyle name="Normal 10 2 2 2 4 7 2" xfId="13259" xr:uid="{4EF55E43-8777-466B-AEB0-E4FA1043769F}"/>
    <cellStyle name="Normal 10 2 2 2 4 7 2 2" xfId="37843" xr:uid="{11611FC5-C1E3-4318-93CF-2D23A96CB511}"/>
    <cellStyle name="Normal 10 2 2 2 4 7 3" xfId="29825" xr:uid="{AA94682F-01E6-467B-AC1F-7FF0929F912B}"/>
    <cellStyle name="Normal 10 2 2 2 4 8" xfId="8928" xr:uid="{9CED399B-827D-4AA6-B02B-9570F4E51DB9}"/>
    <cellStyle name="Normal 10 2 2 2 4 8 2" xfId="33691" xr:uid="{7A8A4233-63F9-4980-80A2-046D127CC110}"/>
    <cellStyle name="Normal 10 2 2 2 4 9" xfId="18106" xr:uid="{3405C048-0000-4862-9BE3-190C80E56647}"/>
    <cellStyle name="Normal 10 2 2 2 4 9 2" xfId="42331" xr:uid="{05C789A5-A645-4896-B006-A31D0C4B19AB}"/>
    <cellStyle name="Normal 10 2 2 2 5" xfId="599" xr:uid="{5BC1482A-4374-4C37-8472-5891CF201B32}"/>
    <cellStyle name="Normal 10 2 2 2 5 2" xfId="1234" xr:uid="{ED15E820-93DA-447E-AC40-F2E149D42571}"/>
    <cellStyle name="Normal 10 2 2 2 5 2 2" xfId="8166" xr:uid="{3B676AE9-B8B5-407C-BE4B-57A0880E59A6}"/>
    <cellStyle name="Normal 10 2 2 2 5 2 2 2" xfId="16424" xr:uid="{FD536270-058E-413C-ABD6-8B35CFE6AFC9}"/>
    <cellStyle name="Normal 10 2 2 2 5 2 2 2 2" xfId="41006" xr:uid="{2DB80FAD-E384-4F35-A390-99B0CB39D063}"/>
    <cellStyle name="Normal 10 2 2 2 5 2 2 3" xfId="22431" xr:uid="{35A41A16-0731-4200-B2F1-2A6A8BA371DE}"/>
    <cellStyle name="Normal 10 2 2 2 5 2 2 3 2" xfId="46465" xr:uid="{98E9D513-7F3E-43CA-9C32-985B1C254072}"/>
    <cellStyle name="Normal 10 2 2 2 5 2 2 4" xfId="32991" xr:uid="{908FED57-B9A0-4280-B1BE-727A6932F76D}"/>
    <cellStyle name="Normal 10 2 2 2 5 2 3" xfId="6279" xr:uid="{D4BA40EC-49BE-4030-B425-907A16819681}"/>
    <cellStyle name="Normal 10 2 2 2 5 2 3 2" xfId="14541" xr:uid="{B56B86B8-7870-4C41-A427-88C301E38EF4}"/>
    <cellStyle name="Normal 10 2 2 2 5 2 3 2 2" xfId="39123" xr:uid="{D5964947-A428-41C1-9378-5F7EBC578AF2}"/>
    <cellStyle name="Normal 10 2 2 2 5 2 3 3" xfId="31108" xr:uid="{8E84C699-284B-4D31-99DB-27D96BA4BC95}"/>
    <cellStyle name="Normal 10 2 2 2 5 2 4" xfId="9602" xr:uid="{3EC674AB-8786-441F-B0FF-312D5497B15B}"/>
    <cellStyle name="Normal 10 2 2 2 5 2 4 2" xfId="34297" xr:uid="{AB47647B-24DF-4376-A3B2-D359084FDF78}"/>
    <cellStyle name="Normal 10 2 2 2 5 2 5" xfId="19964" xr:uid="{39768B69-A082-4956-93E5-4572104CECA0}"/>
    <cellStyle name="Normal 10 2 2 2 5 2 5 2" xfId="44142" xr:uid="{FD62E4CD-7C66-4373-ABD5-CB8494155CE8}"/>
    <cellStyle name="Normal 10 2 2 2 5 2 6" xfId="26414" xr:uid="{4BC43874-EF3F-495F-87B9-0707163EAEE1}"/>
    <cellStyle name="Normal 10 2 2 2 5 3" xfId="6799" xr:uid="{03245C99-B35E-4512-9F06-73426E8FB51B}"/>
    <cellStyle name="Normal 10 2 2 2 5 3 2" xfId="15058" xr:uid="{B12AA0C2-205D-47F5-A63E-A785EBB8A0FB}"/>
    <cellStyle name="Normal 10 2 2 2 5 3 2 2" xfId="21852" xr:uid="{8A365E93-8C56-4894-AEB0-40A8A8473F11}"/>
    <cellStyle name="Normal 10 2 2 2 5 3 2 2 2" xfId="45926" xr:uid="{36D54030-1DCF-4E46-9C79-867923BE6B2F}"/>
    <cellStyle name="Normal 10 2 2 2 5 3 2 3" xfId="39640" xr:uid="{DD193E66-0703-492A-8C89-52A930D663BF}"/>
    <cellStyle name="Normal 10 2 2 2 5 3 3" xfId="19387" xr:uid="{71055EEC-2FA2-478F-86B8-398265E1CAAF}"/>
    <cellStyle name="Normal 10 2 2 2 5 3 3 2" xfId="43581" xr:uid="{6918ECE3-8FC3-42F1-BFA8-A6FB06B44AD0}"/>
    <cellStyle name="Normal 10 2 2 2 5 3 4" xfId="31625" xr:uid="{2C25FB0D-897A-4B87-90EE-CD54143133C7}"/>
    <cellStyle name="Normal 10 2 2 2 5 4" xfId="7336" xr:uid="{6153BF1C-9775-422B-8B2C-A004C3915385}"/>
    <cellStyle name="Normal 10 2 2 2 5 4 2" xfId="15595" xr:uid="{09503299-01F2-4B71-9E9B-0C8EA72CD1D8}"/>
    <cellStyle name="Normal 10 2 2 2 5 4 2 2" xfId="40177" xr:uid="{914EF14A-16BB-46DC-8714-64DC7D120752}"/>
    <cellStyle name="Normal 10 2 2 2 5 4 3" xfId="21257" xr:uid="{04B884AE-ECF7-4D29-9B29-8C5AD3FB2BD8}"/>
    <cellStyle name="Normal 10 2 2 2 5 4 3 2" xfId="45376" xr:uid="{F3BD978C-ACD3-47B1-9C6C-EC1931F859CB}"/>
    <cellStyle name="Normal 10 2 2 2 5 4 4" xfId="32162" xr:uid="{83F34358-ED08-488B-9086-45D35FDC5B7D}"/>
    <cellStyle name="Normal 10 2 2 2 5 5" xfId="5179" xr:uid="{437C70C3-0DDF-49E3-BB7A-665C65A71225}"/>
    <cellStyle name="Normal 10 2 2 2 5 5 2" xfId="13473" xr:uid="{687DEF04-7033-4D56-9EF3-C5CCE19FF466}"/>
    <cellStyle name="Normal 10 2 2 2 5 5 2 2" xfId="38057" xr:uid="{507731A3-E762-4065-B0E3-2A7B95A5E397}"/>
    <cellStyle name="Normal 10 2 2 2 5 5 3" xfId="30039" xr:uid="{CBFBCFD0-2DC0-40DF-990B-DE575F6A74B0}"/>
    <cellStyle name="Normal 10 2 2 2 5 6" xfId="8986" xr:uid="{82A05C22-5BD0-48DE-88A7-3F43833532A0}"/>
    <cellStyle name="Normal 10 2 2 2 5 6 2" xfId="33748" xr:uid="{9E7F774C-E812-4330-9311-F9BCFE0EE6F7}"/>
    <cellStyle name="Normal 10 2 2 2 5 7" xfId="18780" xr:uid="{66D9CFE0-0F90-4FBC-9FB9-52BA2A139895}"/>
    <cellStyle name="Normal 10 2 2 2 5 7 2" xfId="42976" xr:uid="{87FBDDA2-17C7-4452-BA08-27319DB927EF}"/>
    <cellStyle name="Normal 10 2 2 2 5 8" xfId="25879" xr:uid="{95E2A3CD-FD03-43E6-9253-461D4B243AFE}"/>
    <cellStyle name="Normal 10 2 2 2 6" xfId="1631" xr:uid="{B27F9700-D187-4377-B812-400E423CDCDD}"/>
    <cellStyle name="Normal 10 2 2 2 6 2" xfId="6917" xr:uid="{340FF7A8-1432-4ED6-B2D1-3C6FA29402B9}"/>
    <cellStyle name="Normal 10 2 2 2 6 2 2" xfId="15176" xr:uid="{11ED4536-7F1A-4F08-8A43-A9CF5526CCE2}"/>
    <cellStyle name="Normal 10 2 2 2 6 2 2 2" xfId="39758" xr:uid="{A377DD25-37C9-4057-916A-7EF41D244462}"/>
    <cellStyle name="Normal 10 2 2 2 6 2 3" xfId="22814" xr:uid="{F7D7D201-89F9-45DC-811C-7D714EBA0E9C}"/>
    <cellStyle name="Normal 10 2 2 2 6 2 3 2" xfId="46840" xr:uid="{EEEA3464-F9F2-403C-84C9-C93F271D187F}"/>
    <cellStyle name="Normal 10 2 2 2 6 2 4" xfId="31743" xr:uid="{684CE558-1A03-4EDB-866E-A203138F87DF}"/>
    <cellStyle name="Normal 10 2 2 2 6 3" xfId="5564" xr:uid="{C8F9F686-ABCD-4436-98A1-D01F45F5B69B}"/>
    <cellStyle name="Normal 10 2 2 2 6 3 2" xfId="13847" xr:uid="{EF881738-F012-49E7-9415-751902621F3A}"/>
    <cellStyle name="Normal 10 2 2 2 6 3 2 2" xfId="38431" xr:uid="{73E21A33-357F-417F-9F96-AD5C172B3A1F}"/>
    <cellStyle name="Normal 10 2 2 2 6 3 3" xfId="30413" xr:uid="{C6883261-1CAA-4834-8BEE-8839E2A26A12}"/>
    <cellStyle name="Normal 10 2 2 2 6 4" xfId="9985" xr:uid="{511C0E8D-4B62-45B6-9E49-109A7EC03625}"/>
    <cellStyle name="Normal 10 2 2 2 6 4 2" xfId="34671" xr:uid="{F2DDB629-AAF2-4E98-B089-A5A5B16804B5}"/>
    <cellStyle name="Normal 10 2 2 2 6 5" xfId="20348" xr:uid="{E735B7F2-B495-47DE-B3E7-31F32111771D}"/>
    <cellStyle name="Normal 10 2 2 2 6 5 2" xfId="44520" xr:uid="{29A33AB1-277E-4237-8D51-51393CB4A765}"/>
    <cellStyle name="Normal 10 2 2 2 6 6" xfId="26787" xr:uid="{9F82089D-6DBC-4313-BF89-9F2804C34063}"/>
    <cellStyle name="Normal 10 2 2 2 7" xfId="1788" xr:uid="{47D34B5C-7B60-4A51-A747-518AFE018FC9}"/>
    <cellStyle name="Normal 10 2 2 2 7 2" xfId="7602" xr:uid="{4AF8A5C5-C7CE-4605-97E8-754E33820F4C}"/>
    <cellStyle name="Normal 10 2 2 2 7 2 2" xfId="15860" xr:uid="{E8FE80C3-45C5-45AF-ABAA-F952FD9F149C}"/>
    <cellStyle name="Normal 10 2 2 2 7 2 2 2" xfId="40442" xr:uid="{30341B47-A96E-4404-A84E-67F7EB01E547}"/>
    <cellStyle name="Normal 10 2 2 2 7 2 3" xfId="22953" xr:uid="{C7A36159-1662-4C84-841F-14A0D0F96E45}"/>
    <cellStyle name="Normal 10 2 2 2 7 2 3 2" xfId="46964" xr:uid="{6244D12A-C90D-47F3-B3C5-F2827C7DA20E}"/>
    <cellStyle name="Normal 10 2 2 2 7 2 4" xfId="32427" xr:uid="{5AA8CE77-1CA9-450E-BCC3-B8A88CDC190E}"/>
    <cellStyle name="Normal 10 2 2 2 7 3" xfId="5706" xr:uid="{00D7A2B5-94A3-4BB3-831B-CF1E4F9DC809}"/>
    <cellStyle name="Normal 10 2 2 2 7 3 2" xfId="13968" xr:uid="{9C6EFC57-EFC7-4B00-A819-C359A0F78C75}"/>
    <cellStyle name="Normal 10 2 2 2 7 3 2 2" xfId="38550" xr:uid="{06AB6230-90CF-4B49-87D0-8F420AC1ECEC}"/>
    <cellStyle name="Normal 10 2 2 2 7 3 3" xfId="30535" xr:uid="{2CFB2938-83E5-41E0-9637-B75984EF16DD}"/>
    <cellStyle name="Normal 10 2 2 2 7 4" xfId="10130" xr:uid="{73E69945-B9A6-43ED-B8BB-4AAD8A64E156}"/>
    <cellStyle name="Normal 10 2 2 2 7 4 2" xfId="34790" xr:uid="{34202795-D55C-4866-83C8-648E383DF5B0}"/>
    <cellStyle name="Normal 10 2 2 2 7 5" xfId="20488" xr:uid="{E552DA98-2EA2-4174-8114-2517A5FC1E87}"/>
    <cellStyle name="Normal 10 2 2 2 7 5 2" xfId="44648" xr:uid="{2256460C-397F-425E-8AD7-EB2C380EB94F}"/>
    <cellStyle name="Normal 10 2 2 2 7 6" xfId="26905" xr:uid="{85953BC1-5132-46CA-BF5B-B9BF5FFBB143}"/>
    <cellStyle name="Normal 10 2 2 2 8" xfId="746" xr:uid="{BD591429-2C1E-4F5C-BC2A-050F95F733C3}"/>
    <cellStyle name="Normal 10 2 2 2 8 2" xfId="7715" xr:uid="{34B42002-7017-45E7-BC5C-544D1264EBFE}"/>
    <cellStyle name="Normal 10 2 2 2 8 2 2" xfId="15973" xr:uid="{5457A692-8828-4358-A994-A6CB05E89A14}"/>
    <cellStyle name="Normal 10 2 2 2 8 2 2 2" xfId="40555" xr:uid="{ECE7B650-9659-4DB5-BB21-DD578FADF251}"/>
    <cellStyle name="Normal 10 2 2 2 8 2 3" xfId="21982" xr:uid="{42B0D760-7AEA-4513-AE4C-6C10CA26374A}"/>
    <cellStyle name="Normal 10 2 2 2 8 2 3 2" xfId="46054" xr:uid="{41944554-3985-452F-B7DA-F89F4E29159D}"/>
    <cellStyle name="Normal 10 2 2 2 8 2 4" xfId="32540" xr:uid="{F8D79B82-B954-4EA2-91E4-C9C3000C85A4}"/>
    <cellStyle name="Normal 10 2 2 2 8 3" xfId="5828" xr:uid="{4ABA8801-1630-40AA-A6E8-9902F243640E}"/>
    <cellStyle name="Normal 10 2 2 2 8 3 2" xfId="14090" xr:uid="{C21DA314-26C1-46BC-8706-6FFC15E7036B}"/>
    <cellStyle name="Normal 10 2 2 2 8 3 2 2" xfId="38672" xr:uid="{9448615A-CD34-4DDA-8A47-0732CC9037D9}"/>
    <cellStyle name="Normal 10 2 2 2 8 3 3" xfId="30657" xr:uid="{BFFF551D-493C-49CC-8382-FA4DECE61C1E}"/>
    <cellStyle name="Normal 10 2 2 2 8 4" xfId="9141" xr:uid="{8D0C7F82-CC0F-455E-8CD3-B2705FD1DD8D}"/>
    <cellStyle name="Normal 10 2 2 2 8 4 2" xfId="33890" xr:uid="{3690A9FB-34B8-44F4-9FB6-15A7AD0690B4}"/>
    <cellStyle name="Normal 10 2 2 2 8 5" xfId="19517" xr:uid="{2B04EE4B-EE2E-4688-913A-69FA28279523}"/>
    <cellStyle name="Normal 10 2 2 2 8 5 2" xfId="43709" xr:uid="{FEC14BAB-3BB8-45A7-8F0C-BEEC55BFC4B5}"/>
    <cellStyle name="Normal 10 2 2 2 8 6" xfId="26015" xr:uid="{6990B2E3-62CD-4187-AC47-88B69FC9F7D9}"/>
    <cellStyle name="Normal 10 2 2 2 9" xfId="1907" xr:uid="{911AED1E-A21A-4D7A-B615-066C7E438A26}"/>
    <cellStyle name="Normal 10 2 2 2 9 2" xfId="7793" xr:uid="{CD013AE7-2705-4DEA-9C12-5A87A5EE3B44}"/>
    <cellStyle name="Normal 10 2 2 2 9 2 2" xfId="16051" xr:uid="{A522B025-352E-4D34-ADB1-86D92A9FC720}"/>
    <cellStyle name="Normal 10 2 2 2 9 2 2 2" xfId="40633" xr:uid="{E21892A1-1F20-45F1-B052-2BE36E77B3A3}"/>
    <cellStyle name="Normal 10 2 2 2 9 2 3" xfId="23071" xr:uid="{2475DBE6-52C8-422F-83E0-6B2A030BD232}"/>
    <cellStyle name="Normal 10 2 2 2 9 2 3 2" xfId="47082" xr:uid="{95E516F5-8DD4-4920-9F41-B88EF28105AC}"/>
    <cellStyle name="Normal 10 2 2 2 9 2 4" xfId="32618" xr:uid="{724695D1-3E20-461D-B8A3-7B50F43AACC9}"/>
    <cellStyle name="Normal 10 2 2 2 9 3" xfId="5906" xr:uid="{DC2653E4-3447-4AC6-A2A2-A1599EA771E6}"/>
    <cellStyle name="Normal 10 2 2 2 9 3 2" xfId="14168" xr:uid="{247C47F4-CE47-48B3-977F-376BD4523C7A}"/>
    <cellStyle name="Normal 10 2 2 2 9 3 2 2" xfId="38750" xr:uid="{5BA8E2F8-3E33-4319-9C13-163E6BAD82FE}"/>
    <cellStyle name="Normal 10 2 2 2 9 3 3" xfId="30735" xr:uid="{439E2E01-3ECA-4DA9-8611-94403425A2AD}"/>
    <cellStyle name="Normal 10 2 2 2 9 4" xfId="10249" xr:uid="{5EBB7AF5-87D9-4383-B415-7EBBC375E072}"/>
    <cellStyle name="Normal 10 2 2 2 9 4 2" xfId="34908" xr:uid="{5098F4D1-BC17-4413-A5CC-E708FE878DD4}"/>
    <cellStyle name="Normal 10 2 2 2 9 5" xfId="20606" xr:uid="{03464B4A-FEFD-403B-B504-A584769E8AB9}"/>
    <cellStyle name="Normal 10 2 2 2 9 5 2" xfId="44766" xr:uid="{4F3B08DD-4B71-4A12-81A8-F48F55731105}"/>
    <cellStyle name="Normal 10 2 2 2 9 6" xfId="27023" xr:uid="{F469186D-B746-4855-9350-F7DC1BB76495}"/>
    <cellStyle name="Normal 10 2 2 20" xfId="3171" xr:uid="{DD7792E0-C4E8-40A7-8846-08A0010F06F9}"/>
    <cellStyle name="Normal 10 2 2 20 2" xfId="11512" xr:uid="{F4F0E7D8-853A-4E16-84A2-E98730969E51}"/>
    <cellStyle name="Normal 10 2 2 20 2 2" xfId="36166" xr:uid="{D1F96C8E-E1C7-43F3-BB50-0188128776E5}"/>
    <cellStyle name="Normal 10 2 2 20 3" xfId="28281" xr:uid="{CDF41478-E74B-442C-9AFB-9983DD853F47}"/>
    <cellStyle name="Normal 10 2 2 21" xfId="3414" xr:uid="{CFEBE6A5-202F-42D9-A568-02AD5BE6DAE1}"/>
    <cellStyle name="Normal 10 2 2 21 2" xfId="11755" xr:uid="{C7DDB715-9FC8-49D9-A8E4-C50031D90711}"/>
    <cellStyle name="Normal 10 2 2 21 2 2" xfId="36402" xr:uid="{F70E4E57-4EA5-46F8-A6C2-7F5D25CBB037}"/>
    <cellStyle name="Normal 10 2 2 21 3" xfId="28517" xr:uid="{34303DBE-2AB2-4A20-AEF2-B12544AAF1F5}"/>
    <cellStyle name="Normal 10 2 2 22" xfId="3951" xr:uid="{5767E53D-80E8-4DCC-940C-1EAD39549348}"/>
    <cellStyle name="Normal 10 2 2 22 2" xfId="12292" xr:uid="{FD2F0D6F-CC17-4B40-B660-5AC4A93EA378}"/>
    <cellStyle name="Normal 10 2 2 22 2 2" xfId="36878" xr:uid="{CB3A4EDA-1AB7-478B-9C06-D902812213E4}"/>
    <cellStyle name="Normal 10 2 2 22 3" xfId="28993" xr:uid="{5B00862E-9C22-455D-B19D-1CD60D145528}"/>
    <cellStyle name="Normal 10 2 2 23" xfId="4025" xr:uid="{981A0353-823C-4349-82E1-3468052E4F57}"/>
    <cellStyle name="Normal 10 2 2 23 2" xfId="12366" xr:uid="{B2DD5698-FD43-46F4-948C-827175F930B6}"/>
    <cellStyle name="Normal 10 2 2 23 2 2" xfId="36952" xr:uid="{A1E614E4-8879-4E4A-8BAB-A41535BACD58}"/>
    <cellStyle name="Normal 10 2 2 23 3" xfId="29067" xr:uid="{ACE3BC54-20F3-4F58-B13C-C273002700E5}"/>
    <cellStyle name="Normal 10 2 2 24" xfId="4102" xr:uid="{44E4A8AE-8225-4D38-AE9C-104FA119759C}"/>
    <cellStyle name="Normal 10 2 2 24 2" xfId="12443" xr:uid="{882883AB-4770-4FA6-ABA0-F8C6F273D71B}"/>
    <cellStyle name="Normal 10 2 2 24 2 2" xfId="37028" xr:uid="{B44533AB-0718-4B02-B376-2F53E1342BEA}"/>
    <cellStyle name="Normal 10 2 2 24 3" xfId="29137" xr:uid="{1B048257-E457-4C39-BBB7-B122EC016461}"/>
    <cellStyle name="Normal 10 2 2 25" xfId="4706" xr:uid="{53D9D823-0224-4967-9B04-78F39C8CFA08}"/>
    <cellStyle name="Normal 10 2 2 25 2" xfId="13045" xr:uid="{50C4F786-537B-4110-BB19-C1E86A5447CD}"/>
    <cellStyle name="Normal 10 2 2 25 2 2" xfId="37630" xr:uid="{BF1E65A4-CCFD-4ED7-9A42-F867FACD22CA}"/>
    <cellStyle name="Normal 10 2 2 25 3" xfId="29609" xr:uid="{913BB5A4-4458-4570-ADC6-CA3C288F568C}"/>
    <cellStyle name="Normal 10 2 2 26" xfId="8504" xr:uid="{C638DF25-D4E2-4316-98C3-D76917CDD07F}"/>
    <cellStyle name="Normal 10 2 2 26 2" xfId="16762" xr:uid="{DB9CAC5E-DEF5-4F6A-B305-5F07B1FC00AA}"/>
    <cellStyle name="Normal 10 2 2 26 2 2" xfId="41344" xr:uid="{BB5D0427-1866-4DAF-A95B-670D6035BF0D}"/>
    <cellStyle name="Normal 10 2 2 26 3" xfId="33315" xr:uid="{2ED7B26A-C2DD-454E-8BD9-F2CC4D503453}"/>
    <cellStyle name="Normal 10 2 2 27" xfId="8633" xr:uid="{EC30A5D3-0916-449F-9F5F-57D4F5B4229C}"/>
    <cellStyle name="Normal 10 2 2 27 2" xfId="33418" xr:uid="{04BF71A0-DAC3-482B-9FB8-F2D6204E8F64}"/>
    <cellStyle name="Normal 10 2 2 28" xfId="17742" xr:uid="{B1064AF3-BB61-4F28-8E17-D42F461F1646}"/>
    <cellStyle name="Normal 10 2 2 28 2" xfId="41969" xr:uid="{4369A11A-A54D-4DB1-B1F7-BBC687511AC1}"/>
    <cellStyle name="Normal 10 2 2 29" xfId="17818" xr:uid="{D5BE2FC7-D0A7-4E23-A641-53A32338CE6E}"/>
    <cellStyle name="Normal 10 2 2 29 2" xfId="42043" xr:uid="{7BFFAB2A-5B83-431B-9CD0-945C051B6F19}"/>
    <cellStyle name="Normal 10 2 2 3" xfId="250" xr:uid="{B906643A-6A7E-457B-8593-10AF97759992}"/>
    <cellStyle name="Normal 10 2 2 3 10" xfId="2759" xr:uid="{001353F8-5181-4B38-92A4-9102C936C618}"/>
    <cellStyle name="Normal 10 2 2 3 10 2" xfId="11100" xr:uid="{387AE8C7-8200-4450-9865-4C01C424A7BC}"/>
    <cellStyle name="Normal 10 2 2 3 10 2 2" xfId="35755" xr:uid="{97E4172D-1B18-46CF-B92F-6FCB7142C6FA}"/>
    <cellStyle name="Normal 10 2 2 3 10 3" xfId="27870" xr:uid="{DAD6BF0C-9B88-4EFE-A6AF-3E9DE30709EF}"/>
    <cellStyle name="Normal 10 2 2 3 11" xfId="3232" xr:uid="{8D5928C7-509E-4B79-A40D-B6CE382ED0ED}"/>
    <cellStyle name="Normal 10 2 2 3 11 2" xfId="11573" xr:uid="{8039C034-1A76-4B30-B9E2-E43539214D89}"/>
    <cellStyle name="Normal 10 2 2 3 11 2 2" xfId="36227" xr:uid="{28AEA1EC-6275-438F-8F16-770997B7B38D}"/>
    <cellStyle name="Normal 10 2 2 3 11 3" xfId="28342" xr:uid="{E5D3E306-8054-4A14-B0EE-2296A37F2614}"/>
    <cellStyle name="Normal 10 2 2 3 12" xfId="3476" xr:uid="{678A6BAE-6A43-4A51-BF0B-262EB002D3D3}"/>
    <cellStyle name="Normal 10 2 2 3 12 2" xfId="11817" xr:uid="{67C177C4-C709-4368-9D5B-72AFDDEA91B0}"/>
    <cellStyle name="Normal 10 2 2 3 12 2 2" xfId="36463" xr:uid="{A024D62C-E5EB-49EA-BBB7-F157BAB63066}"/>
    <cellStyle name="Normal 10 2 2 3 12 3" xfId="28578" xr:uid="{E3700E04-52BA-49B2-87B2-541B70C16C78}"/>
    <cellStyle name="Normal 10 2 2 3 13" xfId="4186" xr:uid="{4D41A5B3-774B-4433-83AE-DEC3CC804DD2}"/>
    <cellStyle name="Normal 10 2 2 3 13 2" xfId="12527" xr:uid="{4FE349A5-A22B-4B90-9FF5-691AEE975CE3}"/>
    <cellStyle name="Normal 10 2 2 3 13 2 2" xfId="37112" xr:uid="{00F9CD58-B57B-4E94-B09B-6E10B1EEF60A}"/>
    <cellStyle name="Normal 10 2 2 3 13 3" xfId="29198" xr:uid="{EA69B2D1-3235-4A75-8EEA-C2377F2D46CC}"/>
    <cellStyle name="Normal 10 2 2 3 14" xfId="4771" xr:uid="{A5D4B6D9-9A22-4414-BD95-FEA4F4A6DC0D}"/>
    <cellStyle name="Normal 10 2 2 3 14 2" xfId="13099" xr:uid="{B3D83D6C-093B-4573-930F-60B98D9FC75D}"/>
    <cellStyle name="Normal 10 2 2 3 14 2 2" xfId="37684" xr:uid="{8DCD8F21-9ABA-4CA4-9DA6-3E38D6F78D6E}"/>
    <cellStyle name="Normal 10 2 2 3 14 3" xfId="29664" xr:uid="{A2A2A00E-6C3B-46F4-B074-6476E52DF9D1}"/>
    <cellStyle name="Normal 10 2 2 3 15" xfId="8703" xr:uid="{90EC9AD5-C45C-452E-9DA3-7ACEF2C2F3AE}"/>
    <cellStyle name="Normal 10 2 2 3 15 2" xfId="33483" xr:uid="{0A832B68-1ECA-4FCE-BEAA-92B6E4B521F9}"/>
    <cellStyle name="Normal 10 2 2 3 16" xfId="17889" xr:uid="{02D0DF4E-D5F4-4BCD-99F3-387196D497D9}"/>
    <cellStyle name="Normal 10 2 2 3 16 2" xfId="42114" xr:uid="{24BF75D0-52DB-4874-8161-502395683DE4}"/>
    <cellStyle name="Normal 10 2 2 3 17" xfId="18492" xr:uid="{709AD78F-B85A-4400-ACAD-B3D375101501}"/>
    <cellStyle name="Normal 10 2 2 3 17 2" xfId="42695" xr:uid="{45E9788E-13B9-4F27-BF2C-39ABE1A6B881}"/>
    <cellStyle name="Normal 10 2 2 3 18" xfId="25617" xr:uid="{B791D58A-CC9F-4C97-8593-CBA4FC0D5141}"/>
    <cellStyle name="Normal 10 2 2 3 2" xfId="446" xr:uid="{856DAAA5-F59F-4A55-A2CF-18708831911B}"/>
    <cellStyle name="Normal 10 2 2 3 2 10" xfId="4988" xr:uid="{D94C1809-30A5-45CC-9FA3-92963D6B7E31}"/>
    <cellStyle name="Normal 10 2 2 3 2 10 2" xfId="13288" xr:uid="{70354352-A200-465F-B174-1A07F01A1994}"/>
    <cellStyle name="Normal 10 2 2 3 2 10 2 2" xfId="37872" xr:uid="{9961019A-812F-415D-9C54-E807587D0BFD}"/>
    <cellStyle name="Normal 10 2 2 3 2 10 3" xfId="29854" xr:uid="{4218B5AF-3511-4EF1-AA10-2076C152ADAB}"/>
    <cellStyle name="Normal 10 2 2 3 2 11" xfId="8838" xr:uid="{B1590902-4E6B-4E45-90FC-B9042DAA906B}"/>
    <cellStyle name="Normal 10 2 2 3 2 11 2" xfId="33604" xr:uid="{ED0BD42A-CAAD-4976-9A50-197A7F14E33A}"/>
    <cellStyle name="Normal 10 2 2 3 2 12" xfId="18023" xr:uid="{9881A9F7-2264-46CC-A05E-EDFDBC345F92}"/>
    <cellStyle name="Normal 10 2 2 3 2 12 2" xfId="42248" xr:uid="{349D0F83-C099-4FD6-80FE-BE5B9E1F6AF5}"/>
    <cellStyle name="Normal 10 2 2 3 2 13" xfId="18629" xr:uid="{46FDEE25-70D4-4E94-B08C-99D7CD34D357}"/>
    <cellStyle name="Normal 10 2 2 3 2 13 2" xfId="42825" xr:uid="{B84AAA60-5558-4D45-85AC-AF9C180C4C5E}"/>
    <cellStyle name="Normal 10 2 2 3 2 14" xfId="25735" xr:uid="{EE0F806E-D016-420B-A384-7D097AF1DA13}"/>
    <cellStyle name="Normal 10 2 2 3 2 2" xfId="1466" xr:uid="{77C4557E-88A5-4905-8D9B-ECABB263E38E}"/>
    <cellStyle name="Normal 10 2 2 3 2 2 2" xfId="3113" xr:uid="{D2B0D317-5122-4D6F-8259-A64F1AFBC030}"/>
    <cellStyle name="Normal 10 2 2 3 2 2 2 2" xfId="7070" xr:uid="{7A0548C1-D9B2-4137-81B3-19A93D68DEB7}"/>
    <cellStyle name="Normal 10 2 2 3 2 2 2 2 2" xfId="15329" xr:uid="{A458E3BF-7BFE-4086-8DA3-2C18F4ED6EE7}"/>
    <cellStyle name="Normal 10 2 2 3 2 2 2 2 2 2" xfId="39911" xr:uid="{00034A54-5986-42AF-8505-515EF49EB6C6}"/>
    <cellStyle name="Normal 10 2 2 3 2 2 2 2 3" xfId="31896" xr:uid="{4F559334-FE97-49D4-97BF-E68BEA31C954}"/>
    <cellStyle name="Normal 10 2 2 3 2 2 2 3" xfId="11454" xr:uid="{EF32C0F1-5247-4562-AF27-C6AF91953B79}"/>
    <cellStyle name="Normal 10 2 2 3 2 2 2 3 2" xfId="36109" xr:uid="{4589B81D-1132-45A6-A5D1-091BBD813ADA}"/>
    <cellStyle name="Normal 10 2 2 3 2 2 2 4" xfId="22654" xr:uid="{6AE1CD4D-76AF-4C61-848D-897FA206F950}"/>
    <cellStyle name="Normal 10 2 2 3 2 2 2 4 2" xfId="46681" xr:uid="{52E0A36A-C0AA-42AC-B677-C24920E1DEBF}"/>
    <cellStyle name="Normal 10 2 2 3 2 2 2 5" xfId="28224" xr:uid="{5959525C-FF37-4CE9-88CB-9CFD628A001A}"/>
    <cellStyle name="Normal 10 2 2 3 2 2 3" xfId="3832" xr:uid="{22DF7B33-F0AA-4906-9FAE-D2DDF07FD92E}"/>
    <cellStyle name="Normal 10 2 2 3 2 2 3 2" xfId="12173" xr:uid="{CBCA0A5B-6827-4934-96B5-863B33F6216B}"/>
    <cellStyle name="Normal 10 2 2 3 2 2 3 2 2" xfId="36817" xr:uid="{FE93DC0C-C531-4125-8E1F-16F7DF94A894}"/>
    <cellStyle name="Normal 10 2 2 3 2 2 3 3" xfId="28932" xr:uid="{8E811D97-77C8-49FC-A5EA-AE81B4A3BE18}"/>
    <cellStyle name="Normal 10 2 2 3 2 2 4" xfId="4586" xr:uid="{8FE0E51E-C22F-4F32-B143-2F74EB1DF1B0}"/>
    <cellStyle name="Normal 10 2 2 3 2 2 4 2" xfId="12927" xr:uid="{A06C14F5-4653-47BF-B1A4-EC3C9A738EAA}"/>
    <cellStyle name="Normal 10 2 2 3 2 2 4 2 2" xfId="37512" xr:uid="{5F6CCF51-0D3D-46D0-81FB-F89152567E1E}"/>
    <cellStyle name="Normal 10 2 2 3 2 2 4 3" xfId="29552" xr:uid="{D4BCCA54-DA94-40AB-843C-153FF31BF4B5}"/>
    <cellStyle name="Normal 10 2 2 3 2 2 5" xfId="5406" xr:uid="{A235701A-B7DF-41AE-9747-469C081EF32A}"/>
    <cellStyle name="Normal 10 2 2 3 2 2 5 2" xfId="13689" xr:uid="{65CA71B2-0115-4067-B889-3CFD701E9CBA}"/>
    <cellStyle name="Normal 10 2 2 3 2 2 5 2 2" xfId="38273" xr:uid="{6537A079-A251-40DF-8799-8F69B68276BD}"/>
    <cellStyle name="Normal 10 2 2 3 2 2 5 3" xfId="30255" xr:uid="{263297D3-37B2-4666-B41B-869A3CDF5438}"/>
    <cellStyle name="Normal 10 2 2 3 2 2 6" xfId="9827" xr:uid="{304AE8C5-B3BF-4903-A348-6D7C73492C53}"/>
    <cellStyle name="Normal 10 2 2 3 2 2 6 2" xfId="34513" xr:uid="{FC780430-244A-4453-991F-19BD23DCEF04}"/>
    <cellStyle name="Normal 10 2 2 3 2 2 7" xfId="18259" xr:uid="{3326DE62-CC49-4739-A7FA-7D9C3F2312CC}"/>
    <cellStyle name="Normal 10 2 2 3 2 2 7 2" xfId="42484" xr:uid="{AA99DA2A-345A-47D8-82E8-95F0F7B0E09B}"/>
    <cellStyle name="Normal 10 2 2 3 2 2 8" xfId="20188" xr:uid="{68BEEFA1-AAC2-4CD8-A6BB-1231FDEB1C2C}"/>
    <cellStyle name="Normal 10 2 2 3 2 2 8 2" xfId="44362" xr:uid="{28C8B19B-0F65-4B9F-A0B7-DE1795D10A7B}"/>
    <cellStyle name="Normal 10 2 2 3 2 2 9" xfId="26629" xr:uid="{30D95366-305D-4E18-B655-ABDAFEAB9026}"/>
    <cellStyle name="Normal 10 2 2 3 2 3" xfId="1028" xr:uid="{88FA9F76-D740-4267-AE82-D1F161B30B97}"/>
    <cellStyle name="Normal 10 2 2 3 2 3 2" xfId="8008" xr:uid="{79686B28-7943-434C-BD07-6513D9DDA3DC}"/>
    <cellStyle name="Normal 10 2 2 3 2 3 2 2" xfId="16266" xr:uid="{63D0D58E-9231-446F-B24B-AAD4A6D78882}"/>
    <cellStyle name="Normal 10 2 2 3 2 3 2 2 2" xfId="40848" xr:uid="{B1ADEAF4-E930-4B07-9FB6-C23227A5F054}"/>
    <cellStyle name="Normal 10 2 2 3 2 3 2 3" xfId="22237" xr:uid="{8FF6008F-1C81-4BCF-8BF2-C7FA07BFA666}"/>
    <cellStyle name="Normal 10 2 2 3 2 3 2 3 2" xfId="46277" xr:uid="{15581AAB-F072-48E8-A661-256F00559C4B}"/>
    <cellStyle name="Normal 10 2 2 3 2 3 2 4" xfId="32833" xr:uid="{305780F0-B8A4-4315-A90C-F3654941E950}"/>
    <cellStyle name="Normal 10 2 2 3 2 3 3" xfId="6121" xr:uid="{BA7AD92E-E29A-4FED-B009-161A08FD5C8F}"/>
    <cellStyle name="Normal 10 2 2 3 2 3 3 2" xfId="14383" xr:uid="{9839FC61-99B6-4B61-89DC-3BAC2F4C36E0}"/>
    <cellStyle name="Normal 10 2 2 3 2 3 3 2 2" xfId="38965" xr:uid="{BD3147FD-112C-4DD6-AEA6-BD787EFCCA4D}"/>
    <cellStyle name="Normal 10 2 2 3 2 3 3 3" xfId="30950" xr:uid="{756A6585-DF98-4CFF-846E-B647A61BC612}"/>
    <cellStyle name="Normal 10 2 2 3 2 3 4" xfId="9404" xr:uid="{D16E9912-29E8-497F-BECB-4FC136ACDD08}"/>
    <cellStyle name="Normal 10 2 2 3 2 3 4 2" xfId="34111" xr:uid="{D2E228AB-78EF-4238-A07F-F9794D7A3DC4}"/>
    <cellStyle name="Normal 10 2 2 3 2 3 5" xfId="19772" xr:uid="{61171800-3759-40A1-B968-CE74B2216427}"/>
    <cellStyle name="Normal 10 2 2 3 2 3 5 2" xfId="43952" xr:uid="{557A72D9-43B0-4F88-BCCB-BDBCB7CAB464}"/>
    <cellStyle name="Normal 10 2 2 3 2 3 6" xfId="26230" xr:uid="{5ED490B2-D2C4-4201-B4E3-B9135A67ADA5}"/>
    <cellStyle name="Normal 10 2 2 3 2 4" xfId="2254" xr:uid="{599E22E8-5EC3-4FE4-9BD1-AAB89EA09B10}"/>
    <cellStyle name="Normal 10 2 2 3 2 4 2" xfId="6641" xr:uid="{658681B6-64E3-49F4-AFE5-CAE206057736}"/>
    <cellStyle name="Normal 10 2 2 3 2 4 2 2" xfId="14900" xr:uid="{4BC1A614-131F-4F53-A7A7-4D0C11BF4677}"/>
    <cellStyle name="Normal 10 2 2 3 2 4 2 2 2" xfId="39482" xr:uid="{8A777849-50F7-4B61-A0BE-9CF1972D8D41}"/>
    <cellStyle name="Normal 10 2 2 3 2 4 2 3" xfId="21701" xr:uid="{034F589B-5D3C-4253-A53F-2ABE6BBFBB83}"/>
    <cellStyle name="Normal 10 2 2 3 2 4 2 3 2" xfId="45778" xr:uid="{4633FB00-6607-4758-AE89-5D8692AB0E06}"/>
    <cellStyle name="Normal 10 2 2 3 2 4 2 4" xfId="31467" xr:uid="{FF66A83D-B497-4592-9E60-0DE4E842642E}"/>
    <cellStyle name="Normal 10 2 2 3 2 4 3" xfId="10595" xr:uid="{A9EE2152-8AF5-42A6-9A46-B12D51133CF2}"/>
    <cellStyle name="Normal 10 2 2 3 2 4 3 2" xfId="35253" xr:uid="{A6BB944B-0F97-492E-A29F-44AE022F2BCA}"/>
    <cellStyle name="Normal 10 2 2 3 2 4 4" xfId="19236" xr:uid="{DFAD681F-7E10-4846-BEB6-F2713D491592}"/>
    <cellStyle name="Normal 10 2 2 3 2 4 4 2" xfId="43430" xr:uid="{299FE7DE-0C61-41E3-8D92-F5247D77FDB0}"/>
    <cellStyle name="Normal 10 2 2 3 2 4 5" xfId="27368" xr:uid="{35181A7F-E5FF-473E-90F4-731FC04FFC20}"/>
    <cellStyle name="Normal 10 2 2 3 2 5" xfId="2640" xr:uid="{A18EE073-C0B6-4BB4-90B6-74EC73B60250}"/>
    <cellStyle name="Normal 10 2 2 3 2 5 2" xfId="8426" xr:uid="{B72DA61B-E833-494A-9A18-5CA1B6D7B19A}"/>
    <cellStyle name="Normal 10 2 2 3 2 5 2 2" xfId="16684" xr:uid="{835351EB-E148-4CB3-9A78-259B9743A91F}"/>
    <cellStyle name="Normal 10 2 2 3 2 5 2 2 2" xfId="41266" xr:uid="{63A56360-C279-44C1-BC6E-A17A3BCBF81A}"/>
    <cellStyle name="Normal 10 2 2 3 2 5 2 3" xfId="33251" xr:uid="{F69D7D55-CC27-4F3B-A6E6-4E5270458E7B}"/>
    <cellStyle name="Normal 10 2 2 3 2 5 3" xfId="10981" xr:uid="{62089752-5B44-4D97-B766-5640C3958B04}"/>
    <cellStyle name="Normal 10 2 2 3 2 5 3 2" xfId="35637" xr:uid="{B940D89B-874A-4011-B490-A00160D363ED}"/>
    <cellStyle name="Normal 10 2 2 3 2 5 4" xfId="21105" xr:uid="{575DF996-838E-4D07-ADD0-3364DC204642}"/>
    <cellStyle name="Normal 10 2 2 3 2 5 4 2" xfId="45226" xr:uid="{0FA0DDD1-4E19-4A34-901A-0DCA65B719F9}"/>
    <cellStyle name="Normal 10 2 2 3 2 5 5" xfId="27752" xr:uid="{D08B8F5A-5000-4FC4-AAD2-C200FA10760E}"/>
    <cellStyle name="Normal 10 2 2 3 2 6" xfId="2877" xr:uid="{3F7F2AFF-1222-412A-8CCC-21BBFDA8304B}"/>
    <cellStyle name="Normal 10 2 2 3 2 6 2" xfId="11218" xr:uid="{D0508730-CEA2-40F6-8F1B-990E5E192949}"/>
    <cellStyle name="Normal 10 2 2 3 2 6 2 2" xfId="35873" xr:uid="{32473DD8-E79D-4430-A1A8-8F6D6256ED65}"/>
    <cellStyle name="Normal 10 2 2 3 2 6 3" xfId="27988" xr:uid="{177B0782-B83E-4819-8694-1848FFB37492}"/>
    <cellStyle name="Normal 10 2 2 3 2 7" xfId="3350" xr:uid="{18177056-4AF7-4103-BDD4-554ADCEF1EAD}"/>
    <cellStyle name="Normal 10 2 2 3 2 7 2" xfId="11691" xr:uid="{04768F9B-4234-4823-B976-28DA443E3D58}"/>
    <cellStyle name="Normal 10 2 2 3 2 7 2 2" xfId="36345" xr:uid="{AD613A92-155D-4378-908A-F9E486395656}"/>
    <cellStyle name="Normal 10 2 2 3 2 7 3" xfId="28460" xr:uid="{FF693BC3-8AE7-4C9D-8634-FF2CFC2BF377}"/>
    <cellStyle name="Normal 10 2 2 3 2 8" xfId="3596" xr:uid="{2A50FC93-872A-4044-A3D3-038F0A3E7D6F}"/>
    <cellStyle name="Normal 10 2 2 3 2 8 2" xfId="11937" xr:uid="{7B155226-B4C1-4139-BC81-E4DACC2475FF}"/>
    <cellStyle name="Normal 10 2 2 3 2 8 2 2" xfId="36581" xr:uid="{E3ECF59E-4EDC-49A0-A064-32C68C97F0B4}"/>
    <cellStyle name="Normal 10 2 2 3 2 8 3" xfId="28696" xr:uid="{CE2D3BB6-519A-4270-A1CA-F907EDF674D9}"/>
    <cellStyle name="Normal 10 2 2 3 2 9" xfId="4350" xr:uid="{C5D41378-8ABA-46EB-BF48-7ED508A923A8}"/>
    <cellStyle name="Normal 10 2 2 3 2 9 2" xfId="12691" xr:uid="{62251C33-E37D-4540-897B-1B67AE322019}"/>
    <cellStyle name="Normal 10 2 2 3 2 9 2 2" xfId="37276" xr:uid="{44E479A4-6B26-4019-BB39-549AF5705B98}"/>
    <cellStyle name="Normal 10 2 2 3 2 9 3" xfId="29316" xr:uid="{B2548160-19B4-407B-9C22-476944CBCF8E}"/>
    <cellStyle name="Normal 10 2 2 3 3" xfId="634" xr:uid="{8BA9527D-8836-47F7-9DD3-14DE6E3A06B7}"/>
    <cellStyle name="Normal 10 2 2 3 3 10" xfId="25914" xr:uid="{23DED9B2-94EB-493A-A291-6CFD31EA1D28}"/>
    <cellStyle name="Normal 10 2 2 3 3 2" xfId="1267" xr:uid="{556A2294-0B38-44BD-A0D5-0251DEB88F99}"/>
    <cellStyle name="Normal 10 2 2 3 3 2 2" xfId="8194" xr:uid="{C4BF04B6-FF47-4936-89F3-30742DC5240A}"/>
    <cellStyle name="Normal 10 2 2 3 3 2 2 2" xfId="16452" xr:uid="{A82A79DF-8B30-4D8E-A16C-D3A946668F75}"/>
    <cellStyle name="Normal 10 2 2 3 3 2 2 2 2" xfId="41034" xr:uid="{852FDAA6-7F02-45FB-83DA-B1CE0B523714}"/>
    <cellStyle name="Normal 10 2 2 3 3 2 2 3" xfId="22459" xr:uid="{C4E8A101-0956-4874-91FC-A95ADE026BDA}"/>
    <cellStyle name="Normal 10 2 2 3 3 2 2 3 2" xfId="46493" xr:uid="{CA0559A4-ABC3-4CDF-AB72-42987B1B5578}"/>
    <cellStyle name="Normal 10 2 2 3 3 2 2 4" xfId="33019" xr:uid="{79551D00-BBEF-4F6F-A73F-7D6968F34F2E}"/>
    <cellStyle name="Normal 10 2 2 3 3 2 3" xfId="6315" xr:uid="{7ED29FE7-AE77-4A62-A2D0-5E0D8E57288C}"/>
    <cellStyle name="Normal 10 2 2 3 3 2 3 2" xfId="14576" xr:uid="{69A15782-C9F5-4642-8506-5C2B7D323AEC}"/>
    <cellStyle name="Normal 10 2 2 3 3 2 3 2 2" xfId="39158" xr:uid="{2409DE56-3BB5-43A9-9963-63D3B9A0C602}"/>
    <cellStyle name="Normal 10 2 2 3 3 2 3 3" xfId="31143" xr:uid="{93F82956-02B3-4C21-8128-335A0AC0613D}"/>
    <cellStyle name="Normal 10 2 2 3 3 2 4" xfId="9630" xr:uid="{5830A54E-8A63-499D-A3BD-9B1E85A200B7}"/>
    <cellStyle name="Normal 10 2 2 3 3 2 4 2" xfId="34325" xr:uid="{396B6DF9-1F54-442A-9329-C15C82DA83F9}"/>
    <cellStyle name="Normal 10 2 2 3 3 2 5" xfId="19992" xr:uid="{551ED19D-D8A7-4FA8-820B-F61B7F73FCA7}"/>
    <cellStyle name="Normal 10 2 2 3 3 2 5 2" xfId="44170" xr:uid="{7FC082C2-C917-4E3B-8B99-03DBE165DD7C}"/>
    <cellStyle name="Normal 10 2 2 3 3 2 6" xfId="26442" xr:uid="{DDB351FA-AD47-4581-B3DC-D1C0E96E709D}"/>
    <cellStyle name="Normal 10 2 2 3 3 3" xfId="2995" xr:uid="{49B50FD5-1298-4690-A204-8FDE15EC79B5}"/>
    <cellStyle name="Normal 10 2 2 3 3 3 2" xfId="6834" xr:uid="{ED7661C9-F086-408E-8626-9CF1D82E0641}"/>
    <cellStyle name="Normal 10 2 2 3 3 3 2 2" xfId="15093" xr:uid="{AE32967A-92F3-4927-9999-057A65F70F6A}"/>
    <cellStyle name="Normal 10 2 2 3 3 3 2 2 2" xfId="39675" xr:uid="{57D2554C-753F-4C0C-B747-258E7A6DD91F}"/>
    <cellStyle name="Normal 10 2 2 3 3 3 2 3" xfId="21887" xr:uid="{992B933D-BECE-498E-BD4F-39207D43BABF}"/>
    <cellStyle name="Normal 10 2 2 3 3 3 2 3 2" xfId="45961" xr:uid="{97BB170C-52A1-4EAB-8465-E98FB052516C}"/>
    <cellStyle name="Normal 10 2 2 3 3 3 2 4" xfId="31660" xr:uid="{05D26EBE-0FAD-49ED-9128-E0AB6E85FBFA}"/>
    <cellStyle name="Normal 10 2 2 3 3 3 3" xfId="11336" xr:uid="{F31A8C23-A4DC-4DB3-AD8C-7E3AF87F3D6E}"/>
    <cellStyle name="Normal 10 2 2 3 3 3 3 2" xfId="35991" xr:uid="{C30DB482-0397-4F0D-B817-14DBB81EA808}"/>
    <cellStyle name="Normal 10 2 2 3 3 3 4" xfId="19422" xr:uid="{1FA81991-7471-403A-BB9A-CC2C82017D16}"/>
    <cellStyle name="Normal 10 2 2 3 3 3 4 2" xfId="43616" xr:uid="{1345F9E7-1013-4861-8737-B56B18F54B66}"/>
    <cellStyle name="Normal 10 2 2 3 3 3 5" xfId="28106" xr:uid="{FD6A412C-6401-4409-97DD-DE838EB863AD}"/>
    <cellStyle name="Normal 10 2 2 3 3 4" xfId="3714" xr:uid="{977B441F-754F-4CC7-A276-255E950D61CF}"/>
    <cellStyle name="Normal 10 2 2 3 3 4 2" xfId="7362" xr:uid="{47F78882-C4FF-4035-9640-CC5B9AC5C8C7}"/>
    <cellStyle name="Normal 10 2 2 3 3 4 2 2" xfId="15621" xr:uid="{200C145F-C994-4202-B35B-0858A9C65CEF}"/>
    <cellStyle name="Normal 10 2 2 3 3 4 2 2 2" xfId="40203" xr:uid="{3EB6493B-1317-44A1-9A12-87DE01329E99}"/>
    <cellStyle name="Normal 10 2 2 3 3 4 2 3" xfId="32188" xr:uid="{0867FE28-DCE3-48CF-A1CC-1A25B9AFADC0}"/>
    <cellStyle name="Normal 10 2 2 3 3 4 3" xfId="12055" xr:uid="{24EDFDE0-7E0A-4FE0-9831-3789FC5123E8}"/>
    <cellStyle name="Normal 10 2 2 3 3 4 3 2" xfId="36699" xr:uid="{881626E9-83EC-48CD-A9DA-905E36A9EC2D}"/>
    <cellStyle name="Normal 10 2 2 3 3 4 4" xfId="21292" xr:uid="{94A2E4E6-4F83-4BD8-A38B-5DBE9B580354}"/>
    <cellStyle name="Normal 10 2 2 3 3 4 4 2" xfId="45411" xr:uid="{1EF69407-11B1-4060-B072-757761127F44}"/>
    <cellStyle name="Normal 10 2 2 3 3 4 5" xfId="28814" xr:uid="{20F603E9-4C2F-4369-A5E1-F344748F2B2C}"/>
    <cellStyle name="Normal 10 2 2 3 3 5" xfId="4468" xr:uid="{76DB23FE-C5C4-4920-A48F-1889D05BC857}"/>
    <cellStyle name="Normal 10 2 2 3 3 5 2" xfId="12809" xr:uid="{169945B4-2209-4875-BC82-C6529F85F98E}"/>
    <cellStyle name="Normal 10 2 2 3 3 5 2 2" xfId="37394" xr:uid="{ADDB6AB0-2F2A-4980-970D-6FB1B3B4CC6B}"/>
    <cellStyle name="Normal 10 2 2 3 3 5 3" xfId="29434" xr:uid="{0940E2B5-5C1F-4D57-8B4F-7F0AC37F8B5D}"/>
    <cellStyle name="Normal 10 2 2 3 3 6" xfId="5208" xr:uid="{585A2A8B-352A-41ED-BD60-D8EF0A509859}"/>
    <cellStyle name="Normal 10 2 2 3 3 6 2" xfId="13501" xr:uid="{92685A9E-C0C1-40EF-A29F-3D884E0E881C}"/>
    <cellStyle name="Normal 10 2 2 3 3 6 2 2" xfId="38085" xr:uid="{E21CE897-4B50-486C-BD03-64ECA1667A45}"/>
    <cellStyle name="Normal 10 2 2 3 3 6 3" xfId="30067" xr:uid="{D24E4693-5AA3-4CA5-97EA-1C6F66ED0556}"/>
    <cellStyle name="Normal 10 2 2 3 3 7" xfId="9021" xr:uid="{0A351CAF-C6BD-4510-8E0F-F84E844D6F21}"/>
    <cellStyle name="Normal 10 2 2 3 3 7 2" xfId="33783" xr:uid="{EBFA779B-6562-454C-B2E1-5F63661C1AA1}"/>
    <cellStyle name="Normal 10 2 2 3 3 8" xfId="18141" xr:uid="{CB3A159F-EEB8-42FB-88DD-F22BB077DA0F}"/>
    <cellStyle name="Normal 10 2 2 3 3 8 2" xfId="42366" xr:uid="{8A21C8CD-A6E9-441F-9E21-2D7DEDAEB065}"/>
    <cellStyle name="Normal 10 2 2 3 3 9" xfId="18815" xr:uid="{42AA32E2-ABB5-4601-82F6-CA81EDD57A3C}"/>
    <cellStyle name="Normal 10 2 2 3 3 9 2" xfId="43011" xr:uid="{4167F64F-7B46-40AD-AE92-2E2AC898419C}"/>
    <cellStyle name="Normal 10 2 2 3 4" xfId="1687" xr:uid="{ACACCBE3-C06F-4BBC-AD60-C91CFB777551}"/>
    <cellStyle name="Normal 10 2 2 3 4 2" xfId="6952" xr:uid="{D4CDDFC8-95F2-458B-9225-685F4487B17E}"/>
    <cellStyle name="Normal 10 2 2 3 4 2 2" xfId="15211" xr:uid="{93ED74EE-8B9B-4FEB-AC60-7BEF3AFE347C}"/>
    <cellStyle name="Normal 10 2 2 3 4 2 2 2" xfId="39793" xr:uid="{5A9A71C7-D2CB-4677-89C3-16A8F2437429}"/>
    <cellStyle name="Normal 10 2 2 3 4 2 3" xfId="22860" xr:uid="{998AA961-BBD5-4B1E-A08C-901C76F8371C}"/>
    <cellStyle name="Normal 10 2 2 3 4 2 3 2" xfId="46878" xr:uid="{2CF6194A-805F-4E62-9265-B7E8209752D3}"/>
    <cellStyle name="Normal 10 2 2 3 4 2 4" xfId="31778" xr:uid="{E59E6623-3D48-4802-8E35-3EBC46A81B94}"/>
    <cellStyle name="Normal 10 2 2 3 4 3" xfId="5612" xr:uid="{6924792E-DC70-463F-817A-DDD7C97E7DA3}"/>
    <cellStyle name="Normal 10 2 2 3 4 3 2" xfId="13883" xr:uid="{322CDCB9-7830-46A2-9FAA-9C64AEF87FE0}"/>
    <cellStyle name="Normal 10 2 2 3 4 3 2 2" xfId="38467" xr:uid="{08A95986-E1CD-474A-9142-1A079AC8A453}"/>
    <cellStyle name="Normal 10 2 2 3 4 3 3" xfId="30450" xr:uid="{A1F3FCBD-7C64-4A50-A1C6-EC4CB89FA85F}"/>
    <cellStyle name="Normal 10 2 2 3 4 4" xfId="10036" xr:uid="{6A119DA6-05DE-406A-A283-EB01C30F792E}"/>
    <cellStyle name="Normal 10 2 2 3 4 4 2" xfId="34707" xr:uid="{99345082-5007-4F39-BDCF-A9FA548AA689}"/>
    <cellStyle name="Normal 10 2 2 3 4 5" xfId="20396" xr:uid="{3A10B221-4260-4BD9-81F1-E120D7B12F81}"/>
    <cellStyle name="Normal 10 2 2 3 4 5 2" xfId="44560" xr:uid="{16A85541-5DA9-4F06-BE95-2AF772F70AEA}"/>
    <cellStyle name="Normal 10 2 2 3 4 6" xfId="26822" xr:uid="{83042E60-6BFC-4432-80A9-CCD1E266DDB2}"/>
    <cellStyle name="Normal 10 2 2 3 5" xfId="1823" xr:uid="{5E4FE6B6-4A50-4814-BC8D-319444082862}"/>
    <cellStyle name="Normal 10 2 2 3 5 2" xfId="7630" xr:uid="{82E454CB-32FB-453A-9DF5-66733183DAA1}"/>
    <cellStyle name="Normal 10 2 2 3 5 2 2" xfId="15888" xr:uid="{5CE0D947-2B82-4AC1-AC68-3F252DE8E892}"/>
    <cellStyle name="Normal 10 2 2 3 5 2 2 2" xfId="40470" xr:uid="{70294064-5848-4AF7-BC46-7377016585C3}"/>
    <cellStyle name="Normal 10 2 2 3 5 2 3" xfId="22988" xr:uid="{39120142-28F5-4904-9F40-32F9C3E37E42}"/>
    <cellStyle name="Normal 10 2 2 3 5 2 3 2" xfId="46999" xr:uid="{B550A364-1A01-4F17-942C-758EB3C5CD7D}"/>
    <cellStyle name="Normal 10 2 2 3 5 2 4" xfId="32455" xr:uid="{32EB80E8-A301-401D-8A63-FCA5E0712E28}"/>
    <cellStyle name="Normal 10 2 2 3 5 3" xfId="5741" xr:uid="{4B5CD89D-49ED-417D-B7F1-FC7D308FEF6B}"/>
    <cellStyle name="Normal 10 2 2 3 5 3 2" xfId="14003" xr:uid="{07F5B103-23B7-493D-B7C3-4A2A993A369F}"/>
    <cellStyle name="Normal 10 2 2 3 5 3 2 2" xfId="38585" xr:uid="{A1AE9385-E583-4A54-9CD1-9CD095F372E7}"/>
    <cellStyle name="Normal 10 2 2 3 5 3 3" xfId="30570" xr:uid="{A1AC60A4-7FC7-4D26-A043-8F6FCCB520CC}"/>
    <cellStyle name="Normal 10 2 2 3 5 4" xfId="10165" xr:uid="{70D39013-5FB1-44E5-8BFE-877492229E9D}"/>
    <cellStyle name="Normal 10 2 2 3 5 4 2" xfId="34825" xr:uid="{DA6BFE57-E11E-4385-844F-C3BA0518DD88}"/>
    <cellStyle name="Normal 10 2 2 3 5 5" xfId="20523" xr:uid="{F0B173DA-3C9B-4210-85B4-2382BAE1CABC}"/>
    <cellStyle name="Normal 10 2 2 3 5 5 2" xfId="44683" xr:uid="{F8277CFC-819A-4AC3-AEC9-A81935F37FCA}"/>
    <cellStyle name="Normal 10 2 2 3 5 6" xfId="26940" xr:uid="{0BA24333-E4E5-4F0B-AC77-50BFC1E9BD3D}"/>
    <cellStyle name="Normal 10 2 2 3 6" xfId="798" xr:uid="{7E83F943-BDBD-426D-BE3B-4FF882583398}"/>
    <cellStyle name="Normal 10 2 2 3 6 2" xfId="7821" xr:uid="{B34E7B22-C9BE-4DDB-9341-826E54BCA464}"/>
    <cellStyle name="Normal 10 2 2 3 6 2 2" xfId="16079" xr:uid="{706DF364-57D5-4557-B8C8-B29D01FD0FC3}"/>
    <cellStyle name="Normal 10 2 2 3 6 2 2 2" xfId="40661" xr:uid="{E2D905B7-A3FC-4572-9DB8-16029C70D449}"/>
    <cellStyle name="Normal 10 2 2 3 6 2 3" xfId="22021" xr:uid="{229AE88B-7951-4B5F-8558-2509118ABB93}"/>
    <cellStyle name="Normal 10 2 2 3 6 2 3 2" xfId="46086" xr:uid="{E9DF2177-5CEE-4AF8-86F2-616C9920BC35}"/>
    <cellStyle name="Normal 10 2 2 3 6 2 4" xfId="32646" xr:uid="{284B4518-A2D6-4CBC-8B30-35F059DBFD73}"/>
    <cellStyle name="Normal 10 2 2 3 6 3" xfId="5934" xr:uid="{5D045527-640D-44F7-8AA9-A4D6FE69D01F}"/>
    <cellStyle name="Normal 10 2 2 3 6 3 2" xfId="14196" xr:uid="{F5396005-85D9-47DB-83EC-3357012B4707}"/>
    <cellStyle name="Normal 10 2 2 3 6 3 2 2" xfId="38778" xr:uid="{F02D982E-6E51-4608-90A6-B5A885D50B6B}"/>
    <cellStyle name="Normal 10 2 2 3 6 3 3" xfId="30763" xr:uid="{15E03B2B-EF96-48D8-BB13-3C59B823EAE6}"/>
    <cellStyle name="Normal 10 2 2 3 6 4" xfId="9183" xr:uid="{0197265A-BA7D-4E74-9352-0C9B974BBDF0}"/>
    <cellStyle name="Normal 10 2 2 3 6 4 2" xfId="33921" xr:uid="{5D49F579-4772-4EAD-9D1F-C3484E441447}"/>
    <cellStyle name="Normal 10 2 2 3 6 5" xfId="19555" xr:uid="{566C7015-EFAA-419F-AEA8-EDF2A8A245F8}"/>
    <cellStyle name="Normal 10 2 2 3 6 5 2" xfId="43743" xr:uid="{C01C3B62-9E44-4023-A703-0551B7567827}"/>
    <cellStyle name="Normal 10 2 2 3 6 6" xfId="26043" xr:uid="{044E7788-DCC6-4629-8900-1E5023DCE32C}"/>
    <cellStyle name="Normal 10 2 2 3 7" xfId="1942" xr:uid="{584B8D7F-6145-48D2-967A-EBE93C64BC8D}"/>
    <cellStyle name="Normal 10 2 2 3 7 2" xfId="6454" xr:uid="{D3BDBF06-FA15-4FE1-A9D0-D529DB97D7F9}"/>
    <cellStyle name="Normal 10 2 2 3 7 2 2" xfId="14713" xr:uid="{9874E9F4-7870-4314-B57C-CB9099243B00}"/>
    <cellStyle name="Normal 10 2 2 3 7 2 2 2" xfId="39295" xr:uid="{954130CA-43B2-4BB6-988D-50DAC7DD88D7}"/>
    <cellStyle name="Normal 10 2 2 3 7 2 3" xfId="23106" xr:uid="{50AE0E64-7849-4D67-8347-D2F39544A147}"/>
    <cellStyle name="Normal 10 2 2 3 7 2 3 2" xfId="47117" xr:uid="{42CF53B7-BAA3-452B-86DA-77602885CE46}"/>
    <cellStyle name="Normal 10 2 2 3 7 2 4" xfId="31280" xr:uid="{F32D033B-F3E7-41B0-8222-0C538FBCC85C}"/>
    <cellStyle name="Normal 10 2 2 3 7 3" xfId="10284" xr:uid="{80B22DAC-8CDC-4812-A372-C1E517F1F45B}"/>
    <cellStyle name="Normal 10 2 2 3 7 3 2" xfId="34943" xr:uid="{7ECD1053-6056-4095-AF4B-3D8078F91BB8}"/>
    <cellStyle name="Normal 10 2 2 3 7 4" xfId="20641" xr:uid="{CBDCE083-C159-4206-8872-5D7F566C951D}"/>
    <cellStyle name="Normal 10 2 2 3 7 4 2" xfId="44801" xr:uid="{DB671FF9-E4A7-438B-AF2A-27CCDAE89177}"/>
    <cellStyle name="Normal 10 2 2 3 7 5" xfId="27058" xr:uid="{8DAC39A5-3AB2-4111-B0D9-AEAE9188459B}"/>
    <cellStyle name="Normal 10 2 2 3 8" xfId="2135" xr:uid="{5206C602-2116-4AEC-AFA5-6102CC7BF167}"/>
    <cellStyle name="Normal 10 2 2 3 8 2" xfId="8308" xr:uid="{5799DB89-1E2F-4F2D-AB79-7B01A0847E94}"/>
    <cellStyle name="Normal 10 2 2 3 8 2 2" xfId="16566" xr:uid="{5933B44E-9E58-4287-84ED-03F289031BBB}"/>
    <cellStyle name="Normal 10 2 2 3 8 2 2 2" xfId="41148" xr:uid="{E520754B-2C87-4E85-A9AA-769A075DC778}"/>
    <cellStyle name="Normal 10 2 2 3 8 2 3" xfId="21530" xr:uid="{7EC0B303-B588-4C8A-B57A-40DCFC7FF347}"/>
    <cellStyle name="Normal 10 2 2 3 8 2 3 2" xfId="45628" xr:uid="{B23535C2-73D6-4B49-AAE8-09ED441EE336}"/>
    <cellStyle name="Normal 10 2 2 3 8 2 4" xfId="33133" xr:uid="{937BAC4D-7E9A-40E0-940B-2BD4A5031976}"/>
    <cellStyle name="Normal 10 2 2 3 8 3" xfId="10477" xr:uid="{3DB5456A-D632-4982-83B9-546891FB965A}"/>
    <cellStyle name="Normal 10 2 2 3 8 3 2" xfId="35135" xr:uid="{D40D7D4B-8273-4FB6-83D4-092CAA78EAB3}"/>
    <cellStyle name="Normal 10 2 2 3 8 4" xfId="19060" xr:uid="{1F804AFB-AAD8-4C37-97D0-CCDB7AA9E8CE}"/>
    <cellStyle name="Normal 10 2 2 3 8 4 2" xfId="43254" xr:uid="{55303AFD-D2A0-499A-9A11-C4F409618F52}"/>
    <cellStyle name="Normal 10 2 2 3 8 5" xfId="27250" xr:uid="{3E83BF0F-5D99-437C-B16E-9655FADFC0AE}"/>
    <cellStyle name="Normal 10 2 2 3 9" xfId="2522" xr:uid="{D732C743-504D-41D7-88CE-B65068FD4193}"/>
    <cellStyle name="Normal 10 2 2 3 9 2" xfId="10863" xr:uid="{16F3490F-C9D9-45B1-8A46-73E1A67F830A}"/>
    <cellStyle name="Normal 10 2 2 3 9 2 2" xfId="35519" xr:uid="{D0EC4C7C-03AB-46E8-B114-E79FAE1DD8A4}"/>
    <cellStyle name="Normal 10 2 2 3 9 3" xfId="20936" xr:uid="{29A4B295-0BE6-4803-B6E2-7D9D30BEE674}"/>
    <cellStyle name="Normal 10 2 2 3 9 3 2" xfId="45071" xr:uid="{5C8C638F-9EA7-4FC1-854C-94D13C17202C}"/>
    <cellStyle name="Normal 10 2 2 3 9 4" xfId="27634" xr:uid="{E7794E10-D330-4D4D-9C45-2866FA96FF36}"/>
    <cellStyle name="Normal 10 2 2 30" xfId="18389" xr:uid="{2B368039-1B99-4CAA-BB7B-246DA34740D9}"/>
    <cellStyle name="Normal 10 2 2 30 2" xfId="42605" xr:uid="{EB14534B-DFEA-45F1-9215-294634D3F0B8}"/>
    <cellStyle name="Normal 10 2 2 31" xfId="25556" xr:uid="{5C62F2D3-416A-4B62-85A7-EA0E21501D03}"/>
    <cellStyle name="Normal 10 2 2 4" xfId="372" xr:uid="{E07D1A13-324A-4D6F-83FE-F3937D1430CE}"/>
    <cellStyle name="Normal 10 2 2 4 10" xfId="4289" xr:uid="{E88FBDFB-385B-4828-B1EF-052592F4415C}"/>
    <cellStyle name="Normal 10 2 2 4 10 2" xfId="12630" xr:uid="{489A8CD3-D4FE-4365-B095-E40F42D121DA}"/>
    <cellStyle name="Normal 10 2 2 4 10 2 2" xfId="37215" xr:uid="{B12079A9-5903-4FB2-985E-A3ED6F61FD18}"/>
    <cellStyle name="Normal 10 2 2 4 10 3" xfId="29255" xr:uid="{379014C9-E064-4584-AC31-E639FE2C46B9}"/>
    <cellStyle name="Normal 10 2 2 4 11" xfId="4828" xr:uid="{7D1BE925-B0E6-4CFA-B5BA-359C3AEBCEE8}"/>
    <cellStyle name="Normal 10 2 2 4 11 2" xfId="13152" xr:uid="{B3B2FA35-CE67-46B5-BD6F-8EAB72DB293D}"/>
    <cellStyle name="Normal 10 2 2 4 11 2 2" xfId="37737" xr:uid="{AEE1C875-5F98-44A0-90B0-A8FA996C0C5A}"/>
    <cellStyle name="Normal 10 2 2 4 11 3" xfId="29717" xr:uid="{4B81EA2C-D4BF-4A38-B591-8FB5BC294C4C}"/>
    <cellStyle name="Normal 10 2 2 4 12" xfId="8772" xr:uid="{7803F7EC-DDF2-4B69-BC24-CC2B64EFFA4B}"/>
    <cellStyle name="Normal 10 2 2 4 12 2" xfId="33543" xr:uid="{24F9B3E8-1F87-48B2-93C4-D3755F5387B8}"/>
    <cellStyle name="Normal 10 2 2 4 13" xfId="17962" xr:uid="{EC5E1E3A-B4E8-469E-8712-FB824751971C}"/>
    <cellStyle name="Normal 10 2 2 4 13 2" xfId="42187" xr:uid="{08CB3386-6D9E-4E28-BE4C-CF10D78282AF}"/>
    <cellStyle name="Normal 10 2 2 4 14" xfId="18556" xr:uid="{4CD65E1A-FF0E-4FB5-8B4E-F91053AD118F}"/>
    <cellStyle name="Normal 10 2 2 4 14 2" xfId="42752" xr:uid="{0AF19C3F-7B4B-442B-BBC8-732BA8A7D4A3}"/>
    <cellStyle name="Normal 10 2 2 4 15" xfId="25674" xr:uid="{661B34C9-7B95-4C39-9D67-C8A205E12B3F}"/>
    <cellStyle name="Normal 10 2 2 4 2" xfId="1085" xr:uid="{8C8A8F1F-D94A-45DB-8ADF-2DA344E2A37E}"/>
    <cellStyle name="Normal 10 2 2 4 2 10" xfId="26283" xr:uid="{2F9E3A75-9064-45F8-8B9A-B36B42F1C6F6}"/>
    <cellStyle name="Normal 10 2 2 4 2 2" xfId="1519" xr:uid="{5D6055A9-8A55-4C33-ACF5-120EE5234759}"/>
    <cellStyle name="Normal 10 2 2 4 2 2 2" xfId="7495" xr:uid="{73B34E0C-FE74-4C62-B3A9-90B624D86ECE}"/>
    <cellStyle name="Normal 10 2 2 4 2 2 2 2" xfId="15754" xr:uid="{41B9583B-A0DA-4BB5-8634-830AD3C10130}"/>
    <cellStyle name="Normal 10 2 2 4 2 2 2 2 2" xfId="40336" xr:uid="{02380010-5AAA-45ED-BEE9-13761A5C3D20}"/>
    <cellStyle name="Normal 10 2 2 4 2 2 2 3" xfId="22707" xr:uid="{EB98AC29-ED65-46E3-A945-3F5DA31566D3}"/>
    <cellStyle name="Normal 10 2 2 4 2 2 2 3 2" xfId="46734" xr:uid="{CD16B8A7-210F-4111-8032-EE060FFB75DB}"/>
    <cellStyle name="Normal 10 2 2 4 2 2 2 4" xfId="32321" xr:uid="{8307CD9B-9D98-44BF-8591-5B1166CA01EC}"/>
    <cellStyle name="Normal 10 2 2 4 2 2 3" xfId="5459" xr:uid="{7E81E4AF-D274-4FBC-9EAF-0899DB0E02BF}"/>
    <cellStyle name="Normal 10 2 2 4 2 2 3 2" xfId="13742" xr:uid="{511CA20B-9517-4B8A-B35E-4207B43A366D}"/>
    <cellStyle name="Normal 10 2 2 4 2 2 3 2 2" xfId="38326" xr:uid="{68DFC86D-7E94-47E2-A4BF-70DA7517F0BA}"/>
    <cellStyle name="Normal 10 2 2 4 2 2 3 3" xfId="30308" xr:uid="{9AB1A11E-07E7-4328-B01C-9E0827150ED4}"/>
    <cellStyle name="Normal 10 2 2 4 2 2 4" xfId="9880" xr:uid="{0C7C458D-CFFE-4FB4-AA06-CC0BE99020D9}"/>
    <cellStyle name="Normal 10 2 2 4 2 2 4 2" xfId="34566" xr:uid="{23200529-C203-4DA4-8A9D-ABF3399386AE}"/>
    <cellStyle name="Normal 10 2 2 4 2 2 5" xfId="20241" xr:uid="{E1CA5AE0-1CC8-425C-9896-0DED8DFDE054}"/>
    <cellStyle name="Normal 10 2 2 4 2 2 5 2" xfId="44415" xr:uid="{AE211AC8-7659-46F9-837C-5BBF31568156}"/>
    <cellStyle name="Normal 10 2 2 4 2 2 6" xfId="26682" xr:uid="{1804287B-C737-42E3-9FED-75A7BFA7E73B}"/>
    <cellStyle name="Normal 10 2 2 4 2 3" xfId="3052" xr:uid="{9A2B2759-6322-4969-AD3F-05EFC18B28BA}"/>
    <cellStyle name="Normal 10 2 2 4 2 3 2" xfId="8061" xr:uid="{2142355A-383F-4128-B3CB-0A0CBD5B4354}"/>
    <cellStyle name="Normal 10 2 2 4 2 3 2 2" xfId="16319" xr:uid="{AC2D14D6-E62D-49E8-AE72-3C0796A72663}"/>
    <cellStyle name="Normal 10 2 2 4 2 3 2 2 2" xfId="40901" xr:uid="{0FD735CB-668A-446B-94A6-FB6902254697}"/>
    <cellStyle name="Normal 10 2 2 4 2 3 2 3" xfId="32886" xr:uid="{14AF3FB9-8A38-448D-8D62-4BA9E670A1E2}"/>
    <cellStyle name="Normal 10 2 2 4 2 3 3" xfId="6174" xr:uid="{2E3B3775-DA4A-46F6-A34D-4C80682A371E}"/>
    <cellStyle name="Normal 10 2 2 4 2 3 3 2" xfId="14436" xr:uid="{BC8AB65A-D55A-4F4E-B19E-EA1E2A71EA7E}"/>
    <cellStyle name="Normal 10 2 2 4 2 3 3 2 2" xfId="39018" xr:uid="{DC2CC40C-C12A-4A76-94EF-C9F0AF21279E}"/>
    <cellStyle name="Normal 10 2 2 4 2 3 3 3" xfId="31003" xr:uid="{7337362B-838D-47BE-A9F0-89F4210AB0C7}"/>
    <cellStyle name="Normal 10 2 2 4 2 3 4" xfId="11393" xr:uid="{76FAD1C0-904F-4925-93A3-2AB893B02F40}"/>
    <cellStyle name="Normal 10 2 2 4 2 3 4 2" xfId="36048" xr:uid="{CEADD7B9-8930-4707-8A0C-C9AC71FCB8F9}"/>
    <cellStyle name="Normal 10 2 2 4 2 3 5" xfId="22294" xr:uid="{655F586D-E311-4B37-A5A4-9FEAE7806442}"/>
    <cellStyle name="Normal 10 2 2 4 2 3 5 2" xfId="46330" xr:uid="{17683680-E766-43C9-941D-E50F0A28EC7A}"/>
    <cellStyle name="Normal 10 2 2 4 2 3 6" xfId="28163" xr:uid="{CC61373D-CEE5-4954-B250-FD4CAF1A82DE}"/>
    <cellStyle name="Normal 10 2 2 4 2 4" xfId="3771" xr:uid="{2FB8AF9B-98BA-4B10-A05E-D93F7CE68029}"/>
    <cellStyle name="Normal 10 2 2 4 2 4 2" xfId="6694" xr:uid="{00CE2FF3-C3CD-4E01-A326-667024BD0794}"/>
    <cellStyle name="Normal 10 2 2 4 2 4 2 2" xfId="14953" xr:uid="{C8133BF8-BB98-450A-BF5D-1290D588C5C0}"/>
    <cellStyle name="Normal 10 2 2 4 2 4 2 2 2" xfId="39535" xr:uid="{602C74A6-297D-435E-99DD-E367E687410B}"/>
    <cellStyle name="Normal 10 2 2 4 2 4 2 3" xfId="31520" xr:uid="{DF816243-84C1-4AF6-925A-99B799DFDAB9}"/>
    <cellStyle name="Normal 10 2 2 4 2 4 3" xfId="12112" xr:uid="{86EB34B4-BA67-4127-98FD-4A55E2ED5270}"/>
    <cellStyle name="Normal 10 2 2 4 2 4 3 2" xfId="36756" xr:uid="{4F6E4C36-7754-44F9-AD7D-E391D406F348}"/>
    <cellStyle name="Normal 10 2 2 4 2 4 4" xfId="28871" xr:uid="{07EB7695-BD94-4FEE-A8E9-855BFAAC24AB}"/>
    <cellStyle name="Normal 10 2 2 4 2 5" xfId="4525" xr:uid="{E6529D7D-776D-4315-B806-7B0AFA7B7682}"/>
    <cellStyle name="Normal 10 2 2 4 2 5 2" xfId="7206" xr:uid="{4E27F084-1DCA-4A0F-A81D-E02E1A070A4F}"/>
    <cellStyle name="Normal 10 2 2 4 2 5 2 2" xfId="15465" xr:uid="{C01FB6B7-0C9F-420B-BB37-8EE518B7BDDB}"/>
    <cellStyle name="Normal 10 2 2 4 2 5 2 2 2" xfId="40047" xr:uid="{BEBA53F0-3928-4F01-A657-4B811009177C}"/>
    <cellStyle name="Normal 10 2 2 4 2 5 2 3" xfId="32032" xr:uid="{C3968CAF-21D1-4570-96AB-27804381C2D0}"/>
    <cellStyle name="Normal 10 2 2 4 2 5 3" xfId="12866" xr:uid="{93802296-21E2-4B2C-A652-0C8FB2589162}"/>
    <cellStyle name="Normal 10 2 2 4 2 5 3 2" xfId="37451" xr:uid="{C7C74923-11D2-4141-B7A5-8F5A2BEE39FD}"/>
    <cellStyle name="Normal 10 2 2 4 2 5 4" xfId="29491" xr:uid="{384DA314-6E58-4DBB-8845-2898AD56B8C5}"/>
    <cellStyle name="Normal 10 2 2 4 2 6" xfId="5045" xr:uid="{D1CE675A-E0C2-4BDD-903D-B67A0A16EC3A}"/>
    <cellStyle name="Normal 10 2 2 4 2 6 2" xfId="13342" xr:uid="{FED9F329-953F-4C4F-A548-3D3CD9B2BD18}"/>
    <cellStyle name="Normal 10 2 2 4 2 6 2 2" xfId="37926" xr:uid="{18F23E02-981B-446E-AC91-7F6E25445FD2}"/>
    <cellStyle name="Normal 10 2 2 4 2 6 3" xfId="29907" xr:uid="{2DDB576B-4B8D-47DD-AF56-FE8B5507ACE2}"/>
    <cellStyle name="Normal 10 2 2 4 2 7" xfId="9461" xr:uid="{8E23BB64-217F-4255-AABE-97A7AD794B26}"/>
    <cellStyle name="Normal 10 2 2 4 2 7 2" xfId="34164" xr:uid="{D9439BC5-8D57-4AA2-B285-59264D11EE37}"/>
    <cellStyle name="Normal 10 2 2 4 2 8" xfId="18198" xr:uid="{DB0BF403-FCB1-4A5C-89BC-4C1DAF1E4EE7}"/>
    <cellStyle name="Normal 10 2 2 4 2 8 2" xfId="42423" xr:uid="{1B5B144F-8EC3-453D-8D1E-5FDE11451908}"/>
    <cellStyle name="Normal 10 2 2 4 2 9" xfId="19829" xr:uid="{18607EB5-E74D-4A6D-ACA3-C7F126B81F37}"/>
    <cellStyle name="Normal 10 2 2 4 2 9 2" xfId="44009" xr:uid="{BDD50461-9CED-4AB7-B719-8C895DBDB7BC}"/>
    <cellStyle name="Normal 10 2 2 4 3" xfId="1321" xr:uid="{D9B4B3C2-65CB-40D2-975E-11051CC1FEA3}"/>
    <cellStyle name="Normal 10 2 2 4 3 2" xfId="7009" xr:uid="{1E8BBEF2-B53E-4226-9176-B3FBE18BE0BC}"/>
    <cellStyle name="Normal 10 2 2 4 3 2 2" xfId="15268" xr:uid="{BC8EE8FB-063F-4885-BD3E-AAE7FA1D8548}"/>
    <cellStyle name="Normal 10 2 2 4 3 2 2 2" xfId="39850" xr:uid="{4EBEB1C6-C660-4FBB-9542-132CD9ED3F65}"/>
    <cellStyle name="Normal 10 2 2 4 3 2 3" xfId="22512" xr:uid="{90D3DDBE-160B-4EE3-95B8-426ABC018FFD}"/>
    <cellStyle name="Normal 10 2 2 4 3 2 3 2" xfId="46546" xr:uid="{942DFB60-CA48-4CFB-9904-7EB784553928}"/>
    <cellStyle name="Normal 10 2 2 4 3 2 4" xfId="31835" xr:uid="{09FE1D90-4648-441F-83A6-1EEC83EA7E9E}"/>
    <cellStyle name="Normal 10 2 2 4 3 3" xfId="5261" xr:uid="{342AB5B1-07C6-485E-8008-FDD7794A33A9}"/>
    <cellStyle name="Normal 10 2 2 4 3 3 2" xfId="13554" xr:uid="{359B919E-280C-4406-B4D2-D068F9BD835C}"/>
    <cellStyle name="Normal 10 2 2 4 3 3 2 2" xfId="38138" xr:uid="{589432E4-1F26-4E42-850B-0023E86ABBCB}"/>
    <cellStyle name="Normal 10 2 2 4 3 3 3" xfId="30120" xr:uid="{6078F501-721B-43F2-8D32-054B015FE8BF}"/>
    <cellStyle name="Normal 10 2 2 4 3 4" xfId="9683" xr:uid="{8CEC2C87-49C1-47AA-94AF-309B13A68EFC}"/>
    <cellStyle name="Normal 10 2 2 4 3 4 2" xfId="34378" xr:uid="{87C9E075-7CC5-4DA8-8B6F-B791B6A7DD5B}"/>
    <cellStyle name="Normal 10 2 2 4 3 5" xfId="20045" xr:uid="{24E9E9EA-CA2F-4E96-AB5E-76654EF1FD02}"/>
    <cellStyle name="Normal 10 2 2 4 3 5 2" xfId="44223" xr:uid="{A2DEE349-3D82-460C-B486-569AD9EA23F3}"/>
    <cellStyle name="Normal 10 2 2 4 3 6" xfId="26495" xr:uid="{132248B7-8BDE-4AF3-BA7E-7E2E5491357A}"/>
    <cellStyle name="Normal 10 2 2 4 4" xfId="856" xr:uid="{6149DDFD-1B5D-4865-8B24-93FDF53594C5}"/>
    <cellStyle name="Normal 10 2 2 4 4 2" xfId="7874" xr:uid="{BF9D2EB5-E242-43A7-A88F-D5FAD24B2CCD}"/>
    <cellStyle name="Normal 10 2 2 4 4 2 2" xfId="16132" xr:uid="{411F6351-C623-404D-940E-4AF0DF6ECEB5}"/>
    <cellStyle name="Normal 10 2 2 4 4 2 2 2" xfId="40714" xr:uid="{239B01E3-82F8-4AB5-ADDE-8FC07F729CCC}"/>
    <cellStyle name="Normal 10 2 2 4 4 2 3" xfId="22078" xr:uid="{46900F42-068D-475C-AB7D-A771B6DC9154}"/>
    <cellStyle name="Normal 10 2 2 4 4 2 3 2" xfId="46139" xr:uid="{863E679E-6604-48CB-8A88-36028DFF2F4D}"/>
    <cellStyle name="Normal 10 2 2 4 4 2 4" xfId="32699" xr:uid="{DB6C09F5-CD0F-4EDB-B7C6-6E44429E4518}"/>
    <cellStyle name="Normal 10 2 2 4 4 3" xfId="5987" xr:uid="{DB0C9E67-9D67-4B04-8D06-D0BE29F3F09F}"/>
    <cellStyle name="Normal 10 2 2 4 4 3 2" xfId="14249" xr:uid="{302FA3BA-B992-4129-A9F6-36CB07F3E4B7}"/>
    <cellStyle name="Normal 10 2 2 4 4 3 2 2" xfId="38831" xr:uid="{E7B2920B-5482-45AB-8ED7-14FF0213EC9F}"/>
    <cellStyle name="Normal 10 2 2 4 4 3 3" xfId="30816" xr:uid="{4110C3BC-E6F2-4420-8D46-C9575AEF73CC}"/>
    <cellStyle name="Normal 10 2 2 4 4 4" xfId="9240" xr:uid="{774C4D34-B77D-491F-A88B-706222294D65}"/>
    <cellStyle name="Normal 10 2 2 4 4 4 2" xfId="33974" xr:uid="{8426E5AF-0DDD-41A1-BB45-60A4BE698E9D}"/>
    <cellStyle name="Normal 10 2 2 4 4 5" xfId="19612" xr:uid="{13CD48BE-7EAA-46C6-BE69-60D5A5B99D65}"/>
    <cellStyle name="Normal 10 2 2 4 4 5 2" xfId="43800" xr:uid="{28E11734-3A6F-4B7A-B7BE-892420611688}"/>
    <cellStyle name="Normal 10 2 2 4 4 6" xfId="26096" xr:uid="{13DD1FDC-C74E-408B-A57C-F2702D8DE562}"/>
    <cellStyle name="Normal 10 2 2 4 5" xfId="2193" xr:uid="{EEC1EBA3-C96A-467F-AC79-607D5DBB1B9E}"/>
    <cellStyle name="Normal 10 2 2 4 5 2" xfId="6507" xr:uid="{8BB27278-2B79-49E2-AC7C-CCCA8622D0E1}"/>
    <cellStyle name="Normal 10 2 2 4 5 2 2" xfId="14766" xr:uid="{0F828E37-7C15-4028-9B1E-0F6A2D656B0F}"/>
    <cellStyle name="Normal 10 2 2 4 5 2 2 2" xfId="39348" xr:uid="{71256223-E905-4975-A75F-70A82CD7CD6D}"/>
    <cellStyle name="Normal 10 2 2 4 5 2 3" xfId="21631" xr:uid="{21DEFEF2-5DDA-40F1-8DDD-97E19E7183A8}"/>
    <cellStyle name="Normal 10 2 2 4 5 2 3 2" xfId="45713" xr:uid="{75AD6B61-D289-434F-BAD8-F3D43E1E6561}"/>
    <cellStyle name="Normal 10 2 2 4 5 2 4" xfId="31333" xr:uid="{2152F43E-FA09-4EF6-8FD1-E02A3EDD6219}"/>
    <cellStyle name="Normal 10 2 2 4 5 3" xfId="10534" xr:uid="{027B36BE-6935-4EF5-B6C8-5FA633ADE982}"/>
    <cellStyle name="Normal 10 2 2 4 5 3 2" xfId="35192" xr:uid="{F4AA2663-3302-4D74-9A2D-B6A72B0FABD3}"/>
    <cellStyle name="Normal 10 2 2 4 5 4" xfId="19163" xr:uid="{05579482-F2B2-46D7-9911-227BE01D2928}"/>
    <cellStyle name="Normal 10 2 2 4 5 4 2" xfId="43357" xr:uid="{DB428E5F-0FD3-4535-A295-AC9DB9865979}"/>
    <cellStyle name="Normal 10 2 2 4 5 5" xfId="27307" xr:uid="{AD11F266-84BA-4B49-9219-378FD3B010F1}"/>
    <cellStyle name="Normal 10 2 2 4 6" xfId="2579" xr:uid="{1D327A25-D88E-4C55-B3B0-FE9919F825A2}"/>
    <cellStyle name="Normal 10 2 2 4 6 2" xfId="8365" xr:uid="{7D5BA807-83A8-4D79-AEE6-9FE8E02316D7}"/>
    <cellStyle name="Normal 10 2 2 4 6 2 2" xfId="16623" xr:uid="{710F27B0-84A4-4C59-B7C7-F54B400C46A2}"/>
    <cellStyle name="Normal 10 2 2 4 6 2 2 2" xfId="41205" xr:uid="{B87A3548-3084-44A7-8953-7636E0855611}"/>
    <cellStyle name="Normal 10 2 2 4 6 2 3" xfId="33190" xr:uid="{0216D628-2EA4-483E-94C1-FC6F7DBE4FBF}"/>
    <cellStyle name="Normal 10 2 2 4 6 3" xfId="10920" xr:uid="{D78E7291-36A6-45FC-857D-B55C5DE8C1B9}"/>
    <cellStyle name="Normal 10 2 2 4 6 3 2" xfId="35576" xr:uid="{61915020-B02B-48F1-BEFA-0AEFA5B80FDF}"/>
    <cellStyle name="Normal 10 2 2 4 6 4" xfId="21035" xr:uid="{3D964F5C-9018-45C5-AD71-CE886D27CB08}"/>
    <cellStyle name="Normal 10 2 2 4 6 4 2" xfId="45160" xr:uid="{5CC00A41-E45D-4DB8-B66C-B830E752D27D}"/>
    <cellStyle name="Normal 10 2 2 4 6 5" xfId="27691" xr:uid="{87C1FEBA-1230-4E38-A7EB-593C634C33C9}"/>
    <cellStyle name="Normal 10 2 2 4 7" xfId="2816" xr:uid="{CA567FEA-3CD3-40D2-AE86-FBBAC1888157}"/>
    <cellStyle name="Normal 10 2 2 4 7 2" xfId="11157" xr:uid="{5B18DD30-E388-4A5D-A39E-A11B23D71FFF}"/>
    <cellStyle name="Normal 10 2 2 4 7 2 2" xfId="35812" xr:uid="{B6C1C853-D677-4A5F-9855-3B56A08B3D21}"/>
    <cellStyle name="Normal 10 2 2 4 7 3" xfId="27927" xr:uid="{28578C23-846E-42E5-8E36-86F9CD555771}"/>
    <cellStyle name="Normal 10 2 2 4 8" xfId="3289" xr:uid="{995EBAE3-7A01-4A51-A809-C4A468628F85}"/>
    <cellStyle name="Normal 10 2 2 4 8 2" xfId="11630" xr:uid="{24D6A86F-633B-4801-91D8-B7FF33185A85}"/>
    <cellStyle name="Normal 10 2 2 4 8 2 2" xfId="36284" xr:uid="{C7E2CFDA-E9BE-49C9-A75C-882DD6B37358}"/>
    <cellStyle name="Normal 10 2 2 4 8 3" xfId="28399" xr:uid="{55CD0D5A-6CA5-41CF-89DC-8DFFA9B9AC4C}"/>
    <cellStyle name="Normal 10 2 2 4 9" xfId="3535" xr:uid="{AF6389B6-809E-45D4-B6A2-55F27D4499FE}"/>
    <cellStyle name="Normal 10 2 2 4 9 2" xfId="11876" xr:uid="{7B766D48-BBC3-4ED8-BB01-BC915D72E418}"/>
    <cellStyle name="Normal 10 2 2 4 9 2 2" xfId="36520" xr:uid="{339A53FF-A9B7-4752-9DE8-8FC49C133E24}"/>
    <cellStyle name="Normal 10 2 2 4 9 3" xfId="28635" xr:uid="{C607BB82-B8B3-41B7-A881-BFF7734C036B}"/>
    <cellStyle name="Normal 10 2 2 5" xfId="515" xr:uid="{FED53C41-E6D9-4261-AA7A-B52ACD45607B}"/>
    <cellStyle name="Normal 10 2 2 5 10" xfId="18697" xr:uid="{3863DD6A-54F3-4183-A480-55CDC2F854CE}"/>
    <cellStyle name="Normal 10 2 2 5 10 2" xfId="42893" xr:uid="{57A07869-4D67-46D7-A1AD-CB729CF35893}"/>
    <cellStyle name="Normal 10 2 2 5 11" xfId="25796" xr:uid="{9EC64162-8865-4B8A-93EC-FDD70436746E}"/>
    <cellStyle name="Normal 10 2 2 5 2" xfId="1384" xr:uid="{B120EE0E-E6E3-4DD3-B0AC-CC7A45967D45}"/>
    <cellStyle name="Normal 10 2 2 5 2 2" xfId="7416" xr:uid="{BF7750F9-A3F2-4F76-AA1D-CAD0EC48E1B8}"/>
    <cellStyle name="Normal 10 2 2 5 2 2 2" xfId="15675" xr:uid="{FA7410BC-E1BA-4B8A-854A-9166AEE19089}"/>
    <cellStyle name="Normal 10 2 2 5 2 2 2 2" xfId="40257" xr:uid="{3FB4BF39-AD31-4069-93F7-1878EFBDF8D0}"/>
    <cellStyle name="Normal 10 2 2 5 2 2 3" xfId="22573" xr:uid="{6D47EDB9-25D4-4FB8-9D12-026AEDF7EC30}"/>
    <cellStyle name="Normal 10 2 2 5 2 2 3 2" xfId="46600" xr:uid="{FE9E256E-5695-4E57-A332-03FAD1233261}"/>
    <cellStyle name="Normal 10 2 2 5 2 2 4" xfId="32242" xr:uid="{0B6AAD26-7EAF-42D8-B1BA-E128D112C9A0}"/>
    <cellStyle name="Normal 10 2 2 5 2 3" xfId="5324" xr:uid="{83B941EA-C590-4535-B550-5A5045FB8577}"/>
    <cellStyle name="Normal 10 2 2 5 2 3 2" xfId="13608" xr:uid="{51A93F44-A644-4EC9-ABB8-509F8A379593}"/>
    <cellStyle name="Normal 10 2 2 5 2 3 2 2" xfId="38192" xr:uid="{17BCA00A-E880-4499-A5E6-AAD68D69DDC4}"/>
    <cellStyle name="Normal 10 2 2 5 2 3 3" xfId="30174" xr:uid="{A12BF470-C859-4983-8080-7CA163A7F8E7}"/>
    <cellStyle name="Normal 10 2 2 5 2 4" xfId="9746" xr:uid="{A54E18C8-14E2-44B6-AE80-1B067AC64EDB}"/>
    <cellStyle name="Normal 10 2 2 5 2 4 2" xfId="34432" xr:uid="{7A88CEAB-D255-4430-A0C6-D46F0EC1F438}"/>
    <cellStyle name="Normal 10 2 2 5 2 5" xfId="20107" xr:uid="{429D80A1-47E5-4FD8-AF83-CA7B225664D8}"/>
    <cellStyle name="Normal 10 2 2 5 2 5 2" xfId="44281" xr:uid="{A7804ACD-8EF0-400D-A010-23EE03B263CF}"/>
    <cellStyle name="Normal 10 2 2 5 2 6" xfId="26548" xr:uid="{CF99626D-79D7-44D6-9B0D-5AF7EF0CB60C}"/>
    <cellStyle name="Normal 10 2 2 5 3" xfId="930" xr:uid="{8BA4CCAC-26F1-49D4-838A-252D510AA40B}"/>
    <cellStyle name="Normal 10 2 2 5 3 2" xfId="7927" xr:uid="{64BB13FC-3B63-4B9D-9611-30344EFAED59}"/>
    <cellStyle name="Normal 10 2 2 5 3 2 2" xfId="16185" xr:uid="{123608BE-44FC-4312-9776-CB10AD047258}"/>
    <cellStyle name="Normal 10 2 2 5 3 2 2 2" xfId="40767" xr:uid="{9D9E4CE0-A4FA-4929-B8B0-8F109905D78E}"/>
    <cellStyle name="Normal 10 2 2 5 3 2 3" xfId="22143" xr:uid="{B6D9E95E-AD19-4E33-B61D-DDEDE6DD521A}"/>
    <cellStyle name="Normal 10 2 2 5 3 2 3 2" xfId="46195" xr:uid="{EC05473D-E6BF-49F5-8CA7-841764EB089A}"/>
    <cellStyle name="Normal 10 2 2 5 3 2 4" xfId="32752" xr:uid="{61B0050E-210C-43AD-9502-7BFC7DF6ED6D}"/>
    <cellStyle name="Normal 10 2 2 5 3 3" xfId="6040" xr:uid="{5FD164F8-5B72-4348-832E-96A4E2C1BB79}"/>
    <cellStyle name="Normal 10 2 2 5 3 3 2" xfId="14302" xr:uid="{3BE1EDB1-8014-4991-8D8B-FCC00FD60EDA}"/>
    <cellStyle name="Normal 10 2 2 5 3 3 2 2" xfId="38884" xr:uid="{62AC1569-D985-48F7-B969-6131F507162D}"/>
    <cellStyle name="Normal 10 2 2 5 3 3 3" xfId="30869" xr:uid="{94BCF9DB-0EF9-4F51-A880-B84761E8365A}"/>
    <cellStyle name="Normal 10 2 2 5 3 4" xfId="9308" xr:uid="{B589D73E-2E65-473B-AB75-FDC7E137490A}"/>
    <cellStyle name="Normal 10 2 2 5 3 4 2" xfId="34029" xr:uid="{F0732E8E-4B95-466F-9DDF-728C340CA1AF}"/>
    <cellStyle name="Normal 10 2 2 5 3 5" xfId="19678" xr:uid="{6ECF0E23-81AE-4214-8988-2F06DF27BFD6}"/>
    <cellStyle name="Normal 10 2 2 5 3 5 2" xfId="43860" xr:uid="{A49E30FA-569E-4BA2-85D1-4E8752C7A255}"/>
    <cellStyle name="Normal 10 2 2 5 3 6" xfId="26149" xr:uid="{D05703C1-A034-46C0-A8C2-70DC232CAAC1}"/>
    <cellStyle name="Normal 10 2 2 5 4" xfId="2934" xr:uid="{9184D357-DCBA-423F-88B3-A45922CC6D20}"/>
    <cellStyle name="Normal 10 2 2 5 4 2" xfId="6560" xr:uid="{ED0545EF-F805-41E1-8819-6D09E891F1F7}"/>
    <cellStyle name="Normal 10 2 2 5 4 2 2" xfId="14819" xr:uid="{9C3E5E79-2ABD-4590-9391-D65CE7367EF1}"/>
    <cellStyle name="Normal 10 2 2 5 4 2 2 2" xfId="39401" xr:uid="{F53A7979-53EF-40FD-A892-20D8BBE6EB43}"/>
    <cellStyle name="Normal 10 2 2 5 4 2 3" xfId="21769" xr:uid="{25AE7818-006E-4F67-83C1-C35EFDEE6D34}"/>
    <cellStyle name="Normal 10 2 2 5 4 2 3 2" xfId="45843" xr:uid="{C8101C2F-68EB-476B-A410-4758306585E9}"/>
    <cellStyle name="Normal 10 2 2 5 4 2 4" xfId="31386" xr:uid="{A3E87C3C-26AA-4409-A62B-03CC4F039C9D}"/>
    <cellStyle name="Normal 10 2 2 5 4 3" xfId="11275" xr:uid="{84FEE435-10A1-4411-8EBA-1EF048A202AD}"/>
    <cellStyle name="Normal 10 2 2 5 4 3 2" xfId="35930" xr:uid="{814DD94E-AC06-4414-B766-7E188B8ABF94}"/>
    <cellStyle name="Normal 10 2 2 5 4 4" xfId="19304" xr:uid="{D3D2BB70-1579-4FDA-942B-EF57E56FF28F}"/>
    <cellStyle name="Normal 10 2 2 5 4 4 2" xfId="43498" xr:uid="{B06C2336-A246-41BF-BF4F-B8FC2ADDBA78}"/>
    <cellStyle name="Normal 10 2 2 5 4 5" xfId="28045" xr:uid="{1064025A-979F-4DC5-BCB8-59DD286D3935}"/>
    <cellStyle name="Normal 10 2 2 5 5" xfId="3653" xr:uid="{71A32776-3D54-4AA9-B731-5BFA2AC805F6}"/>
    <cellStyle name="Normal 10 2 2 5 5 2" xfId="7185" xr:uid="{1FBE1FC9-EF7C-4513-973C-F5278E78E785}"/>
    <cellStyle name="Normal 10 2 2 5 5 2 2" xfId="15444" xr:uid="{80D3CB7F-EA0A-4D34-A12F-9D698B931628}"/>
    <cellStyle name="Normal 10 2 2 5 5 2 2 2" xfId="40026" xr:uid="{0A488471-6255-4986-872B-6502833FDDF8}"/>
    <cellStyle name="Normal 10 2 2 5 5 2 3" xfId="32011" xr:uid="{606A24CE-88C5-454E-A38D-2BE89ECA6B57}"/>
    <cellStyle name="Normal 10 2 2 5 5 3" xfId="11994" xr:uid="{AA5C7879-3B34-434B-AE52-004794D4FC6F}"/>
    <cellStyle name="Normal 10 2 2 5 5 3 2" xfId="36638" xr:uid="{F3481C77-AB32-4356-8171-DEED4B5AA34E}"/>
    <cellStyle name="Normal 10 2 2 5 5 4" xfId="21173" xr:uid="{18F83F43-69BF-4E8A-8E9B-D7314FB2E071}"/>
    <cellStyle name="Normal 10 2 2 5 5 4 2" xfId="45293" xr:uid="{9ADDB573-AD2A-4251-AC5D-3C09C6C09BB3}"/>
    <cellStyle name="Normal 10 2 2 5 5 5" xfId="28753" xr:uid="{7CD4BE24-B888-45C6-B090-8A58FAC40C5A}"/>
    <cellStyle name="Normal 10 2 2 5 6" xfId="4407" xr:uid="{D4931F37-BBDB-477D-B43D-228DEB97F174}"/>
    <cellStyle name="Normal 10 2 2 5 6 2" xfId="12748" xr:uid="{1C47AAE1-D253-4DB8-B06B-6A3CFF46650B}"/>
    <cellStyle name="Normal 10 2 2 5 6 2 2" xfId="37333" xr:uid="{6EE616D6-0729-40F0-9082-FCF26B763B22}"/>
    <cellStyle name="Normal 10 2 2 5 6 3" xfId="29373" xr:uid="{03C63C27-1298-4921-BA8A-01E8F1CE21DE}"/>
    <cellStyle name="Normal 10 2 2 5 7" xfId="4893" xr:uid="{A41EAE62-886D-4E7F-96A9-3F6EAC3B4E3A}"/>
    <cellStyle name="Normal 10 2 2 5 7 2" xfId="13206" xr:uid="{9DFAE822-9D4B-4862-9A5F-A5DF3707B516}"/>
    <cellStyle name="Normal 10 2 2 5 7 2 2" xfId="37790" xr:uid="{161D639A-E7D3-40A7-A114-E5440EA664F3}"/>
    <cellStyle name="Normal 10 2 2 5 7 3" xfId="29772" xr:uid="{F65221F4-C3CA-4511-8103-B665ABAAEB77}"/>
    <cellStyle name="Normal 10 2 2 5 8" xfId="8902" xr:uid="{B46DF172-AA1D-4BF0-96FA-967ADC67E80A}"/>
    <cellStyle name="Normal 10 2 2 5 8 2" xfId="33665" xr:uid="{5F6ECCB3-9439-48EB-94DB-7C4E90981991}"/>
    <cellStyle name="Normal 10 2 2 5 9" xfId="18080" xr:uid="{078AC66F-AD34-49B4-B647-50623BF1FFB0}"/>
    <cellStyle name="Normal 10 2 2 5 9 2" xfId="42305" xr:uid="{85FBAEDF-7821-45D7-90AC-61C19BB4E991}"/>
    <cellStyle name="Normal 10 2 2 6" xfId="573" xr:uid="{F9F3A7FC-3649-4DF9-B405-D8AF0CF5B150}"/>
    <cellStyle name="Normal 10 2 2 6 2" xfId="1411" xr:uid="{B23DA0EF-2CA9-45AA-BE46-F1702B443A7D}"/>
    <cellStyle name="Normal 10 2 2 6 2 2" xfId="7443" xr:uid="{A5344BA7-A2F4-4391-9309-0C89A50DB2DA}"/>
    <cellStyle name="Normal 10 2 2 6 2 2 2" xfId="15702" xr:uid="{FB64E770-AC0B-4341-9F08-6F11BDA69AB2}"/>
    <cellStyle name="Normal 10 2 2 6 2 2 2 2" xfId="40284" xr:uid="{00AAAF13-A620-4E51-8181-C1DEA24FE739}"/>
    <cellStyle name="Normal 10 2 2 6 2 2 3" xfId="22600" xr:uid="{DCF52BDC-4B21-4E86-9A69-B302B5518B42}"/>
    <cellStyle name="Normal 10 2 2 6 2 2 3 2" xfId="46627" xr:uid="{F16ADA3C-E0F3-44C0-92D2-8E36F699FF06}"/>
    <cellStyle name="Normal 10 2 2 6 2 2 4" xfId="32269" xr:uid="{8CBED6BD-0434-4AC8-A4A6-440F3BD2F5DB}"/>
    <cellStyle name="Normal 10 2 2 6 2 3" xfId="5351" xr:uid="{39E66097-38A1-4090-BC80-6370015A9737}"/>
    <cellStyle name="Normal 10 2 2 6 2 3 2" xfId="13635" xr:uid="{7AC2E24F-A138-4646-A5AC-D5784BF7BA81}"/>
    <cellStyle name="Normal 10 2 2 6 2 3 2 2" xfId="38219" xr:uid="{CFF39DDC-E8FB-4029-9FBD-E525CA33B0AA}"/>
    <cellStyle name="Normal 10 2 2 6 2 3 3" xfId="30201" xr:uid="{341D734D-90F1-4CD6-ADAA-A163558DAA28}"/>
    <cellStyle name="Normal 10 2 2 6 2 4" xfId="9773" xr:uid="{42125E92-680C-47B9-BE6C-3EC3AB5D3D20}"/>
    <cellStyle name="Normal 10 2 2 6 2 4 2" xfId="34459" xr:uid="{7B31E411-148C-486E-A725-11A888D1E06F}"/>
    <cellStyle name="Normal 10 2 2 6 2 5" xfId="20134" xr:uid="{0280ADD9-AA54-4DE9-A8CD-2794DA4FBDE2}"/>
    <cellStyle name="Normal 10 2 2 6 2 5 2" xfId="44308" xr:uid="{6AE5DE54-9D4E-4CEA-95F3-91E40C50533F}"/>
    <cellStyle name="Normal 10 2 2 6 2 6" xfId="26575" xr:uid="{58CDC5CE-9BD3-4BDF-B6F9-4A5CA750A1BF}"/>
    <cellStyle name="Normal 10 2 2 6 3" xfId="962" xr:uid="{F8A26B66-48F7-48C8-9A0A-8F795A7C3626}"/>
    <cellStyle name="Normal 10 2 2 6 3 2" xfId="7954" xr:uid="{0FB3B040-43C1-48FA-AE8C-C31B938A192C}"/>
    <cellStyle name="Normal 10 2 2 6 3 2 2" xfId="16212" xr:uid="{0017BD1B-E1A4-4DEE-BA6D-E445108E02C1}"/>
    <cellStyle name="Normal 10 2 2 6 3 2 2 2" xfId="40794" xr:uid="{FD466807-84AC-4A02-9A60-5256232C2A85}"/>
    <cellStyle name="Normal 10 2 2 6 3 2 3" xfId="22173" xr:uid="{95B0AE1C-829E-401A-B269-AF75D733F454}"/>
    <cellStyle name="Normal 10 2 2 6 3 2 3 2" xfId="46222" xr:uid="{2201062A-31F4-49CA-A19C-06355928C86E}"/>
    <cellStyle name="Normal 10 2 2 6 3 2 4" xfId="32779" xr:uid="{5980227B-887B-4BAB-B9AB-5EE85B641C84}"/>
    <cellStyle name="Normal 10 2 2 6 3 3" xfId="6067" xr:uid="{F2A510E5-AA0C-4515-89F3-DA9B8B16B819}"/>
    <cellStyle name="Normal 10 2 2 6 3 3 2" xfId="14329" xr:uid="{00421F52-9A4D-47F8-8B91-962D4316A024}"/>
    <cellStyle name="Normal 10 2 2 6 3 3 2 2" xfId="38911" xr:uid="{EC9B82A6-91AA-4AF7-954E-226135CF021C}"/>
    <cellStyle name="Normal 10 2 2 6 3 3 3" xfId="30896" xr:uid="{CB3C2802-9A37-4066-AAFF-308A65A03A82}"/>
    <cellStyle name="Normal 10 2 2 6 3 4" xfId="9338" xr:uid="{B9583E43-E2E8-4370-BB3D-3F7E006FE66F}"/>
    <cellStyle name="Normal 10 2 2 6 3 4 2" xfId="34057" xr:uid="{0F67728A-2CFB-4E6E-B4A4-8B3F308933DC}"/>
    <cellStyle name="Normal 10 2 2 6 3 5" xfId="19707" xr:uid="{4152A7BD-32E9-4C1B-8A5A-42E7F6C9DF00}"/>
    <cellStyle name="Normal 10 2 2 6 3 5 2" xfId="43889" xr:uid="{58715FB6-DF7A-41E9-A857-DB0573465D83}"/>
    <cellStyle name="Normal 10 2 2 6 3 6" xfId="26176" xr:uid="{F6472384-E378-429F-8810-B3E9693B3385}"/>
    <cellStyle name="Normal 10 2 2 6 4" xfId="6587" xr:uid="{8128652E-F9EE-43E4-AB6B-ECB94A3B6882}"/>
    <cellStyle name="Normal 10 2 2 6 4 2" xfId="14846" xr:uid="{DF492F7A-F20E-496F-A1DF-93B4CF95195D}"/>
    <cellStyle name="Normal 10 2 2 6 4 2 2" xfId="21826" xr:uid="{10C8E85A-357B-4883-9B37-2BB7FDF22716}"/>
    <cellStyle name="Normal 10 2 2 6 4 2 2 2" xfId="45900" xr:uid="{2669B898-0119-4B31-AD19-010DB6C13DED}"/>
    <cellStyle name="Normal 10 2 2 6 4 2 3" xfId="39428" xr:uid="{828E7E89-BE40-418A-88CF-154456011AEA}"/>
    <cellStyle name="Normal 10 2 2 6 4 3" xfId="19361" xr:uid="{EFD5D938-C6B0-47CF-916D-631FA0EAFF7A}"/>
    <cellStyle name="Normal 10 2 2 6 4 3 2" xfId="43555" xr:uid="{609381FC-2E6F-4BE1-A65B-BAAFFA6A2726}"/>
    <cellStyle name="Normal 10 2 2 6 4 4" xfId="31413" xr:uid="{1E9CF63D-0275-4C4A-9B09-B7D435A97A75}"/>
    <cellStyle name="Normal 10 2 2 6 5" xfId="7175" xr:uid="{9F255FFD-914E-4727-AD4A-06743CCD9E0D}"/>
    <cellStyle name="Normal 10 2 2 6 5 2" xfId="15434" xr:uid="{F0ACF839-0631-41DE-84F0-0A779AE600BA}"/>
    <cellStyle name="Normal 10 2 2 6 5 2 2" xfId="40016" xr:uid="{FC5ECD2C-0EF4-4BAF-8856-39D68944B1FA}"/>
    <cellStyle name="Normal 10 2 2 6 5 3" xfId="21231" xr:uid="{86A6794A-6330-498B-93CC-2A6AE4486F72}"/>
    <cellStyle name="Normal 10 2 2 6 5 3 2" xfId="45350" xr:uid="{0087DA87-3DD4-4A5F-8CD9-0E4B8099E6CA}"/>
    <cellStyle name="Normal 10 2 2 6 5 4" xfId="32001" xr:uid="{4B2B6E48-072F-4ADC-B358-DEC087AB2AD4}"/>
    <cellStyle name="Normal 10 2 2 6 6" xfId="4922" xr:uid="{5FD0D8FB-657F-4ED6-9B9D-DE39394E1FFC}"/>
    <cellStyle name="Normal 10 2 2 6 6 2" xfId="13233" xr:uid="{A464856A-103B-4ED6-A7AC-BBB95E157873}"/>
    <cellStyle name="Normal 10 2 2 6 6 2 2" xfId="37817" xr:uid="{B45FBDD9-6C5C-476D-8031-8C8B4BF14E0A}"/>
    <cellStyle name="Normal 10 2 2 6 6 3" xfId="29799" xr:uid="{6CDDD80F-7984-4747-B16C-033C7AF1D1A2}"/>
    <cellStyle name="Normal 10 2 2 6 7" xfId="8960" xr:uid="{1CF0ACDB-5BCA-4D55-B51E-12F01B52DE50}"/>
    <cellStyle name="Normal 10 2 2 6 7 2" xfId="33722" xr:uid="{2962962E-0D1F-43BB-9FCA-7C7A53B675FF}"/>
    <cellStyle name="Normal 10 2 2 6 8" xfId="18754" xr:uid="{A4A1B9E2-417D-4D8A-BD39-D4157A0C505C}"/>
    <cellStyle name="Normal 10 2 2 6 8 2" xfId="42950" xr:uid="{51344C5B-F87E-41E4-87D7-790CE5B66480}"/>
    <cellStyle name="Normal 10 2 2 6 9" xfId="25853" xr:uid="{5A4B3950-7CC0-461E-9D30-763B90023BB0}"/>
    <cellStyle name="Normal 10 2 2 7" xfId="1141" xr:uid="{E9FD7A27-028C-4ACA-B0E0-8191641E2E60}"/>
    <cellStyle name="Normal 10 2 2 7 2" xfId="1573" xr:uid="{1045304D-580C-4249-9B41-746BEF1D0B14}"/>
    <cellStyle name="Normal 10 2 2 7 2 2" xfId="7548" xr:uid="{20713978-2D0C-438E-A801-9883DD75E049}"/>
    <cellStyle name="Normal 10 2 2 7 2 2 2" xfId="15806" xr:uid="{0AA017A0-1A40-4471-A543-0FC09AD0AE2C}"/>
    <cellStyle name="Normal 10 2 2 7 2 2 2 2" xfId="40388" xr:uid="{F89DB9C9-F910-48F1-972A-B70FA225708A}"/>
    <cellStyle name="Normal 10 2 2 7 2 2 3" xfId="22760" xr:uid="{F27DDC83-6BF3-49B9-99CD-202E2B65EFE2}"/>
    <cellStyle name="Normal 10 2 2 7 2 2 3 2" xfId="46787" xr:uid="{E5D2E7AA-61D6-4CE2-B89C-3BE9BC9DD013}"/>
    <cellStyle name="Normal 10 2 2 7 2 2 4" xfId="32373" xr:uid="{7AECD652-FC91-45B0-B9DD-A8ADE2C424B9}"/>
    <cellStyle name="Normal 10 2 2 7 2 3" xfId="5512" xr:uid="{D0217A06-49A9-4EB2-B373-EA7CF45A9949}"/>
    <cellStyle name="Normal 10 2 2 7 2 3 2" xfId="13795" xr:uid="{C4AF816E-241F-461A-B55A-E1277820D0FC}"/>
    <cellStyle name="Normal 10 2 2 7 2 3 2 2" xfId="38379" xr:uid="{2ED86941-724F-4F3C-92CE-2F6C14AD83FE}"/>
    <cellStyle name="Normal 10 2 2 7 2 3 3" xfId="30361" xr:uid="{813D4649-D776-41D8-9F39-D460E79947B7}"/>
    <cellStyle name="Normal 10 2 2 7 2 4" xfId="9933" xr:uid="{62E99AB6-D4D1-4E50-A5D3-33618695E1F5}"/>
    <cellStyle name="Normal 10 2 2 7 2 4 2" xfId="34619" xr:uid="{07CDCB56-C3FE-4B10-B4FB-E110DB4A059E}"/>
    <cellStyle name="Normal 10 2 2 7 2 5" xfId="20294" xr:uid="{D65AE315-F262-42BA-9BD6-9AB69D987CEA}"/>
    <cellStyle name="Normal 10 2 2 7 2 5 2" xfId="44468" xr:uid="{C070C9A4-043F-4D02-9BB8-94204826D307}"/>
    <cellStyle name="Normal 10 2 2 7 2 6" xfId="26735" xr:uid="{4F6551BC-E1A7-4427-AB65-64ACF5D35793}"/>
    <cellStyle name="Normal 10 2 2 7 3" xfId="6227" xr:uid="{623C841A-809D-4E82-B748-E19F43A04A06}"/>
    <cellStyle name="Normal 10 2 2 7 3 2" xfId="8114" xr:uid="{5530C23B-DEE0-46BC-9445-C646586C32AA}"/>
    <cellStyle name="Normal 10 2 2 7 3 2 2" xfId="16372" xr:uid="{58E7641E-9F79-4AD7-A05C-3A8668C67982}"/>
    <cellStyle name="Normal 10 2 2 7 3 2 2 2" xfId="40954" xr:uid="{8222F3A4-7888-4BF2-B904-FACD8342CA71}"/>
    <cellStyle name="Normal 10 2 2 7 3 2 3" xfId="22350" xr:uid="{A7B6BDCB-228F-436D-B64A-DEE74A2F9414}"/>
    <cellStyle name="Normal 10 2 2 7 3 2 3 2" xfId="46384" xr:uid="{D289F95C-CE8B-46A5-94C2-8D2E891F88C7}"/>
    <cellStyle name="Normal 10 2 2 7 3 2 4" xfId="32939" xr:uid="{CCA88C12-F824-41AA-9916-5BDCBED0D070}"/>
    <cellStyle name="Normal 10 2 2 7 3 3" xfId="14489" xr:uid="{D9B3CE9B-5477-4535-ACAE-1B54C20FB5DF}"/>
    <cellStyle name="Normal 10 2 2 7 3 3 2" xfId="39071" xr:uid="{3851F925-7BC5-43D3-8C55-1BF9F4F87392}"/>
    <cellStyle name="Normal 10 2 2 7 3 4" xfId="19884" xr:uid="{A4437C87-025A-4C1F-A975-A9B203D392B9}"/>
    <cellStyle name="Normal 10 2 2 7 3 4 2" xfId="44064" xr:uid="{58A6C320-3BD4-45D4-A92B-66C76CF7A514}"/>
    <cellStyle name="Normal 10 2 2 7 3 5" xfId="31056" xr:uid="{EDBA2DEE-1595-4A57-B68C-792D1AA56972}"/>
    <cellStyle name="Normal 10 2 2 7 4" xfId="6747" xr:uid="{71F11C64-27D5-40D1-8306-A1743E05427F}"/>
    <cellStyle name="Normal 10 2 2 7 4 2" xfId="15006" xr:uid="{570D405D-484C-49CD-9023-3CC371D677E3}"/>
    <cellStyle name="Normal 10 2 2 7 4 2 2" xfId="39588" xr:uid="{D6087539-65D6-4F0A-89CE-19A19A562C8B}"/>
    <cellStyle name="Normal 10 2 2 7 4 3" xfId="20853" xr:uid="{9089273C-3252-49AA-8407-EC97220DBC04}"/>
    <cellStyle name="Normal 10 2 2 7 4 3 2" xfId="44991" xr:uid="{61BA5A18-3932-4CEA-88BC-901A9B048B0B}"/>
    <cellStyle name="Normal 10 2 2 7 4 4" xfId="31573" xr:uid="{EEB2C149-0BE9-416B-BD31-A3351DDFF847}"/>
    <cellStyle name="Normal 10 2 2 7 5" xfId="7258" xr:uid="{F651B485-4928-4C1D-9EC4-58F8ACDB973B}"/>
    <cellStyle name="Normal 10 2 2 7 5 2" xfId="15517" xr:uid="{E4BEE85E-7107-4731-B59B-2D358CF6E7B9}"/>
    <cellStyle name="Normal 10 2 2 7 5 2 2" xfId="40099" xr:uid="{F8FEE753-6C78-49A2-9C24-21D252CCB60A}"/>
    <cellStyle name="Normal 10 2 2 7 5 3" xfId="32084" xr:uid="{FE2CFBCC-3C29-4903-BD27-38D206DA54D0}"/>
    <cellStyle name="Normal 10 2 2 7 6" xfId="5100" xr:uid="{8671862B-B2F2-49B1-8B48-EA871552324E}"/>
    <cellStyle name="Normal 10 2 2 7 6 2" xfId="13395" xr:uid="{DD974A25-8E15-43DA-9BB8-7FAE9BC430B6}"/>
    <cellStyle name="Normal 10 2 2 7 6 2 2" xfId="37979" xr:uid="{CC89E1A3-E10D-48BC-BC9A-DF2BC16AB96A}"/>
    <cellStyle name="Normal 10 2 2 7 6 3" xfId="29960" xr:uid="{50A6FBD7-FBD2-455B-9078-92C0ED62B316}"/>
    <cellStyle name="Normal 10 2 2 7 7" xfId="9517" xr:uid="{AF9638D1-D685-4601-902C-FF4FBEA03FBD}"/>
    <cellStyle name="Normal 10 2 2 7 7 2" xfId="34217" xr:uid="{5F08D9C2-0537-4255-A4FA-96379EBE26CB}"/>
    <cellStyle name="Normal 10 2 2 7 8" xfId="18424" xr:uid="{FADB21EE-2F30-4CAF-BD95-E29CA75C14BE}"/>
    <cellStyle name="Normal 10 2 2 7 8 2" xfId="42634" xr:uid="{793EBD04-3442-42CF-90EA-799F3A4E9903}"/>
    <cellStyle name="Normal 10 2 2 7 9" xfId="26336" xr:uid="{BCCAC19F-5C7E-4CF1-85E4-7F657DF0FE3C}"/>
    <cellStyle name="Normal 10 2 2 8" xfId="1208" xr:uid="{80883489-CA0F-4E6C-BE49-F00343874935}"/>
    <cellStyle name="Normal 10 2 2 8 2" xfId="5880" xr:uid="{AC6530FD-D746-47EA-99F4-D586FC0D9662}"/>
    <cellStyle name="Normal 10 2 2 8 2 2" xfId="7767" xr:uid="{4253ABFE-90E7-4149-AD2F-72C90F2C801B}"/>
    <cellStyle name="Normal 10 2 2 8 2 2 2" xfId="16025" xr:uid="{13B6E91B-F820-4A8C-9A95-80AE64426EFB}"/>
    <cellStyle name="Normal 10 2 2 8 2 2 2 2" xfId="40607" xr:uid="{8A2FAD6F-4614-4932-85FA-E8B46B039160}"/>
    <cellStyle name="Normal 10 2 2 8 2 2 3" xfId="32592" xr:uid="{81E0AC38-B96B-428A-A3EF-A3BA00021729}"/>
    <cellStyle name="Normal 10 2 2 8 2 3" xfId="14142" xr:uid="{715A04E0-C370-43AB-8268-E2D11D3F299F}"/>
    <cellStyle name="Normal 10 2 2 8 2 3 2" xfId="38724" xr:uid="{185713B9-0175-48F7-99A1-3F092FE9C16D}"/>
    <cellStyle name="Normal 10 2 2 8 2 4" xfId="22405" xr:uid="{ACAF7391-EFB1-4D27-9AE6-B94ADE136B98}"/>
    <cellStyle name="Normal 10 2 2 8 2 4 2" xfId="46439" xr:uid="{9ACA001E-72F8-409D-B18D-31730B9F01DD}"/>
    <cellStyle name="Normal 10 2 2 8 2 5" xfId="30709" xr:uid="{6E58151C-CE72-4331-A92D-F15AF355F84B}"/>
    <cellStyle name="Normal 10 2 2 8 3" xfId="6400" xr:uid="{649EE98A-6935-4D17-8271-98BFB0E54157}"/>
    <cellStyle name="Normal 10 2 2 8 3 2" xfId="14659" xr:uid="{865224AE-BCAD-4B4D-84F2-6CFA7875E422}"/>
    <cellStyle name="Normal 10 2 2 8 3 2 2" xfId="39241" xr:uid="{2A7D90DB-55E0-4BAB-89FD-603CCA74BE7E}"/>
    <cellStyle name="Normal 10 2 2 8 3 3" xfId="31226" xr:uid="{B780BC4C-1E93-4E4E-A2D3-5B3EEE0BAE72}"/>
    <cellStyle name="Normal 10 2 2 8 4" xfId="7310" xr:uid="{0350C19D-A3DF-42F0-9F1F-64BCA8752944}"/>
    <cellStyle name="Normal 10 2 2 8 4 2" xfId="15569" xr:uid="{8A083E4C-0236-47F0-BC0D-6345B0894C96}"/>
    <cellStyle name="Normal 10 2 2 8 4 2 2" xfId="40151" xr:uid="{D52EB3F6-EC2C-49B2-9F9D-5A5744772AA7}"/>
    <cellStyle name="Normal 10 2 2 8 4 3" xfId="32136" xr:uid="{3DBD3563-C9D9-4325-906A-7BF449A06EFD}"/>
    <cellStyle name="Normal 10 2 2 8 5" xfId="5153" xr:uid="{05B3FAB0-C17B-4581-B3F8-C885ED062966}"/>
    <cellStyle name="Normal 10 2 2 8 5 2" xfId="13447" xr:uid="{3B895383-4332-451E-BADD-B0868F9E348F}"/>
    <cellStyle name="Normal 10 2 2 8 5 2 2" xfId="38031" xr:uid="{5285AC91-E627-45C8-8FE3-ACE0F0CCD6EC}"/>
    <cellStyle name="Normal 10 2 2 8 5 3" xfId="30013" xr:uid="{B95187EE-70EF-4B62-AB1D-9AD7E964BF7A}"/>
    <cellStyle name="Normal 10 2 2 8 6" xfId="9576" xr:uid="{76398066-9FFC-4122-BA20-1F57064A0021}"/>
    <cellStyle name="Normal 10 2 2 8 6 2" xfId="34271" xr:uid="{75536132-A8EF-4008-A29D-72B2513A6324}"/>
    <cellStyle name="Normal 10 2 2 8 7" xfId="19938" xr:uid="{02351CF7-D069-4962-850B-CC619AE746A1}"/>
    <cellStyle name="Normal 10 2 2 8 7 2" xfId="44116" xr:uid="{F6C99D08-B5DE-4E32-B675-621793289070}"/>
    <cellStyle name="Normal 10 2 2 8 8" xfId="26388" xr:uid="{0649906A-A215-483D-ADB3-1569FA3A761E}"/>
    <cellStyle name="Normal 10 2 2 9" xfId="1167" xr:uid="{D054A4A3-FF0F-4676-BA99-79EE84D77256}"/>
    <cellStyle name="Normal 10 2 2 9 2" xfId="6253" xr:uid="{60C858DF-2528-42C8-8576-6502D0A8FF8C}"/>
    <cellStyle name="Normal 10 2 2 9 2 2" xfId="8140" xr:uid="{044D5C60-8124-449A-ABF0-2D3D4F26B584}"/>
    <cellStyle name="Normal 10 2 2 9 2 2 2" xfId="16398" xr:uid="{AE0A91B4-BCAF-4CBD-8257-92D273F0C102}"/>
    <cellStyle name="Normal 10 2 2 9 2 2 2 2" xfId="40980" xr:uid="{5EF7DCE2-3E3C-40BD-85F5-7C2AA473E7E2}"/>
    <cellStyle name="Normal 10 2 2 9 2 2 3" xfId="32965" xr:uid="{A587F104-326B-4E77-9C8B-97C00ECC1B6A}"/>
    <cellStyle name="Normal 10 2 2 9 2 3" xfId="14515" xr:uid="{899AF9A8-34BB-4914-A5FF-6432FC72F031}"/>
    <cellStyle name="Normal 10 2 2 9 2 3 2" xfId="39097" xr:uid="{9EC2D5CB-FEA2-4AA9-B934-0EC3AD8BE865}"/>
    <cellStyle name="Normal 10 2 2 9 2 4" xfId="22376" xr:uid="{5BEE15C7-6311-430E-9354-26535C08C501}"/>
    <cellStyle name="Normal 10 2 2 9 2 4 2" xfId="46410" xr:uid="{92DA4256-95E2-4DEE-AD30-295FB1B75B3A}"/>
    <cellStyle name="Normal 10 2 2 9 2 5" xfId="31082" xr:uid="{D43269B8-48F0-44A8-B499-59D4428BAA15}"/>
    <cellStyle name="Normal 10 2 2 9 3" xfId="6773" xr:uid="{3D46CAE3-AA27-43E0-8C40-75B285A673E8}"/>
    <cellStyle name="Normal 10 2 2 9 3 2" xfId="15032" xr:uid="{C5464F09-2D8E-4B2A-84AA-41552DF3EC8F}"/>
    <cellStyle name="Normal 10 2 2 9 3 2 2" xfId="39614" xr:uid="{8795B8F6-58C4-462A-9BE6-AAD7F5CB63A3}"/>
    <cellStyle name="Normal 10 2 2 9 3 3" xfId="31599" xr:uid="{8AE4842B-733E-41EE-8DD8-1AF7B8CE2BEE}"/>
    <cellStyle name="Normal 10 2 2 9 4" xfId="7284" xr:uid="{B7DBE0F8-7F60-4814-9826-3BD9334C3ED2}"/>
    <cellStyle name="Normal 10 2 2 9 4 2" xfId="15543" xr:uid="{50E6167F-3D22-4FF4-961D-A885A758C30B}"/>
    <cellStyle name="Normal 10 2 2 9 4 2 2" xfId="40125" xr:uid="{AD5B71C6-0252-4236-8C00-BC993E7863B8}"/>
    <cellStyle name="Normal 10 2 2 9 4 3" xfId="32110" xr:uid="{A8F0D506-8D1B-42F6-8EE0-9919FEFD6305}"/>
    <cellStyle name="Normal 10 2 2 9 5" xfId="5126" xr:uid="{1A1FA2F0-DBCA-4F51-A5B0-FBCF26B14936}"/>
    <cellStyle name="Normal 10 2 2 9 5 2" xfId="13421" xr:uid="{82F69B4E-EB3F-4ECF-B8C9-7A80FEFF6071}"/>
    <cellStyle name="Normal 10 2 2 9 5 2 2" xfId="38005" xr:uid="{D034C074-825F-4ED0-8C3E-0432D57C80A6}"/>
    <cellStyle name="Normal 10 2 2 9 5 3" xfId="29986" xr:uid="{E145418A-8F7E-4A28-B498-CCB49CB159CF}"/>
    <cellStyle name="Normal 10 2 2 9 6" xfId="9543" xr:uid="{4788E429-9093-472B-B06D-A88B2C24798F}"/>
    <cellStyle name="Normal 10 2 2 9 6 2" xfId="34243" xr:uid="{3DA5C4AC-8606-4B30-A17F-49D84983DDC4}"/>
    <cellStyle name="Normal 10 2 2 9 7" xfId="19910" xr:uid="{4F7A8993-343F-4FFC-BC04-8077A3322545}"/>
    <cellStyle name="Normal 10 2 2 9 7 2" xfId="44090" xr:uid="{2F3EFE50-867D-4370-94C2-6C8640783F7E}"/>
    <cellStyle name="Normal 10 2 2 9 8" xfId="26362" xr:uid="{A1D1EF61-C273-4791-A7FB-54EADB74A6FC}"/>
    <cellStyle name="Normal 10 2 20" xfId="2685" xr:uid="{6363FE30-2A91-42BE-8BB5-DDCC524BE201}"/>
    <cellStyle name="Normal 10 2 20 2" xfId="11026" xr:uid="{43EE5C86-7C98-4E0D-93D1-06F83625FCA1}"/>
    <cellStyle name="Normal 10 2 20 2 2" xfId="35681" xr:uid="{3D1609FC-A38F-45CD-9BCA-5FA860572D2F}"/>
    <cellStyle name="Normal 10 2 20 3" xfId="27796" xr:uid="{2955535C-5D41-44EB-A18D-62E40E1E0D70}"/>
    <cellStyle name="Normal 10 2 21" xfId="3158" xr:uid="{D6D48C41-7C48-4D45-9C99-EEF196CA6C8E}"/>
    <cellStyle name="Normal 10 2 21 2" xfId="11499" xr:uid="{1B104CA1-6018-43B4-AE1D-9D4FCEDF25C1}"/>
    <cellStyle name="Normal 10 2 21 2 2" xfId="36153" xr:uid="{19723C82-8C7D-4395-B92D-A1179D11140E}"/>
    <cellStyle name="Normal 10 2 21 3" xfId="28268" xr:uid="{DCD2FDEC-C008-4A9A-957C-1527F9B63C72}"/>
    <cellStyle name="Normal 10 2 22" xfId="3401" xr:uid="{F6F95BAF-6C33-4F65-99DD-2475F97A5108}"/>
    <cellStyle name="Normal 10 2 22 2" xfId="11742" xr:uid="{25359F60-7FC5-492C-8A2A-D3A159872C4E}"/>
    <cellStyle name="Normal 10 2 22 2 2" xfId="36389" xr:uid="{F0541071-6196-4B3A-984C-289BB4517C53}"/>
    <cellStyle name="Normal 10 2 22 3" xfId="28504" xr:uid="{AEFBCF0A-A2BA-4CD2-B53F-1A92FB53ADC9}"/>
    <cellStyle name="Normal 10 2 23" xfId="3938" xr:uid="{91F5E438-0888-40EC-B1EF-5EAC6BDD6A93}"/>
    <cellStyle name="Normal 10 2 23 2" xfId="12279" xr:uid="{4F94170B-606E-4F55-8368-7803BA5031F7}"/>
    <cellStyle name="Normal 10 2 23 2 2" xfId="36865" xr:uid="{9AF81B53-F2FA-4606-91CC-CF131CD192EE}"/>
    <cellStyle name="Normal 10 2 23 3" xfId="28980" xr:uid="{B7703153-2A2B-4863-8F00-C48E041EF132}"/>
    <cellStyle name="Normal 10 2 24" xfId="4012" xr:uid="{AE982493-5138-4E72-9B32-655B39D56592}"/>
    <cellStyle name="Normal 10 2 24 2" xfId="12353" xr:uid="{397DECDA-38F6-492A-9EA8-5A21B7EBC224}"/>
    <cellStyle name="Normal 10 2 24 2 2" xfId="36939" xr:uid="{D5A89EE2-A744-482F-83A5-BFABC1DF0221}"/>
    <cellStyle name="Normal 10 2 24 3" xfId="29054" xr:uid="{F3CBC402-C39E-4E10-B131-C85AF81F2183}"/>
    <cellStyle name="Normal 10 2 25" xfId="4089" xr:uid="{94EFDBF7-7BF5-49E6-8DCA-A89EB8BEFB1E}"/>
    <cellStyle name="Normal 10 2 25 2" xfId="12430" xr:uid="{2B6E2CBE-6848-40B2-B24C-21BA43B162C7}"/>
    <cellStyle name="Normal 10 2 25 2 2" xfId="37015" xr:uid="{80A73157-157D-49FE-B437-93AAD6134B53}"/>
    <cellStyle name="Normal 10 2 25 3" xfId="29124" xr:uid="{F2041ECE-B691-4633-AC65-F40C424C43AB}"/>
    <cellStyle name="Normal 10 2 26" xfId="4693" xr:uid="{FBA4E82D-877C-44ED-8797-682AD8B1C604}"/>
    <cellStyle name="Normal 10 2 26 2" xfId="13032" xr:uid="{DF1EAE1C-3B61-4B7C-8576-2C788B253A4B}"/>
    <cellStyle name="Normal 10 2 26 2 2" xfId="37617" xr:uid="{5547A3C7-E981-4DA8-A125-25B95AB802E6}"/>
    <cellStyle name="Normal 10 2 26 3" xfId="29596" xr:uid="{71F11247-90C4-4D32-B40B-63A6E014E681}"/>
    <cellStyle name="Normal 10 2 27" xfId="8491" xr:uid="{CCBAD164-949E-4D7B-9FD0-E47175F5568C}"/>
    <cellStyle name="Normal 10 2 27 2" xfId="16749" xr:uid="{06FF9C12-1E0B-470D-B63D-65D9EA520F93}"/>
    <cellStyle name="Normal 10 2 27 2 2" xfId="41331" xr:uid="{74E36FA8-B94E-4472-9F6E-084A7CB5DDA9}"/>
    <cellStyle name="Normal 10 2 27 3" xfId="33302" xr:uid="{EDDFB813-C1BB-42D1-A2C9-EAFC7EB2A52B}"/>
    <cellStyle name="Normal 10 2 28" xfId="8618" xr:uid="{3BFB1E36-5D4E-477C-9C64-135EFFEE2B38}"/>
    <cellStyle name="Normal 10 2 28 2" xfId="33403" xr:uid="{5370C191-F5CA-448E-9264-9AF9ACC22614}"/>
    <cellStyle name="Normal 10 2 29" xfId="17729" xr:uid="{D6DB20FF-90D8-4560-911D-166E728D49B6}"/>
    <cellStyle name="Normal 10 2 29 2" xfId="41956" xr:uid="{DBCCEB04-59B4-4BBE-8E52-0CD600B763D3}"/>
    <cellStyle name="Normal 10 2 3" xfId="160" xr:uid="{A5B89DEF-126F-4A62-8521-48A46EEE2F20}"/>
    <cellStyle name="Normal 10 2 3 10" xfId="2016" xr:uid="{F942DAD8-896F-48B3-9248-DA5FCC02925D}"/>
    <cellStyle name="Normal 10 2 3 10 2" xfId="6413" xr:uid="{92293CAF-3773-48BF-BF3C-69CCEF84DF6D}"/>
    <cellStyle name="Normal 10 2 3 10 2 2" xfId="14672" xr:uid="{D1458763-B01A-4108-A69A-A5C10D25C436}"/>
    <cellStyle name="Normal 10 2 3 10 2 2 2" xfId="39254" xr:uid="{D13A7425-3ADA-4408-80E8-84FE146FD15E}"/>
    <cellStyle name="Normal 10 2 3 10 2 3" xfId="23180" xr:uid="{F0659629-4655-417A-98B1-51ED8602DFCD}"/>
    <cellStyle name="Normal 10 2 3 10 2 3 2" xfId="47191" xr:uid="{2D00F8AA-842E-4390-B6B7-A9BF3AF7BA82}"/>
    <cellStyle name="Normal 10 2 3 10 2 4" xfId="31239" xr:uid="{FEFBB5B5-E921-416D-821D-98FEF062422A}"/>
    <cellStyle name="Normal 10 2 3 10 3" xfId="10358" xr:uid="{60934F3C-E0B2-40F0-A152-03EE6CC98081}"/>
    <cellStyle name="Normal 10 2 3 10 3 2" xfId="35017" xr:uid="{E9639E30-349A-47CD-9F65-8AB5B6317D2E}"/>
    <cellStyle name="Normal 10 2 3 10 4" xfId="20715" xr:uid="{4E79D892-C121-4199-8112-663732F72A47}"/>
    <cellStyle name="Normal 10 2 3 10 4 2" xfId="44875" xr:uid="{DF8802F8-2F18-4260-9C23-2DC84A81364C}"/>
    <cellStyle name="Normal 10 2 3 10 5" xfId="27132" xr:uid="{36E8D982-B371-4704-A949-89DFD2DA1B5E}"/>
    <cellStyle name="Normal 10 2 3 11" xfId="2087" xr:uid="{3ABAB7EF-4A74-4B57-83AD-1D5E4C23A632}"/>
    <cellStyle name="Normal 10 2 3 11 2" xfId="8260" xr:uid="{8B8C5A08-F0DB-4509-8A04-E275E97D2236}"/>
    <cellStyle name="Normal 10 2 3 11 2 2" xfId="16518" xr:uid="{F66E56C0-2441-41CA-ABA5-463EE019C6ED}"/>
    <cellStyle name="Normal 10 2 3 11 2 2 2" xfId="41100" xr:uid="{5ADD5EB2-BB31-4318-8CF1-28A4E1BF0E19}"/>
    <cellStyle name="Normal 10 2 3 11 2 3" xfId="21464" xr:uid="{F40B263F-F631-4D2E-8189-E3B48355E459}"/>
    <cellStyle name="Normal 10 2 3 11 2 3 2" xfId="45570" xr:uid="{C40DFCD3-F798-4B11-941D-BC2F38E13748}"/>
    <cellStyle name="Normal 10 2 3 11 2 4" xfId="33085" xr:uid="{D8697BE1-94AA-43B5-BAAB-9D5CC7EC944A}"/>
    <cellStyle name="Normal 10 2 3 11 3" xfId="10429" xr:uid="{9D7195BF-AF63-4096-ADFA-A362CF72E93B}"/>
    <cellStyle name="Normal 10 2 3 11 3 2" xfId="35087" xr:uid="{CC1E01AF-6D71-4184-B6CB-3596D2F020F9}"/>
    <cellStyle name="Normal 10 2 3 11 4" xfId="18990" xr:uid="{97F37922-2961-444E-B18C-A12DB5CD7A50}"/>
    <cellStyle name="Normal 10 2 3 11 4 2" xfId="43184" xr:uid="{788BFE96-D38F-4F64-A36D-A19424B41536}"/>
    <cellStyle name="Normal 10 2 3 11 5" xfId="27202" xr:uid="{06920FE3-7FD6-4F7D-8CFD-47152CDA9D9F}"/>
    <cellStyle name="Normal 10 2 3 12" xfId="2329" xr:uid="{2D5CE3D3-DA74-4E12-A35E-AF0B038A6FA1}"/>
    <cellStyle name="Normal 10 2 3 12 2" xfId="10670" xr:uid="{41392BAC-C1ED-4402-8F83-8FBB00BFF7B2}"/>
    <cellStyle name="Normal 10 2 3 12 2 2" xfId="35327" xr:uid="{86720BE5-3362-4167-8FF6-0F2B65FA74CC}"/>
    <cellStyle name="Normal 10 2 3 12 3" xfId="20868" xr:uid="{363C9CE1-5E74-4133-ADBB-E1C5A7A1DD05}"/>
    <cellStyle name="Normal 10 2 3 12 3 2" xfId="45006" xr:uid="{99D3ACA8-D06C-45EA-B6CE-73272240B820}"/>
    <cellStyle name="Normal 10 2 3 12 4" xfId="27442" xr:uid="{9F319481-E764-4555-97CF-A2EC206E014E}"/>
    <cellStyle name="Normal 10 2 3 13" xfId="2403" xr:uid="{E0BC0721-A249-407F-9040-D24DB35EE949}"/>
    <cellStyle name="Normal 10 2 3 13 2" xfId="10744" xr:uid="{4597A440-8DCD-48B2-B041-3BCAF4E3947D}"/>
    <cellStyle name="Normal 10 2 3 13 2 2" xfId="35401" xr:uid="{62281804-3642-453F-9364-0EA9306CD6D6}"/>
    <cellStyle name="Normal 10 2 3 13 3" xfId="27516" xr:uid="{4B37BC01-A23D-4E95-8D6C-ECD6CBBAA683}"/>
    <cellStyle name="Normal 10 2 3 14" xfId="2474" xr:uid="{A29E6E48-AD52-447D-8096-145045D199B4}"/>
    <cellStyle name="Normal 10 2 3 14 2" xfId="10815" xr:uid="{BCEAEB02-0DEA-4353-A7F9-C7522B09DC18}"/>
    <cellStyle name="Normal 10 2 3 14 2 2" xfId="35471" xr:uid="{6C817FC3-D474-4B6D-B923-4BFE02FBD3D9}"/>
    <cellStyle name="Normal 10 2 3 14 3" xfId="27586" xr:uid="{61EEE5FF-F202-49D8-BCC2-33496BA359F4}"/>
    <cellStyle name="Normal 10 2 3 15" xfId="2711" xr:uid="{973DE898-2FCC-429A-BA02-382F9E569D21}"/>
    <cellStyle name="Normal 10 2 3 15 2" xfId="11052" xr:uid="{436DDC51-E479-4592-B4E4-6F029CCACFA0}"/>
    <cellStyle name="Normal 10 2 3 15 2 2" xfId="35707" xr:uid="{2263178C-1D48-4E54-954A-336A6A0651D7}"/>
    <cellStyle name="Normal 10 2 3 15 3" xfId="27822" xr:uid="{00F16037-B579-4757-A8E8-E5509F36C56E}"/>
    <cellStyle name="Normal 10 2 3 16" xfId="3184" xr:uid="{84D2E38B-4C91-47E2-AEE2-A7487E324749}"/>
    <cellStyle name="Normal 10 2 3 16 2" xfId="11525" xr:uid="{128C7D8E-4648-49B1-BF06-D8114600FFFF}"/>
    <cellStyle name="Normal 10 2 3 16 2 2" xfId="36179" xr:uid="{E7709798-D971-4503-A49D-4D7267A55324}"/>
    <cellStyle name="Normal 10 2 3 16 3" xfId="28294" xr:uid="{231FEDF9-C128-41EC-8416-C3B190CBC133}"/>
    <cellStyle name="Normal 10 2 3 17" xfId="3427" xr:uid="{A19A1654-6DBD-4443-9D09-9C3C1909BB2E}"/>
    <cellStyle name="Normal 10 2 3 17 2" xfId="11768" xr:uid="{539D6E76-F0B2-4386-A1DB-D8067922B67C}"/>
    <cellStyle name="Normal 10 2 3 17 2 2" xfId="36415" xr:uid="{FFD823E9-CCBF-405A-A50B-3D2B9BD1D8DE}"/>
    <cellStyle name="Normal 10 2 3 17 3" xfId="28530" xr:uid="{BE29F386-FF9D-4622-9424-205EEB21FAB4}"/>
    <cellStyle name="Normal 10 2 3 18" xfId="3964" xr:uid="{CEA11967-4B1D-4C48-899A-03601772C9EA}"/>
    <cellStyle name="Normal 10 2 3 18 2" xfId="12305" xr:uid="{0818F2B9-48AD-4841-9D12-82EF07A23412}"/>
    <cellStyle name="Normal 10 2 3 18 2 2" xfId="36891" xr:uid="{3F2677BE-410C-41DF-9F1D-C303A7240BBB}"/>
    <cellStyle name="Normal 10 2 3 18 3" xfId="29006" xr:uid="{51088B9C-B1E3-45DC-9C08-83AA90DB1E35}"/>
    <cellStyle name="Normal 10 2 3 19" xfId="4038" xr:uid="{65F38D16-649A-4311-B440-15301B781342}"/>
    <cellStyle name="Normal 10 2 3 19 2" xfId="12379" xr:uid="{EB7A793C-7161-4F8E-820C-092C84CD2C14}"/>
    <cellStyle name="Normal 10 2 3 19 2 2" xfId="36965" xr:uid="{9FE7C389-DE65-49FF-8F99-4D4AC4A614D4}"/>
    <cellStyle name="Normal 10 2 3 19 3" xfId="29080" xr:uid="{87BD07FA-01F4-4237-999A-E02FBBF6475E}"/>
    <cellStyle name="Normal 10 2 3 2" xfId="265" xr:uid="{CE01A130-209B-4C74-B905-AB156734F4F7}"/>
    <cellStyle name="Normal 10 2 3 2 10" xfId="2772" xr:uid="{54A62865-5E72-4B61-8698-44C7B5204877}"/>
    <cellStyle name="Normal 10 2 3 2 10 2" xfId="11113" xr:uid="{D077D58D-F0BF-4B49-8B79-75D5FBFC4F62}"/>
    <cellStyle name="Normal 10 2 3 2 10 2 2" xfId="35768" xr:uid="{5A0A4341-EF4D-4CB7-98CB-E36EC44553CE}"/>
    <cellStyle name="Normal 10 2 3 2 10 3" xfId="27883" xr:uid="{D9E0D4E2-B2F4-49A2-B958-C51DEAA84E2E}"/>
    <cellStyle name="Normal 10 2 3 2 11" xfId="3245" xr:uid="{B2E49BE5-ECF4-4D69-A0C8-4A95B28BEAA5}"/>
    <cellStyle name="Normal 10 2 3 2 11 2" xfId="11586" xr:uid="{D3512EF5-B4F9-42E7-B353-9725DC5C118A}"/>
    <cellStyle name="Normal 10 2 3 2 11 2 2" xfId="36240" xr:uid="{DCE16281-E5C8-4394-B6B2-D82FC170079A}"/>
    <cellStyle name="Normal 10 2 3 2 11 3" xfId="28355" xr:uid="{99395A8C-E3E2-43DB-8170-ED5D661306F5}"/>
    <cellStyle name="Normal 10 2 3 2 12" xfId="3489" xr:uid="{3F610821-5A1A-4E5E-A9BE-B54C0D9F7714}"/>
    <cellStyle name="Normal 10 2 3 2 12 2" xfId="11830" xr:uid="{FFDACF20-433E-4C80-A7DA-FE86343EC3B2}"/>
    <cellStyle name="Normal 10 2 3 2 12 2 2" xfId="36476" xr:uid="{3E1BEB3D-47A5-4154-9ACB-FC252990C670}"/>
    <cellStyle name="Normal 10 2 3 2 12 3" xfId="28591" xr:uid="{9F942732-5BB3-4A1D-9979-BA5A32DFE468}"/>
    <cellStyle name="Normal 10 2 3 2 13" xfId="4201" xr:uid="{0012A83B-4BE6-4107-AA0E-2E55EB7539A6}"/>
    <cellStyle name="Normal 10 2 3 2 13 2" xfId="12542" xr:uid="{5326BB46-0E80-4C70-8B6F-CA960F393949}"/>
    <cellStyle name="Normal 10 2 3 2 13 2 2" xfId="37127" xr:uid="{794C3809-125C-4BED-AEAC-4D53F5787D28}"/>
    <cellStyle name="Normal 10 2 3 2 13 3" xfId="29211" xr:uid="{F40B3C01-4202-42F0-A06F-601ECA8F8381}"/>
    <cellStyle name="Normal 10 2 3 2 14" xfId="4784" xr:uid="{820BF6A6-6CC7-40FC-844A-7F29C388499D}"/>
    <cellStyle name="Normal 10 2 3 2 14 2" xfId="13112" xr:uid="{1459C028-45F5-41AE-947C-1279C706E6C0}"/>
    <cellStyle name="Normal 10 2 3 2 14 2 2" xfId="37697" xr:uid="{B5123211-935A-4932-AD57-9189B8E2D213}"/>
    <cellStyle name="Normal 10 2 3 2 14 3" xfId="29677" xr:uid="{0BCFB8BC-A654-4F79-8935-9925A463DAE6}"/>
    <cellStyle name="Normal 10 2 3 2 15" xfId="8716" xr:uid="{D25D6023-4DBE-41E6-A061-E47BE58C9481}"/>
    <cellStyle name="Normal 10 2 3 2 15 2" xfId="33496" xr:uid="{6F87CDF6-9AF9-4933-89C4-B5B551E78462}"/>
    <cellStyle name="Normal 10 2 3 2 16" xfId="17904" xr:uid="{7C021F1A-CDFE-40DA-90CA-158F1BFF3DE0}"/>
    <cellStyle name="Normal 10 2 3 2 16 2" xfId="42129" xr:uid="{C2DAAA77-3E13-46E6-930C-A4B71DDA352C}"/>
    <cellStyle name="Normal 10 2 3 2 17" xfId="18505" xr:uid="{B1D257B7-44A6-4A79-BF28-138925C258D1}"/>
    <cellStyle name="Normal 10 2 3 2 17 2" xfId="42708" xr:uid="{D944F32E-7CAD-4CA1-87A6-295BA26071E2}"/>
    <cellStyle name="Normal 10 2 3 2 18" xfId="25630" xr:uid="{8AB548DE-F285-4CEE-839B-DAADDD5F674F}"/>
    <cellStyle name="Normal 10 2 3 2 2" xfId="461" xr:uid="{08C5D54E-A9A0-44EF-B8E3-96AE470A19AB}"/>
    <cellStyle name="Normal 10 2 3 2 2 10" xfId="5001" xr:uid="{E3895810-3D5C-4699-8657-702D9D997418}"/>
    <cellStyle name="Normal 10 2 3 2 2 10 2" xfId="13301" xr:uid="{5231E09F-BD09-46AF-967A-1FD3A1E9E079}"/>
    <cellStyle name="Normal 10 2 3 2 2 10 2 2" xfId="37885" xr:uid="{A8E06A32-9073-41F7-B49A-41BE61ED0AA9}"/>
    <cellStyle name="Normal 10 2 3 2 2 10 3" xfId="29867" xr:uid="{55B96D9F-A128-480B-8E0E-017633A70FDC}"/>
    <cellStyle name="Normal 10 2 3 2 2 11" xfId="8851" xr:uid="{542A501B-66D0-4FA1-ACE5-CB987E61D4E5}"/>
    <cellStyle name="Normal 10 2 3 2 2 11 2" xfId="33617" xr:uid="{33A98A57-A81A-4984-8A66-3C6CB2DD0B65}"/>
    <cellStyle name="Normal 10 2 3 2 2 12" xfId="18036" xr:uid="{D307FF57-3367-4E8F-B836-64EC950A2C1A}"/>
    <cellStyle name="Normal 10 2 3 2 2 12 2" xfId="42261" xr:uid="{311D2B14-3917-4171-B3BA-01B6FC95C56F}"/>
    <cellStyle name="Normal 10 2 3 2 2 13" xfId="18644" xr:uid="{51CA6A5B-3998-4067-A2C8-F0B76ED8D8B1}"/>
    <cellStyle name="Normal 10 2 3 2 2 13 2" xfId="42840" xr:uid="{48B04C45-B0E7-4202-BEFB-C401A1897A3C}"/>
    <cellStyle name="Normal 10 2 3 2 2 14" xfId="25748" xr:uid="{547EBD1D-B280-4BCF-89EC-EFA74ED384E0}"/>
    <cellStyle name="Normal 10 2 3 2 2 2" xfId="1479" xr:uid="{9FFAC767-D307-4C0F-80A7-0C389C5C08BD}"/>
    <cellStyle name="Normal 10 2 3 2 2 2 2" xfId="3126" xr:uid="{4A1DCEB3-EDEC-4EDA-92DD-0210D45D9EA5}"/>
    <cellStyle name="Normal 10 2 3 2 2 2 2 2" xfId="7083" xr:uid="{061EA315-7465-4147-89C4-0171CFE0E1CD}"/>
    <cellStyle name="Normal 10 2 3 2 2 2 2 2 2" xfId="15342" xr:uid="{5B7F639A-596C-4278-8067-B2D350CEA90B}"/>
    <cellStyle name="Normal 10 2 3 2 2 2 2 2 2 2" xfId="39924" xr:uid="{9CFD438E-F924-40B3-8FB5-0D94B6261BE5}"/>
    <cellStyle name="Normal 10 2 3 2 2 2 2 2 3" xfId="31909" xr:uid="{82DDE6F6-51F1-4DD1-B5AB-47B57DDE2DBA}"/>
    <cellStyle name="Normal 10 2 3 2 2 2 2 3" xfId="11467" xr:uid="{3B9560DC-155E-4BF7-A16D-3AF6EE23C4D7}"/>
    <cellStyle name="Normal 10 2 3 2 2 2 2 3 2" xfId="36122" xr:uid="{97793453-0CEB-400D-A1E0-696B714AB3EE}"/>
    <cellStyle name="Normal 10 2 3 2 2 2 2 4" xfId="22667" xr:uid="{A6D13E58-8185-40DD-90B8-096BA891D8C8}"/>
    <cellStyle name="Normal 10 2 3 2 2 2 2 4 2" xfId="46694" xr:uid="{1D7F6FA7-D24B-4248-A47C-AB95C4DAFC3E}"/>
    <cellStyle name="Normal 10 2 3 2 2 2 2 5" xfId="28237" xr:uid="{F8A03594-A3B2-48B3-B996-0F4552FFCD1E}"/>
    <cellStyle name="Normal 10 2 3 2 2 2 3" xfId="3845" xr:uid="{8B55AA97-6057-4766-991F-634592E56227}"/>
    <cellStyle name="Normal 10 2 3 2 2 2 3 2" xfId="12186" xr:uid="{24A30E8C-ECC4-49FF-A807-7549F9C3627D}"/>
    <cellStyle name="Normal 10 2 3 2 2 2 3 2 2" xfId="36830" xr:uid="{9F4FF6C1-035D-4F40-A920-5CB2F40BAC2B}"/>
    <cellStyle name="Normal 10 2 3 2 2 2 3 3" xfId="28945" xr:uid="{366CDC5B-8121-4192-9162-7DB5D923756E}"/>
    <cellStyle name="Normal 10 2 3 2 2 2 4" xfId="4599" xr:uid="{D7D9E8B6-E2D3-4327-AEF5-40F962F9B688}"/>
    <cellStyle name="Normal 10 2 3 2 2 2 4 2" xfId="12940" xr:uid="{A7373C49-2D92-43A8-B079-186E194FF58B}"/>
    <cellStyle name="Normal 10 2 3 2 2 2 4 2 2" xfId="37525" xr:uid="{6FB9C554-023D-4328-9D6D-92D75254DCE9}"/>
    <cellStyle name="Normal 10 2 3 2 2 2 4 3" xfId="29565" xr:uid="{E1207040-C7BD-4F37-A462-03371B6050D9}"/>
    <cellStyle name="Normal 10 2 3 2 2 2 5" xfId="5419" xr:uid="{D2038E50-ECEE-4E42-86EA-91600FC9F7E4}"/>
    <cellStyle name="Normal 10 2 3 2 2 2 5 2" xfId="13702" xr:uid="{2EFF7D3E-0833-49AB-98A2-C01F49FFE4A9}"/>
    <cellStyle name="Normal 10 2 3 2 2 2 5 2 2" xfId="38286" xr:uid="{D29FC4A0-7BC2-4231-A5DA-036C2D9105D7}"/>
    <cellStyle name="Normal 10 2 3 2 2 2 5 3" xfId="30268" xr:uid="{3E466A5A-5A09-489C-B301-44B96DAFDC92}"/>
    <cellStyle name="Normal 10 2 3 2 2 2 6" xfId="9840" xr:uid="{B11B6337-C6BF-4DC8-9601-C7999985F670}"/>
    <cellStyle name="Normal 10 2 3 2 2 2 6 2" xfId="34526" xr:uid="{5394B8F5-6462-4E4F-B5F6-865EE3CC2250}"/>
    <cellStyle name="Normal 10 2 3 2 2 2 7" xfId="18272" xr:uid="{968E2BEC-A3B9-45A9-9BE9-32B422D0264C}"/>
    <cellStyle name="Normal 10 2 3 2 2 2 7 2" xfId="42497" xr:uid="{44FE7CF9-B7D6-4513-9A50-ADF34E0CEFCE}"/>
    <cellStyle name="Normal 10 2 3 2 2 2 8" xfId="20201" xr:uid="{AAC19482-C885-4ADD-A2DB-7A560225DE4D}"/>
    <cellStyle name="Normal 10 2 3 2 2 2 8 2" xfId="44375" xr:uid="{99383EA9-2C4F-49D9-970D-98B180BF277E}"/>
    <cellStyle name="Normal 10 2 3 2 2 2 9" xfId="26642" xr:uid="{751392C4-236E-49C9-8966-2B100C0ED75F}"/>
    <cellStyle name="Normal 10 2 3 2 2 3" xfId="1041" xr:uid="{F99628B5-0A15-4397-8041-EE432FC14339}"/>
    <cellStyle name="Normal 10 2 3 2 2 3 2" xfId="8021" xr:uid="{81117C88-FEEA-4331-9E85-E192DA10A3CC}"/>
    <cellStyle name="Normal 10 2 3 2 2 3 2 2" xfId="16279" xr:uid="{4ADE2027-D244-4A38-A9EF-2B838BA6F2DC}"/>
    <cellStyle name="Normal 10 2 3 2 2 3 2 2 2" xfId="40861" xr:uid="{C2DE7A7C-BF0C-40D4-B438-82AC7B082E8C}"/>
    <cellStyle name="Normal 10 2 3 2 2 3 2 3" xfId="22250" xr:uid="{09EA313B-5C9D-4CDE-B616-C0BAFC3B89AA}"/>
    <cellStyle name="Normal 10 2 3 2 2 3 2 3 2" xfId="46290" xr:uid="{30A6534C-C2A7-4207-A412-3A605E8596CC}"/>
    <cellStyle name="Normal 10 2 3 2 2 3 2 4" xfId="32846" xr:uid="{1F02614F-AACC-4EC2-82D7-C73317548972}"/>
    <cellStyle name="Normal 10 2 3 2 2 3 3" xfId="6134" xr:uid="{76260E77-5538-4CF5-A88A-92BE121AE828}"/>
    <cellStyle name="Normal 10 2 3 2 2 3 3 2" xfId="14396" xr:uid="{48157047-9968-4FBC-B0C5-0CB91E25C499}"/>
    <cellStyle name="Normal 10 2 3 2 2 3 3 2 2" xfId="38978" xr:uid="{281CD90D-398F-4939-A821-0D2B19F15B57}"/>
    <cellStyle name="Normal 10 2 3 2 2 3 3 3" xfId="30963" xr:uid="{F0AD3B0E-2790-4B75-B1CD-D72930EDD54A}"/>
    <cellStyle name="Normal 10 2 3 2 2 3 4" xfId="9417" xr:uid="{E91F3EB9-E211-470D-80A8-F42085B2CD64}"/>
    <cellStyle name="Normal 10 2 3 2 2 3 4 2" xfId="34124" xr:uid="{534573EC-D2E7-4DBF-988B-A92CEA46E96A}"/>
    <cellStyle name="Normal 10 2 3 2 2 3 5" xfId="19785" xr:uid="{757514FF-6C57-422A-82E8-66FAD3A96A89}"/>
    <cellStyle name="Normal 10 2 3 2 2 3 5 2" xfId="43965" xr:uid="{AACE2C06-6BAA-4455-95BB-9C2223F5EC96}"/>
    <cellStyle name="Normal 10 2 3 2 2 3 6" xfId="26243" xr:uid="{12238B90-518B-4B85-876A-55D7FC26E88F}"/>
    <cellStyle name="Normal 10 2 3 2 2 4" xfId="2267" xr:uid="{1F1C2809-0B7F-4E78-B643-A0BE66B8283E}"/>
    <cellStyle name="Normal 10 2 3 2 2 4 2" xfId="6654" xr:uid="{0EF4F1BC-246E-4A92-A6E6-733EC11FE6B6}"/>
    <cellStyle name="Normal 10 2 3 2 2 4 2 2" xfId="14913" xr:uid="{6ACEB2E3-11D3-4A18-85A8-13DB16E03468}"/>
    <cellStyle name="Normal 10 2 3 2 2 4 2 2 2" xfId="39495" xr:uid="{AB234909-056B-4196-954D-610096F025D1}"/>
    <cellStyle name="Normal 10 2 3 2 2 4 2 3" xfId="21716" xr:uid="{A7F28B62-8E6B-4298-8E86-4C625CB79636}"/>
    <cellStyle name="Normal 10 2 3 2 2 4 2 3 2" xfId="45793" xr:uid="{B36A1C92-D76F-4E56-9BF5-59BB753114D2}"/>
    <cellStyle name="Normal 10 2 3 2 2 4 2 4" xfId="31480" xr:uid="{E05B1749-D190-4C08-82B6-E5CDA6E7CB20}"/>
    <cellStyle name="Normal 10 2 3 2 2 4 3" xfId="10608" xr:uid="{8B684490-85D3-41C7-966E-F96D0AF41475}"/>
    <cellStyle name="Normal 10 2 3 2 2 4 3 2" xfId="35266" xr:uid="{9A20EFE0-F9AE-4CED-A87A-257F49688B56}"/>
    <cellStyle name="Normal 10 2 3 2 2 4 4" xfId="19251" xr:uid="{07B20DAD-603A-43C7-9D8D-A34BD5599C8C}"/>
    <cellStyle name="Normal 10 2 3 2 2 4 4 2" xfId="43445" xr:uid="{37994C18-7B62-4EB1-A4D2-6AF5BCC9BE16}"/>
    <cellStyle name="Normal 10 2 3 2 2 4 5" xfId="27381" xr:uid="{364CEA38-1BFB-4264-946A-1893E5875F29}"/>
    <cellStyle name="Normal 10 2 3 2 2 5" xfId="2653" xr:uid="{AB099B98-8D3D-421B-B693-58FB670FD83B}"/>
    <cellStyle name="Normal 10 2 3 2 2 5 2" xfId="8439" xr:uid="{9F42C925-7022-4402-A74B-E78CF89ECE96}"/>
    <cellStyle name="Normal 10 2 3 2 2 5 2 2" xfId="16697" xr:uid="{56A0D964-8D2B-4DE1-BBB7-258149052C95}"/>
    <cellStyle name="Normal 10 2 3 2 2 5 2 2 2" xfId="41279" xr:uid="{AA590AFE-4F47-43D5-9B2A-B89A1696728E}"/>
    <cellStyle name="Normal 10 2 3 2 2 5 2 3" xfId="33264" xr:uid="{4A06941D-9BE5-469F-9181-03B96CAAE042}"/>
    <cellStyle name="Normal 10 2 3 2 2 5 3" xfId="10994" xr:uid="{FC47C954-E034-49AF-A698-85953238D8CB}"/>
    <cellStyle name="Normal 10 2 3 2 2 5 3 2" xfId="35650" xr:uid="{60DDE1FD-C5F4-45DF-969D-E4ABEE5EF389}"/>
    <cellStyle name="Normal 10 2 3 2 2 5 4" xfId="21120" xr:uid="{F0AD159B-202E-4B9D-944E-0BF5AA3F4664}"/>
    <cellStyle name="Normal 10 2 3 2 2 5 4 2" xfId="45241" xr:uid="{A033CF64-AD89-42E4-B27E-5C00C931505F}"/>
    <cellStyle name="Normal 10 2 3 2 2 5 5" xfId="27765" xr:uid="{CFC742DA-1C52-4693-8C51-54355AD547A9}"/>
    <cellStyle name="Normal 10 2 3 2 2 6" xfId="2890" xr:uid="{735D01DF-6526-4695-8530-9DC37C7637C0}"/>
    <cellStyle name="Normal 10 2 3 2 2 6 2" xfId="11231" xr:uid="{24EB7FB3-ECD9-468B-B030-0AE490E97F9A}"/>
    <cellStyle name="Normal 10 2 3 2 2 6 2 2" xfId="35886" xr:uid="{3D4141AF-AC5B-453F-A97F-918D64AE319A}"/>
    <cellStyle name="Normal 10 2 3 2 2 6 3" xfId="28001" xr:uid="{844BA0FF-354D-430C-9FA8-13CF9ED187BE}"/>
    <cellStyle name="Normal 10 2 3 2 2 7" xfId="3363" xr:uid="{4B51CD58-FC57-4727-A8C1-8AEE72DCB5E6}"/>
    <cellStyle name="Normal 10 2 3 2 2 7 2" xfId="11704" xr:uid="{C88DB874-345C-4319-A0EB-C8F778924BFB}"/>
    <cellStyle name="Normal 10 2 3 2 2 7 2 2" xfId="36358" xr:uid="{B3C53AF3-E854-4BAD-9A0F-9DC37EDBA77F}"/>
    <cellStyle name="Normal 10 2 3 2 2 7 3" xfId="28473" xr:uid="{0A3C2273-1AD5-4BD6-9373-DDFC9B86234B}"/>
    <cellStyle name="Normal 10 2 3 2 2 8" xfId="3609" xr:uid="{8AD6B844-7036-4DBD-BA03-84FE26D4FCF5}"/>
    <cellStyle name="Normal 10 2 3 2 2 8 2" xfId="11950" xr:uid="{103635F9-0031-4A8F-99BA-DB11A1E42CC9}"/>
    <cellStyle name="Normal 10 2 3 2 2 8 2 2" xfId="36594" xr:uid="{BE7C7A3B-50BB-44B5-B56C-A15BA32BFFB7}"/>
    <cellStyle name="Normal 10 2 3 2 2 8 3" xfId="28709" xr:uid="{9D406FF3-2FE3-416F-9828-ED678162E878}"/>
    <cellStyle name="Normal 10 2 3 2 2 9" xfId="4363" xr:uid="{54EF8A9C-239F-4FDC-9210-08EA2BBF9718}"/>
    <cellStyle name="Normal 10 2 3 2 2 9 2" xfId="12704" xr:uid="{2DC081CF-652F-4BAA-9DB7-DD2CFB495934}"/>
    <cellStyle name="Normal 10 2 3 2 2 9 2 2" xfId="37289" xr:uid="{F534C625-9F7C-4DCD-9E41-11092CBF6D60}"/>
    <cellStyle name="Normal 10 2 3 2 2 9 3" xfId="29329" xr:uid="{F939DAC9-C6E1-4716-A68A-44E0B554DE7D}"/>
    <cellStyle name="Normal 10 2 3 2 3" xfId="647" xr:uid="{0E4EC47A-A7F5-4C4F-A0B6-19EA70E8E610}"/>
    <cellStyle name="Normal 10 2 3 2 3 10" xfId="25927" xr:uid="{BA1BEEC6-1F53-4871-BEF5-560CDC7586CA}"/>
    <cellStyle name="Normal 10 2 3 2 3 2" xfId="1280" xr:uid="{9942089E-CD8C-4BE6-8916-B4E814EA2FB0}"/>
    <cellStyle name="Normal 10 2 3 2 3 2 2" xfId="8207" xr:uid="{C9AC5707-CB79-4655-B1FB-C4A04A6ABEB4}"/>
    <cellStyle name="Normal 10 2 3 2 3 2 2 2" xfId="16465" xr:uid="{CFA78395-ECBE-45A8-98E1-848CC94B6AA8}"/>
    <cellStyle name="Normal 10 2 3 2 3 2 2 2 2" xfId="41047" xr:uid="{C1E1AB32-024A-4DBA-9228-D5D0978C53BC}"/>
    <cellStyle name="Normal 10 2 3 2 3 2 2 3" xfId="22472" xr:uid="{7D355FB6-D76C-4501-8C8B-FF5EA03EB968}"/>
    <cellStyle name="Normal 10 2 3 2 3 2 2 3 2" xfId="46506" xr:uid="{AEEDE01D-C0BD-42D8-9F90-C3FED9CDC535}"/>
    <cellStyle name="Normal 10 2 3 2 3 2 2 4" xfId="33032" xr:uid="{D86DA9C2-A97A-4221-8FA2-7600F305FB10}"/>
    <cellStyle name="Normal 10 2 3 2 3 2 3" xfId="6328" xr:uid="{7B1E4CEB-86F3-45AA-824C-C28E1CE91D2B}"/>
    <cellStyle name="Normal 10 2 3 2 3 2 3 2" xfId="14589" xr:uid="{483C81BA-2A46-44E4-A436-868C1B1ED92A}"/>
    <cellStyle name="Normal 10 2 3 2 3 2 3 2 2" xfId="39171" xr:uid="{F9931C8F-0595-4BA8-AEF5-7300BAE494CE}"/>
    <cellStyle name="Normal 10 2 3 2 3 2 3 3" xfId="31156" xr:uid="{AB99DC58-00F3-46A0-9C54-C1D044A24516}"/>
    <cellStyle name="Normal 10 2 3 2 3 2 4" xfId="9643" xr:uid="{2633D024-B07A-4EED-B2DA-F9AA5E5F360F}"/>
    <cellStyle name="Normal 10 2 3 2 3 2 4 2" xfId="34338" xr:uid="{7D0FB58D-5195-426E-BE0A-EB383398CFD5}"/>
    <cellStyle name="Normal 10 2 3 2 3 2 5" xfId="20005" xr:uid="{8A447BA0-5374-4AB6-9BA6-ACD4FBA14821}"/>
    <cellStyle name="Normal 10 2 3 2 3 2 5 2" xfId="44183" xr:uid="{756141F2-83B5-469E-AA2E-04D61415622A}"/>
    <cellStyle name="Normal 10 2 3 2 3 2 6" xfId="26455" xr:uid="{8864AF9F-EA82-49EF-B54F-BE68BD8613BD}"/>
    <cellStyle name="Normal 10 2 3 2 3 3" xfId="3008" xr:uid="{AEF6E49A-BB74-467B-B214-BD3DA563DFC3}"/>
    <cellStyle name="Normal 10 2 3 2 3 3 2" xfId="6847" xr:uid="{E6C047BD-0498-45D3-9859-9271C989EC3F}"/>
    <cellStyle name="Normal 10 2 3 2 3 3 2 2" xfId="15106" xr:uid="{A5AB52F2-6E48-42F0-9DD4-6689844CEF9B}"/>
    <cellStyle name="Normal 10 2 3 2 3 3 2 2 2" xfId="39688" xr:uid="{55B1D2E8-58A3-4F8A-B476-9AFA2A228111}"/>
    <cellStyle name="Normal 10 2 3 2 3 3 2 3" xfId="21900" xr:uid="{D52EAD2D-7D3B-45CE-9C03-F8990B8D4E4C}"/>
    <cellStyle name="Normal 10 2 3 2 3 3 2 3 2" xfId="45974" xr:uid="{6692483F-DB26-45E2-B1A0-8E83E2C36FE4}"/>
    <cellStyle name="Normal 10 2 3 2 3 3 2 4" xfId="31673" xr:uid="{E0F5C8EB-F806-4169-B677-E9699CC5017B}"/>
    <cellStyle name="Normal 10 2 3 2 3 3 3" xfId="11349" xr:uid="{35EB5462-A295-4CB2-945C-9538EA2C8366}"/>
    <cellStyle name="Normal 10 2 3 2 3 3 3 2" xfId="36004" xr:uid="{FB0770A5-556A-4CD2-8BAC-B456AE4C035D}"/>
    <cellStyle name="Normal 10 2 3 2 3 3 4" xfId="19435" xr:uid="{FB35D301-719B-4ABD-A6A7-4F6C107283E2}"/>
    <cellStyle name="Normal 10 2 3 2 3 3 4 2" xfId="43629" xr:uid="{71772689-E115-4AF3-983A-0FE159CEEC5F}"/>
    <cellStyle name="Normal 10 2 3 2 3 3 5" xfId="28119" xr:uid="{20A52DC8-A48F-4ED3-BF6E-9F447CFE1DEB}"/>
    <cellStyle name="Normal 10 2 3 2 3 4" xfId="3727" xr:uid="{87C88988-39CF-495D-8D56-99262CBABC26}"/>
    <cellStyle name="Normal 10 2 3 2 3 4 2" xfId="7375" xr:uid="{41235FA8-3852-498E-9E7E-6BE47938A74F}"/>
    <cellStyle name="Normal 10 2 3 2 3 4 2 2" xfId="15634" xr:uid="{5C61C90E-2400-4DF2-B021-023D8B283A70}"/>
    <cellStyle name="Normal 10 2 3 2 3 4 2 2 2" xfId="40216" xr:uid="{C41DEBDB-75F4-4E6F-984D-8791FEEC6526}"/>
    <cellStyle name="Normal 10 2 3 2 3 4 2 3" xfId="32201" xr:uid="{2C015A5D-CB6D-4BCF-822C-4F8284E5A92B}"/>
    <cellStyle name="Normal 10 2 3 2 3 4 3" xfId="12068" xr:uid="{FAB91A53-6F34-4CB2-99F8-35D611439F9D}"/>
    <cellStyle name="Normal 10 2 3 2 3 4 3 2" xfId="36712" xr:uid="{7CB3A2F0-234D-4C3C-A013-FCC325AA20BF}"/>
    <cellStyle name="Normal 10 2 3 2 3 4 4" xfId="21305" xr:uid="{73D44AF3-C015-4664-B5A4-1200A05B8C42}"/>
    <cellStyle name="Normal 10 2 3 2 3 4 4 2" xfId="45424" xr:uid="{78616AD6-D922-439B-ABD0-1DBCC5165A3A}"/>
    <cellStyle name="Normal 10 2 3 2 3 4 5" xfId="28827" xr:uid="{AEBD2D1C-5957-40CB-B985-F56CF70743D5}"/>
    <cellStyle name="Normal 10 2 3 2 3 5" xfId="4481" xr:uid="{17DF1CCB-A32F-4FAC-AC72-E18647ABAECC}"/>
    <cellStyle name="Normal 10 2 3 2 3 5 2" xfId="12822" xr:uid="{E53CF19A-53C5-4AA9-9E97-11FD08B1632C}"/>
    <cellStyle name="Normal 10 2 3 2 3 5 2 2" xfId="37407" xr:uid="{DFB0AE52-9C3C-48EB-A24F-B2327EEF7554}"/>
    <cellStyle name="Normal 10 2 3 2 3 5 3" xfId="29447" xr:uid="{91D97672-01DF-4532-8D8D-CF209BFA9CBD}"/>
    <cellStyle name="Normal 10 2 3 2 3 6" xfId="5221" xr:uid="{FD479CB7-7A6A-4AA7-A6DD-EA2CEF6340B9}"/>
    <cellStyle name="Normal 10 2 3 2 3 6 2" xfId="13514" xr:uid="{059E57C0-F4C1-4C86-A48A-5D59B08AE910}"/>
    <cellStyle name="Normal 10 2 3 2 3 6 2 2" xfId="38098" xr:uid="{87351238-A514-4026-B27C-E6F421ACD3A4}"/>
    <cellStyle name="Normal 10 2 3 2 3 6 3" xfId="30080" xr:uid="{2355CFCC-232D-4E22-BFDE-7E42ADFAD7BD}"/>
    <cellStyle name="Normal 10 2 3 2 3 7" xfId="9034" xr:uid="{D61ED27E-2DC6-409A-8FF9-C5CDD6D9144D}"/>
    <cellStyle name="Normal 10 2 3 2 3 7 2" xfId="33796" xr:uid="{BDCFDF90-54F5-4BE1-A1C0-F60A76BBB3D8}"/>
    <cellStyle name="Normal 10 2 3 2 3 8" xfId="18154" xr:uid="{4BED146C-034F-4492-BA8E-76647A6B79F5}"/>
    <cellStyle name="Normal 10 2 3 2 3 8 2" xfId="42379" xr:uid="{C3E216E5-CF25-48B3-8647-9C6836692CAB}"/>
    <cellStyle name="Normal 10 2 3 2 3 9" xfId="18828" xr:uid="{A04CF868-53F5-4930-B72D-9AB5212314EC}"/>
    <cellStyle name="Normal 10 2 3 2 3 9 2" xfId="43024" xr:uid="{AB93F2F9-3C46-484F-9266-4CB98B5360E2}"/>
    <cellStyle name="Normal 10 2 3 2 4" xfId="1700" xr:uid="{A91519AE-E5EC-4F97-A915-03C355C46050}"/>
    <cellStyle name="Normal 10 2 3 2 4 2" xfId="6965" xr:uid="{9DC08451-0F75-40FA-813A-71E49A4E1DF8}"/>
    <cellStyle name="Normal 10 2 3 2 4 2 2" xfId="15224" xr:uid="{3DE25A0E-6B76-4C75-BA81-CFBD1E534A18}"/>
    <cellStyle name="Normal 10 2 3 2 4 2 2 2" xfId="39806" xr:uid="{3B8E65AE-C9F5-4F11-9BFD-4ACB42E2402A}"/>
    <cellStyle name="Normal 10 2 3 2 4 2 3" xfId="22873" xr:uid="{7952C129-C8AB-4DF2-8A2A-9EED6DE284A1}"/>
    <cellStyle name="Normal 10 2 3 2 4 2 3 2" xfId="46891" xr:uid="{2A2E0FA6-901D-4B03-8ABC-80F1F5626E8A}"/>
    <cellStyle name="Normal 10 2 3 2 4 2 4" xfId="31791" xr:uid="{43A43FF0-3E8E-427C-80EC-6DE883C83F24}"/>
    <cellStyle name="Normal 10 2 3 2 4 3" xfId="5625" xr:uid="{43325176-5875-4851-B43C-6116FDCB08CD}"/>
    <cellStyle name="Normal 10 2 3 2 4 3 2" xfId="13896" xr:uid="{B83F3F71-0D94-4141-B2B0-94E39A41DF18}"/>
    <cellStyle name="Normal 10 2 3 2 4 3 2 2" xfId="38480" xr:uid="{5BE0D210-7881-4D20-8252-B164A732C7A0}"/>
    <cellStyle name="Normal 10 2 3 2 4 3 3" xfId="30463" xr:uid="{B2DA02C7-591A-4CB6-AB58-736BBE530596}"/>
    <cellStyle name="Normal 10 2 3 2 4 4" xfId="10049" xr:uid="{50FCDFCB-54D0-4037-BCFB-E1F06BB84270}"/>
    <cellStyle name="Normal 10 2 3 2 4 4 2" xfId="34720" xr:uid="{96EC0256-9541-4B34-83DF-DC80C277DA08}"/>
    <cellStyle name="Normal 10 2 3 2 4 5" xfId="20409" xr:uid="{D105DE9A-E802-4827-991C-31AFE73D39B5}"/>
    <cellStyle name="Normal 10 2 3 2 4 5 2" xfId="44573" xr:uid="{0A7873D2-31AE-44FF-B59B-78A80C4E5AD1}"/>
    <cellStyle name="Normal 10 2 3 2 4 6" xfId="26835" xr:uid="{B3438AB3-10E8-48F2-953B-935E051221DE}"/>
    <cellStyle name="Normal 10 2 3 2 5" xfId="1836" xr:uid="{9F815616-4C8A-498B-A093-5AB1AA3340B5}"/>
    <cellStyle name="Normal 10 2 3 2 5 2" xfId="7643" xr:uid="{6ECFCA22-3630-40B5-AECA-022EF7AA86E4}"/>
    <cellStyle name="Normal 10 2 3 2 5 2 2" xfId="15901" xr:uid="{31703DFC-D35F-4A3F-B161-A238B32BCF25}"/>
    <cellStyle name="Normal 10 2 3 2 5 2 2 2" xfId="40483" xr:uid="{F805ED87-C773-4274-87A1-55FC13084796}"/>
    <cellStyle name="Normal 10 2 3 2 5 2 3" xfId="23001" xr:uid="{A53357CA-23F7-4A88-A1F3-D6EA42F5D249}"/>
    <cellStyle name="Normal 10 2 3 2 5 2 3 2" xfId="47012" xr:uid="{B429FE2D-0D7B-4B03-B430-80BFDAC22480}"/>
    <cellStyle name="Normal 10 2 3 2 5 2 4" xfId="32468" xr:uid="{8FD1B824-8E32-410D-AC2B-E3D8EA40A86E}"/>
    <cellStyle name="Normal 10 2 3 2 5 3" xfId="5754" xr:uid="{16C3C305-4219-4E8A-A095-C297DC5125A7}"/>
    <cellStyle name="Normal 10 2 3 2 5 3 2" xfId="14016" xr:uid="{80F682DA-676F-48C2-BBEB-819171F491ED}"/>
    <cellStyle name="Normal 10 2 3 2 5 3 2 2" xfId="38598" xr:uid="{CE16B90A-F698-495A-9995-D18FBFA6B2E8}"/>
    <cellStyle name="Normal 10 2 3 2 5 3 3" xfId="30583" xr:uid="{16607182-108F-4C50-A873-489F2F672B2B}"/>
    <cellStyle name="Normal 10 2 3 2 5 4" xfId="10178" xr:uid="{0D7F7E06-099E-459C-8132-6013CED0580D}"/>
    <cellStyle name="Normal 10 2 3 2 5 4 2" xfId="34838" xr:uid="{1A0252AC-CA66-42EC-B01D-6B68C56F8605}"/>
    <cellStyle name="Normal 10 2 3 2 5 5" xfId="20536" xr:uid="{0B237F3D-B587-46F9-A2A1-F1D1A81B6203}"/>
    <cellStyle name="Normal 10 2 3 2 5 5 2" xfId="44696" xr:uid="{195D97A9-F531-4A14-969A-14D0CF7AF904}"/>
    <cellStyle name="Normal 10 2 3 2 5 6" xfId="26953" xr:uid="{E662CF1E-C21B-4EA2-88BE-34F085C95D7B}"/>
    <cellStyle name="Normal 10 2 3 2 6" xfId="811" xr:uid="{140CBFA3-AE3A-4A28-8F9B-11D1BED5B1F7}"/>
    <cellStyle name="Normal 10 2 3 2 6 2" xfId="7834" xr:uid="{0EE595C0-B161-481A-9ADC-2A0487A3AAA5}"/>
    <cellStyle name="Normal 10 2 3 2 6 2 2" xfId="16092" xr:uid="{28A7A3E1-809A-4C57-A728-4441669A3739}"/>
    <cellStyle name="Normal 10 2 3 2 6 2 2 2" xfId="40674" xr:uid="{F1F14953-3DFC-4229-9486-8789B0D15738}"/>
    <cellStyle name="Normal 10 2 3 2 6 2 3" xfId="22034" xr:uid="{7F33EBDF-3BB9-4709-972C-CCDADCBA152C}"/>
    <cellStyle name="Normal 10 2 3 2 6 2 3 2" xfId="46099" xr:uid="{EA3F5588-1F25-4442-9B13-674110D959B4}"/>
    <cellStyle name="Normal 10 2 3 2 6 2 4" xfId="32659" xr:uid="{EDFB4A5B-34BB-488C-A097-E2B7AD86C661}"/>
    <cellStyle name="Normal 10 2 3 2 6 3" xfId="5947" xr:uid="{AADEA8DA-F9D8-4587-BEE9-9F293F751C73}"/>
    <cellStyle name="Normal 10 2 3 2 6 3 2" xfId="14209" xr:uid="{DA637ADE-F0CE-43CC-9FF8-3C38468482C0}"/>
    <cellStyle name="Normal 10 2 3 2 6 3 2 2" xfId="38791" xr:uid="{8ECB4403-5A0E-4E48-9E78-00C40599C381}"/>
    <cellStyle name="Normal 10 2 3 2 6 3 3" xfId="30776" xr:uid="{0F01EF0D-9E92-4BCF-8ACD-27E1B7BDB7C8}"/>
    <cellStyle name="Normal 10 2 3 2 6 4" xfId="9196" xr:uid="{04CB74DA-4AD5-4132-8FF9-56959E46BA5B}"/>
    <cellStyle name="Normal 10 2 3 2 6 4 2" xfId="33934" xr:uid="{E40B3960-D58B-4B47-B4BC-1055CAFC0B16}"/>
    <cellStyle name="Normal 10 2 3 2 6 5" xfId="19568" xr:uid="{0AD224D9-D0F7-491E-9AAE-6F58C07073A7}"/>
    <cellStyle name="Normal 10 2 3 2 6 5 2" xfId="43756" xr:uid="{D9C5D048-B281-4FDF-92FB-3ECDB8394F54}"/>
    <cellStyle name="Normal 10 2 3 2 6 6" xfId="26056" xr:uid="{53C6984A-9918-436A-8E61-69306369E403}"/>
    <cellStyle name="Normal 10 2 3 2 7" xfId="1955" xr:uid="{E8D3F239-F610-4ABF-B632-31BF56E93919}"/>
    <cellStyle name="Normal 10 2 3 2 7 2" xfId="6467" xr:uid="{32C044CA-02C7-4067-9FCF-6E9530D39D0E}"/>
    <cellStyle name="Normal 10 2 3 2 7 2 2" xfId="14726" xr:uid="{681D857E-E73C-4D70-862C-BD0B0CF84CC5}"/>
    <cellStyle name="Normal 10 2 3 2 7 2 2 2" xfId="39308" xr:uid="{058CCDF1-D4DC-451D-B02F-26C2D9C1158E}"/>
    <cellStyle name="Normal 10 2 3 2 7 2 3" xfId="23119" xr:uid="{975EFBD0-A0A1-4395-9AA9-8C1C628DD31A}"/>
    <cellStyle name="Normal 10 2 3 2 7 2 3 2" xfId="47130" xr:uid="{B00840D2-9E7A-4C07-92D0-363099A4862C}"/>
    <cellStyle name="Normal 10 2 3 2 7 2 4" xfId="31293" xr:uid="{5C6005EA-61C3-4505-ABDF-42BF7D30E0E5}"/>
    <cellStyle name="Normal 10 2 3 2 7 3" xfId="10297" xr:uid="{A2E0423C-0774-42E6-BAC4-3A7B3EDE10E6}"/>
    <cellStyle name="Normal 10 2 3 2 7 3 2" xfId="34956" xr:uid="{9A48F679-7F69-4C71-8BCA-51F13C2E3015}"/>
    <cellStyle name="Normal 10 2 3 2 7 4" xfId="20654" xr:uid="{D97F7119-6538-413E-B5E3-94B32810B524}"/>
    <cellStyle name="Normal 10 2 3 2 7 4 2" xfId="44814" xr:uid="{67D65BFE-AF15-45AA-8867-44D6DF9D11D9}"/>
    <cellStyle name="Normal 10 2 3 2 7 5" xfId="27071" xr:uid="{55F4C5BB-78DF-4332-B58C-9885ECE552FC}"/>
    <cellStyle name="Normal 10 2 3 2 8" xfId="2148" xr:uid="{4E0F5C76-2A41-4988-9867-CF87FEC5CEF4}"/>
    <cellStyle name="Normal 10 2 3 2 8 2" xfId="8321" xr:uid="{AEF2993C-7652-4634-A3C3-8FD5A75F3D64}"/>
    <cellStyle name="Normal 10 2 3 2 8 2 2" xfId="16579" xr:uid="{21934135-2AE3-470B-85BB-5BC00C4EB6FB}"/>
    <cellStyle name="Normal 10 2 3 2 8 2 2 2" xfId="41161" xr:uid="{D20FE040-87C3-499E-A45F-570EDC603029}"/>
    <cellStyle name="Normal 10 2 3 2 8 2 3" xfId="21545" xr:uid="{BBAA8870-3E5C-451E-B283-5321126904ED}"/>
    <cellStyle name="Normal 10 2 3 2 8 2 3 2" xfId="45643" xr:uid="{51AA2382-5AD5-4002-B7F7-17E0FA2791B5}"/>
    <cellStyle name="Normal 10 2 3 2 8 2 4" xfId="33146" xr:uid="{8B633DBF-2582-4C72-BE64-D5FC96438DBF}"/>
    <cellStyle name="Normal 10 2 3 2 8 3" xfId="10490" xr:uid="{CB0F88D4-5A5D-47E1-937E-839E7AB5EE70}"/>
    <cellStyle name="Normal 10 2 3 2 8 3 2" xfId="35148" xr:uid="{D9C5F325-6C6D-4568-864B-177627D0AE5E}"/>
    <cellStyle name="Normal 10 2 3 2 8 4" xfId="19075" xr:uid="{618172C5-14A6-46CA-96A4-0BD4CB52D153}"/>
    <cellStyle name="Normal 10 2 3 2 8 4 2" xfId="43269" xr:uid="{97AE8989-603F-423C-81FD-026BEEDF3B37}"/>
    <cellStyle name="Normal 10 2 3 2 8 5" xfId="27263" xr:uid="{627D46E5-AA5D-41B3-B2F2-0C2D58E347EA}"/>
    <cellStyle name="Normal 10 2 3 2 9" xfId="2535" xr:uid="{76B92698-0C80-43A0-87B8-D76785CC5F21}"/>
    <cellStyle name="Normal 10 2 3 2 9 2" xfId="10876" xr:uid="{72103CF8-E668-423D-9CAB-3D702C50D39C}"/>
    <cellStyle name="Normal 10 2 3 2 9 2 2" xfId="35532" xr:uid="{7B99E9F6-6601-40F4-BA50-E49834C89496}"/>
    <cellStyle name="Normal 10 2 3 2 9 3" xfId="20951" xr:uid="{BFA30E22-7280-4F58-BECA-298DEAA465FF}"/>
    <cellStyle name="Normal 10 2 3 2 9 3 2" xfId="45086" xr:uid="{09327CCF-4725-4CF9-9568-B9E6C0C90AAC}"/>
    <cellStyle name="Normal 10 2 3 2 9 4" xfId="27647" xr:uid="{F3C383E4-405D-49BF-A3D3-08541EBD4E99}"/>
    <cellStyle name="Normal 10 2 3 20" xfId="4115" xr:uid="{D0A00181-BD63-4986-8A18-BE77C8538D89}"/>
    <cellStyle name="Normal 10 2 3 20 2" xfId="12456" xr:uid="{2A23EE3B-A6EC-4341-B7D9-0F1EA58264BD}"/>
    <cellStyle name="Normal 10 2 3 20 2 2" xfId="37041" xr:uid="{50255371-F1FF-473F-82D7-944962496748}"/>
    <cellStyle name="Normal 10 2 3 20 3" xfId="29150" xr:uid="{ECC6BA65-D1D6-41E1-AA64-3F2CADE1C6F8}"/>
    <cellStyle name="Normal 10 2 3 21" xfId="4721" xr:uid="{C5C08BF8-5BD2-4F96-A087-2D4085A2BEBE}"/>
    <cellStyle name="Normal 10 2 3 21 2" xfId="13058" xr:uid="{50DCEB41-65D9-4526-9352-336B39D3877E}"/>
    <cellStyle name="Normal 10 2 3 21 2 2" xfId="37643" xr:uid="{FBE6FE43-26ED-4CEA-A3F7-F13CA3D150F8}"/>
    <cellStyle name="Normal 10 2 3 21 3" xfId="29622" xr:uid="{87E69D53-14CD-4D94-ADA0-0AE5B011D7BA}"/>
    <cellStyle name="Normal 10 2 3 22" xfId="8517" xr:uid="{0BE29916-FCE5-464B-B13E-E635C770B476}"/>
    <cellStyle name="Normal 10 2 3 22 2" xfId="16775" xr:uid="{34379F8A-A85B-4A18-B3B1-DEAFF9D901B0}"/>
    <cellStyle name="Normal 10 2 3 22 2 2" xfId="41357" xr:uid="{8B893E70-1260-48E2-B4BE-230CF0D16F14}"/>
    <cellStyle name="Normal 10 2 3 22 3" xfId="33328" xr:uid="{B71CCB1E-028F-4694-8B95-3C69168F920A}"/>
    <cellStyle name="Normal 10 2 3 23" xfId="8646" xr:uid="{A3401332-22BE-438A-A410-0A2681B9246B}"/>
    <cellStyle name="Normal 10 2 3 23 2" xfId="33431" xr:uid="{8AAE2A59-D1F9-48B4-83FA-9AA388D17166}"/>
    <cellStyle name="Normal 10 2 3 24" xfId="17757" xr:uid="{27B56F5A-C7D9-4443-B505-4B1CF6E74BDB}"/>
    <cellStyle name="Normal 10 2 3 24 2" xfId="41982" xr:uid="{4236B6AB-0E5B-4255-98D6-CA3E5C8D744E}"/>
    <cellStyle name="Normal 10 2 3 25" xfId="17831" xr:uid="{F8258277-57F5-4C89-B4B2-14F1FA2B906B}"/>
    <cellStyle name="Normal 10 2 3 25 2" xfId="42056" xr:uid="{B0134873-E8E0-4ABD-889F-2ECD061B8DF5}"/>
    <cellStyle name="Normal 10 2 3 26" xfId="18437" xr:uid="{838DB205-9092-4172-AF55-64051135C0EB}"/>
    <cellStyle name="Normal 10 2 3 26 2" xfId="42647" xr:uid="{E0C22F90-FF4C-4539-9CC6-92E8F76492FE}"/>
    <cellStyle name="Normal 10 2 3 27" xfId="25569" xr:uid="{BDC30122-5F3B-437E-AF95-380C5EDDDD59}"/>
    <cellStyle name="Normal 10 2 3 3" xfId="385" xr:uid="{746F6221-E1BF-4368-85DD-DA93C9007E75}"/>
    <cellStyle name="Normal 10 2 3 3 10" xfId="4302" xr:uid="{652A7120-35C1-4E88-A2D3-3E67E6133140}"/>
    <cellStyle name="Normal 10 2 3 3 10 2" xfId="12643" xr:uid="{AABD3514-2472-48FF-82BF-B967991AF346}"/>
    <cellStyle name="Normal 10 2 3 3 10 2 2" xfId="37228" xr:uid="{BD506AF7-E80E-4C54-AD75-BC924BA2F0B4}"/>
    <cellStyle name="Normal 10 2 3 3 10 3" xfId="29268" xr:uid="{04767F9F-B808-46D0-B4DF-0F250EED9CA5}"/>
    <cellStyle name="Normal 10 2 3 3 11" xfId="4843" xr:uid="{38E10611-24F1-4D6B-89F7-A4ACA3EF66D8}"/>
    <cellStyle name="Normal 10 2 3 3 11 2" xfId="13165" xr:uid="{B2FFCDDA-EBBB-4897-BDAF-6E898FBB844E}"/>
    <cellStyle name="Normal 10 2 3 3 11 2 2" xfId="37750" xr:uid="{DD304949-4AB5-4D91-BB7E-5790ABB1416E}"/>
    <cellStyle name="Normal 10 2 3 3 11 3" xfId="29730" xr:uid="{27050B95-9237-4EC2-8E55-C4745DBF938C}"/>
    <cellStyle name="Normal 10 2 3 3 12" xfId="8785" xr:uid="{C7F44C25-E1F5-4578-BD1E-BBDFFB2CAA8A}"/>
    <cellStyle name="Normal 10 2 3 3 12 2" xfId="33556" xr:uid="{8C1AA2D9-AD04-4E06-A6F9-7B915539BC5D}"/>
    <cellStyle name="Normal 10 2 3 3 13" xfId="17975" xr:uid="{C646BC9C-1A97-416F-A8B3-183E09E79AC6}"/>
    <cellStyle name="Normal 10 2 3 3 13 2" xfId="42200" xr:uid="{5D735D40-4E46-4E6D-9227-2F5011782085}"/>
    <cellStyle name="Normal 10 2 3 3 14" xfId="18569" xr:uid="{BCA23760-5004-4BB5-B21C-A83C61E5D218}"/>
    <cellStyle name="Normal 10 2 3 3 14 2" xfId="42765" xr:uid="{5879FF4D-2597-4929-B3E5-F5EECD2057A6}"/>
    <cellStyle name="Normal 10 2 3 3 15" xfId="25687" xr:uid="{EF19C25D-93EA-4B2B-8AAB-1E67E5DB1CA8}"/>
    <cellStyle name="Normal 10 2 3 3 2" xfId="1100" xr:uid="{B9CB612F-C358-41C8-8612-98C11C7A21C0}"/>
    <cellStyle name="Normal 10 2 3 3 2 10" xfId="26296" xr:uid="{575C7629-9267-4756-9888-FA4084B166BD}"/>
    <cellStyle name="Normal 10 2 3 3 2 2" xfId="1532" xr:uid="{0B841E22-75BE-4DDD-A0F2-7D8AC3E18CE9}"/>
    <cellStyle name="Normal 10 2 3 3 2 2 2" xfId="7508" xr:uid="{1D141005-40F1-42A5-B474-83C043F6EFB7}"/>
    <cellStyle name="Normal 10 2 3 3 2 2 2 2" xfId="15767" xr:uid="{6E4743B7-7C83-45E8-9713-56CC38048704}"/>
    <cellStyle name="Normal 10 2 3 3 2 2 2 2 2" xfId="40349" xr:uid="{5081CD64-9184-48C2-AF70-AE5D6C826702}"/>
    <cellStyle name="Normal 10 2 3 3 2 2 2 3" xfId="22720" xr:uid="{3A7C5571-8093-477D-9DC9-2416A5FAFD77}"/>
    <cellStyle name="Normal 10 2 3 3 2 2 2 3 2" xfId="46747" xr:uid="{FEB92192-3169-415B-9DC0-91187BB767DD}"/>
    <cellStyle name="Normal 10 2 3 3 2 2 2 4" xfId="32334" xr:uid="{192494A7-BA65-4510-AC4F-F5D17B6CE923}"/>
    <cellStyle name="Normal 10 2 3 3 2 2 3" xfId="5472" xr:uid="{AE32EF5B-9CED-4B01-B32E-A79DD798C979}"/>
    <cellStyle name="Normal 10 2 3 3 2 2 3 2" xfId="13755" xr:uid="{0D8772BA-2356-406E-B529-354F86C1776E}"/>
    <cellStyle name="Normal 10 2 3 3 2 2 3 2 2" xfId="38339" xr:uid="{178524F0-32BC-4A07-B640-963C8AA3EC0F}"/>
    <cellStyle name="Normal 10 2 3 3 2 2 3 3" xfId="30321" xr:uid="{BF032AE0-FB29-446D-AF13-975BA4FA1E24}"/>
    <cellStyle name="Normal 10 2 3 3 2 2 4" xfId="9893" xr:uid="{708F5278-D379-46D3-B5B4-F5645149F493}"/>
    <cellStyle name="Normal 10 2 3 3 2 2 4 2" xfId="34579" xr:uid="{FE7332A1-C14C-4A8B-95C0-C0E45AFF8028}"/>
    <cellStyle name="Normal 10 2 3 3 2 2 5" xfId="20254" xr:uid="{69737EFA-5192-4BB1-BB09-E84859D5331F}"/>
    <cellStyle name="Normal 10 2 3 3 2 2 5 2" xfId="44428" xr:uid="{1291A6BD-82C6-453C-BE7D-EE8937FE51BD}"/>
    <cellStyle name="Normal 10 2 3 3 2 2 6" xfId="26695" xr:uid="{CD47CB6E-3B32-4B41-9850-0E613985F863}"/>
    <cellStyle name="Normal 10 2 3 3 2 3" xfId="3065" xr:uid="{DAC5334F-858A-42BE-B9C8-31DD32EC2329}"/>
    <cellStyle name="Normal 10 2 3 3 2 3 2" xfId="8074" xr:uid="{25E40D77-5A4E-4849-90CB-380A5CA739DC}"/>
    <cellStyle name="Normal 10 2 3 3 2 3 2 2" xfId="16332" xr:uid="{00BF7D21-E954-4A1E-B41F-7BB055ECAD94}"/>
    <cellStyle name="Normal 10 2 3 3 2 3 2 2 2" xfId="40914" xr:uid="{95D6C514-77F0-441F-8AC1-0F2E62B0F8BC}"/>
    <cellStyle name="Normal 10 2 3 3 2 3 2 3" xfId="32899" xr:uid="{E101608D-E8AC-4551-A7FC-840610A15DB5}"/>
    <cellStyle name="Normal 10 2 3 3 2 3 3" xfId="6187" xr:uid="{94C66569-78BF-402D-A975-CE75C48DD88B}"/>
    <cellStyle name="Normal 10 2 3 3 2 3 3 2" xfId="14449" xr:uid="{2841B633-CD9F-4BC9-B31A-ACF5B1F35646}"/>
    <cellStyle name="Normal 10 2 3 3 2 3 3 2 2" xfId="39031" xr:uid="{D9DED3AC-85EC-4871-B5B2-8281CB952157}"/>
    <cellStyle name="Normal 10 2 3 3 2 3 3 3" xfId="31016" xr:uid="{E209962D-66AD-4538-8C0F-79E5299E2F61}"/>
    <cellStyle name="Normal 10 2 3 3 2 3 4" xfId="11406" xr:uid="{CD7D7AD2-8D5C-4439-B6F0-D7A0AE31E6A0}"/>
    <cellStyle name="Normal 10 2 3 3 2 3 4 2" xfId="36061" xr:uid="{EF35C92D-8BDA-4252-A607-EC2143BF00A0}"/>
    <cellStyle name="Normal 10 2 3 3 2 3 5" xfId="22309" xr:uid="{94E915F6-567B-4E80-8E7B-60965DE1C7FC}"/>
    <cellStyle name="Normal 10 2 3 3 2 3 5 2" xfId="46343" xr:uid="{52E20F08-0CC5-40BA-A5EA-EFCAC401D28A}"/>
    <cellStyle name="Normal 10 2 3 3 2 3 6" xfId="28176" xr:uid="{EB3133C3-A7C9-4846-B10E-F79E59E736C4}"/>
    <cellStyle name="Normal 10 2 3 3 2 4" xfId="3784" xr:uid="{0740C385-68F6-4AAB-BB11-1C69AF22464D}"/>
    <cellStyle name="Normal 10 2 3 3 2 4 2" xfId="6707" xr:uid="{0B6D14A2-B115-48FE-9DB4-9166B8F3E54D}"/>
    <cellStyle name="Normal 10 2 3 3 2 4 2 2" xfId="14966" xr:uid="{CF0D8CD0-C784-4D0D-B532-EE0FB2BD5E2D}"/>
    <cellStyle name="Normal 10 2 3 3 2 4 2 2 2" xfId="39548" xr:uid="{EF2D0714-9F1C-4C42-9F78-F07DFA4EBB3C}"/>
    <cellStyle name="Normal 10 2 3 3 2 4 2 3" xfId="31533" xr:uid="{7188317C-FFD3-40B9-88EF-DCAF3F897467}"/>
    <cellStyle name="Normal 10 2 3 3 2 4 3" xfId="12125" xr:uid="{40316275-9318-4B86-B30C-73B782A3C912}"/>
    <cellStyle name="Normal 10 2 3 3 2 4 3 2" xfId="36769" xr:uid="{ED67108E-40DB-4498-868E-93B1AE4CC87E}"/>
    <cellStyle name="Normal 10 2 3 3 2 4 4" xfId="28884" xr:uid="{A78E60B9-AF81-4F74-B9AF-D5EDF8AC6B4C}"/>
    <cellStyle name="Normal 10 2 3 3 2 5" xfId="4538" xr:uid="{52F1F21C-2468-4503-AFB5-E5F55163DC6E}"/>
    <cellStyle name="Normal 10 2 3 3 2 5 2" xfId="7219" xr:uid="{7B81BABE-D1B6-4626-85F0-CA52396AAABD}"/>
    <cellStyle name="Normal 10 2 3 3 2 5 2 2" xfId="15478" xr:uid="{0923EA28-CFD7-4BD5-913E-475D84B5D019}"/>
    <cellStyle name="Normal 10 2 3 3 2 5 2 2 2" xfId="40060" xr:uid="{D485BEB0-0A93-4C48-9DA9-02257D53730D}"/>
    <cellStyle name="Normal 10 2 3 3 2 5 2 3" xfId="32045" xr:uid="{077583C2-ADE0-4F24-9BD3-B0D8439DC684}"/>
    <cellStyle name="Normal 10 2 3 3 2 5 3" xfId="12879" xr:uid="{2654F32F-A6CF-4752-9795-5CF73DD52634}"/>
    <cellStyle name="Normal 10 2 3 3 2 5 3 2" xfId="37464" xr:uid="{04CE421A-3E53-46CB-B32E-91AE5DCCE1B4}"/>
    <cellStyle name="Normal 10 2 3 3 2 5 4" xfId="29504" xr:uid="{9F18EB7E-BF2A-4C78-9A14-E515D63D2942}"/>
    <cellStyle name="Normal 10 2 3 3 2 6" xfId="5060" xr:uid="{CB537993-3A08-4477-8FCA-EB7E42F9E481}"/>
    <cellStyle name="Normal 10 2 3 3 2 6 2" xfId="13355" xr:uid="{94B9174A-7FD3-4F56-BB3D-CBA9D4406380}"/>
    <cellStyle name="Normal 10 2 3 3 2 6 2 2" xfId="37939" xr:uid="{0C08C8A4-B4CC-405E-854A-897034086B54}"/>
    <cellStyle name="Normal 10 2 3 3 2 6 3" xfId="29920" xr:uid="{D265D731-BBE4-47C8-9856-34267B79C071}"/>
    <cellStyle name="Normal 10 2 3 3 2 7" xfId="9476" xr:uid="{7A7092DC-9885-4326-B13E-21A56B4FA731}"/>
    <cellStyle name="Normal 10 2 3 3 2 7 2" xfId="34177" xr:uid="{F03FF4E7-9B77-4E82-AA15-0BAFD2E262F9}"/>
    <cellStyle name="Normal 10 2 3 3 2 8" xfId="18211" xr:uid="{6054C20E-818D-40B9-AC9E-428CC0EBD50C}"/>
    <cellStyle name="Normal 10 2 3 3 2 8 2" xfId="42436" xr:uid="{7F5BBA2D-8F50-4C8E-8F26-E1C15A4748C9}"/>
    <cellStyle name="Normal 10 2 3 3 2 9" xfId="19844" xr:uid="{873E609E-3BEF-4B02-9F7C-754CA4699801}"/>
    <cellStyle name="Normal 10 2 3 3 2 9 2" xfId="44024" xr:uid="{0E938BF1-D257-4CC2-9E80-C0C551B6E735}"/>
    <cellStyle name="Normal 10 2 3 3 3" xfId="1334" xr:uid="{D5BBBA4A-9626-4F40-B33B-E951A1A89A97}"/>
    <cellStyle name="Normal 10 2 3 3 3 2" xfId="7022" xr:uid="{6498F1DC-9245-433D-8947-DAE827542B12}"/>
    <cellStyle name="Normal 10 2 3 3 3 2 2" xfId="15281" xr:uid="{B1069F80-0D7A-4503-B04D-1FD12CA5A185}"/>
    <cellStyle name="Normal 10 2 3 3 3 2 2 2" xfId="39863" xr:uid="{B2749520-A74D-46EB-A425-C09B8A02E25A}"/>
    <cellStyle name="Normal 10 2 3 3 3 2 3" xfId="22525" xr:uid="{6F698F5D-95CC-46E1-826E-2CB23748B410}"/>
    <cellStyle name="Normal 10 2 3 3 3 2 3 2" xfId="46559" xr:uid="{ADE29228-EC87-4660-910A-A2494702C507}"/>
    <cellStyle name="Normal 10 2 3 3 3 2 4" xfId="31848" xr:uid="{30B411B1-EF2E-4B41-B5B3-B6194B517385}"/>
    <cellStyle name="Normal 10 2 3 3 3 3" xfId="5274" xr:uid="{567EABD7-FAF0-40CB-B269-8928EE756234}"/>
    <cellStyle name="Normal 10 2 3 3 3 3 2" xfId="13567" xr:uid="{10EF008C-B3C5-433A-838B-5117F98259FD}"/>
    <cellStyle name="Normal 10 2 3 3 3 3 2 2" xfId="38151" xr:uid="{6AE23AA0-EE14-43F7-9901-787C79BC7945}"/>
    <cellStyle name="Normal 10 2 3 3 3 3 3" xfId="30133" xr:uid="{37160394-4074-4316-8CDB-F99A950E579A}"/>
    <cellStyle name="Normal 10 2 3 3 3 4" xfId="9696" xr:uid="{11A38420-FB72-433B-B9F5-44A3E9CF2EC5}"/>
    <cellStyle name="Normal 10 2 3 3 3 4 2" xfId="34391" xr:uid="{FC24E734-0127-4ACA-8C0F-4B50EFBD4EC3}"/>
    <cellStyle name="Normal 10 2 3 3 3 5" xfId="20058" xr:uid="{E797D06E-66F8-483B-B499-6F021CDE7401}"/>
    <cellStyle name="Normal 10 2 3 3 3 5 2" xfId="44236" xr:uid="{B801313D-0193-4FB1-8462-B87FD351D0E5}"/>
    <cellStyle name="Normal 10 2 3 3 3 6" xfId="26508" xr:uid="{CFACEDD1-2EA9-44E6-A1CE-C284A53B30EB}"/>
    <cellStyle name="Normal 10 2 3 3 4" xfId="871" xr:uid="{CD4CC1B8-3195-413F-AE79-3CA72030BE09}"/>
    <cellStyle name="Normal 10 2 3 3 4 2" xfId="7887" xr:uid="{3CB417C3-A700-499F-875B-3A19767AFF9A}"/>
    <cellStyle name="Normal 10 2 3 3 4 2 2" xfId="16145" xr:uid="{CE3845B0-435A-4E80-B22F-2818F9B91C6A}"/>
    <cellStyle name="Normal 10 2 3 3 4 2 2 2" xfId="40727" xr:uid="{972902FB-7D34-4B7E-93C6-2AF7DDAC3B85}"/>
    <cellStyle name="Normal 10 2 3 3 4 2 3" xfId="22093" xr:uid="{2BC5259C-3408-4857-B596-40888B5364F0}"/>
    <cellStyle name="Normal 10 2 3 3 4 2 3 2" xfId="46152" xr:uid="{903DAA54-D856-44E6-93D0-D0057B8738D0}"/>
    <cellStyle name="Normal 10 2 3 3 4 2 4" xfId="32712" xr:uid="{C6A46719-7581-4EFE-B6F6-5E7DDCE05EE9}"/>
    <cellStyle name="Normal 10 2 3 3 4 3" xfId="6000" xr:uid="{FE9D3FB8-8617-4D30-BB94-306D8411A5B8}"/>
    <cellStyle name="Normal 10 2 3 3 4 3 2" xfId="14262" xr:uid="{B05C105F-FF6C-4BFF-B79E-8F20C9FA82DB}"/>
    <cellStyle name="Normal 10 2 3 3 4 3 2 2" xfId="38844" xr:uid="{81EF18F7-78EE-44A5-BEA5-3BDB32FEE19E}"/>
    <cellStyle name="Normal 10 2 3 3 4 3 3" xfId="30829" xr:uid="{F6C63C7C-2E73-45E0-93F8-B59F0C40EB98}"/>
    <cellStyle name="Normal 10 2 3 3 4 4" xfId="9255" xr:uid="{58926870-B044-4FD5-AAE7-22D53A9BFEA6}"/>
    <cellStyle name="Normal 10 2 3 3 4 4 2" xfId="33987" xr:uid="{355ABEC2-E069-4CB4-B1C0-5861FCA32E10}"/>
    <cellStyle name="Normal 10 2 3 3 4 5" xfId="19627" xr:uid="{059EF4CA-2E51-48E8-A442-1CB6AEA18332}"/>
    <cellStyle name="Normal 10 2 3 3 4 5 2" xfId="43815" xr:uid="{F005FA63-12B4-4DD8-8CAC-4A3594B179DF}"/>
    <cellStyle name="Normal 10 2 3 3 4 6" xfId="26109" xr:uid="{D8DCD592-960E-467B-B0C7-0611DCFEFB77}"/>
    <cellStyle name="Normal 10 2 3 3 5" xfId="2206" xr:uid="{E3666FBB-4D11-42CF-98FA-D08C8228B1B3}"/>
    <cellStyle name="Normal 10 2 3 3 5 2" xfId="6520" xr:uid="{1A06F254-E5F0-4917-9D8C-4E3E7C25E04A}"/>
    <cellStyle name="Normal 10 2 3 3 5 2 2" xfId="14779" xr:uid="{FA37F880-F1F7-4DF4-98D1-E396C5E9624D}"/>
    <cellStyle name="Normal 10 2 3 3 5 2 2 2" xfId="39361" xr:uid="{BE097A8F-8537-4334-8014-0DE71786E099}"/>
    <cellStyle name="Normal 10 2 3 3 5 2 3" xfId="21644" xr:uid="{6AB7D569-AE8B-490C-A62D-4DF224FCB82E}"/>
    <cellStyle name="Normal 10 2 3 3 5 2 3 2" xfId="45726" xr:uid="{20932400-A82B-45D8-95E4-149FACB149AA}"/>
    <cellStyle name="Normal 10 2 3 3 5 2 4" xfId="31346" xr:uid="{AE028664-A8C8-4147-B883-03C16092221B}"/>
    <cellStyle name="Normal 10 2 3 3 5 3" xfId="10547" xr:uid="{9FB944C5-C169-46B6-A626-269EAE1E2919}"/>
    <cellStyle name="Normal 10 2 3 3 5 3 2" xfId="35205" xr:uid="{35AD195D-D719-4950-9AD6-AE51F10B3400}"/>
    <cellStyle name="Normal 10 2 3 3 5 4" xfId="19176" xr:uid="{61ECCD4B-B3DC-4AB0-A7EF-00155E90CF85}"/>
    <cellStyle name="Normal 10 2 3 3 5 4 2" xfId="43370" xr:uid="{D119F869-08D6-46FC-8483-334B39B1E835}"/>
    <cellStyle name="Normal 10 2 3 3 5 5" xfId="27320" xr:uid="{6CC5E7F0-09E6-49DC-81A2-86AB18410C83}"/>
    <cellStyle name="Normal 10 2 3 3 6" xfId="2592" xr:uid="{58E1EB58-2595-47E5-B283-3592D95F81DC}"/>
    <cellStyle name="Normal 10 2 3 3 6 2" xfId="8378" xr:uid="{A6E32857-997A-4AF3-8114-F8804A2851C2}"/>
    <cellStyle name="Normal 10 2 3 3 6 2 2" xfId="16636" xr:uid="{05220790-BB1C-407C-BF97-20A1CF37E91F}"/>
    <cellStyle name="Normal 10 2 3 3 6 2 2 2" xfId="41218" xr:uid="{24F45F80-AB4F-441A-A21A-1414F9DE47F4}"/>
    <cellStyle name="Normal 10 2 3 3 6 2 3" xfId="33203" xr:uid="{B5299E97-F7BD-45B0-A14F-64A1C5AEABF5}"/>
    <cellStyle name="Normal 10 2 3 3 6 3" xfId="10933" xr:uid="{C95D3779-19D1-4A95-B2CA-5838BE608619}"/>
    <cellStyle name="Normal 10 2 3 3 6 3 2" xfId="35589" xr:uid="{77CB770E-2D87-49EB-8FDB-4C0EB194DFCA}"/>
    <cellStyle name="Normal 10 2 3 3 6 4" xfId="21048" xr:uid="{9752E6C7-E017-4742-BF36-FCF4314A3DBC}"/>
    <cellStyle name="Normal 10 2 3 3 6 4 2" xfId="45173" xr:uid="{DE35AF16-B513-4902-BB59-4C2B281A4AD4}"/>
    <cellStyle name="Normal 10 2 3 3 6 5" xfId="27704" xr:uid="{3A8CFEEC-98AD-4E55-8B2E-47F630436346}"/>
    <cellStyle name="Normal 10 2 3 3 7" xfId="2829" xr:uid="{8D648550-903F-4CEB-884C-D3A80E56A592}"/>
    <cellStyle name="Normal 10 2 3 3 7 2" xfId="11170" xr:uid="{2E5D8503-CF5E-4F37-8737-7147E8ADD3EC}"/>
    <cellStyle name="Normal 10 2 3 3 7 2 2" xfId="35825" xr:uid="{F6990074-FD71-44A7-8F30-DCBBC224314C}"/>
    <cellStyle name="Normal 10 2 3 3 7 3" xfId="27940" xr:uid="{82E28FD3-6FF3-4FF2-B296-B39614A39223}"/>
    <cellStyle name="Normal 10 2 3 3 8" xfId="3302" xr:uid="{AFE6ECFC-D745-4B0A-AA93-A4363CA597AD}"/>
    <cellStyle name="Normal 10 2 3 3 8 2" xfId="11643" xr:uid="{7B223925-58B3-4C06-8D3D-356ECA34B415}"/>
    <cellStyle name="Normal 10 2 3 3 8 2 2" xfId="36297" xr:uid="{EE4BA32E-98ED-4772-ABB7-1AD9B119F1FF}"/>
    <cellStyle name="Normal 10 2 3 3 8 3" xfId="28412" xr:uid="{33FF6401-6C3E-4E7D-A912-2745502FE085}"/>
    <cellStyle name="Normal 10 2 3 3 9" xfId="3548" xr:uid="{3528B655-7DF1-499F-811A-F46A3A6CC0D1}"/>
    <cellStyle name="Normal 10 2 3 3 9 2" xfId="11889" xr:uid="{DDF8D668-17AE-44DF-9CB9-CD1F96E66CD6}"/>
    <cellStyle name="Normal 10 2 3 3 9 2 2" xfId="36533" xr:uid="{65F36964-2E24-4995-A94A-EA6EA5CF8783}"/>
    <cellStyle name="Normal 10 2 3 3 9 3" xfId="28648" xr:uid="{2AC4F44D-6893-4321-A795-D838E3E474DC}"/>
    <cellStyle name="Normal 10 2 3 4" xfId="528" xr:uid="{5F2DA6A4-6A66-4A4E-907C-2F31A26F1487}"/>
    <cellStyle name="Normal 10 2 3 4 10" xfId="18710" xr:uid="{F7626314-506D-4427-8DFD-9C79D72118AE}"/>
    <cellStyle name="Normal 10 2 3 4 10 2" xfId="42906" xr:uid="{91ECD714-90B7-4A92-A2D9-D8B49ACB57F1}"/>
    <cellStyle name="Normal 10 2 3 4 11" xfId="25809" xr:uid="{93CB5C91-E520-4982-AF02-B3D2A53F5614}"/>
    <cellStyle name="Normal 10 2 3 4 2" xfId="1424" xr:uid="{13A235D8-68D5-4869-9F16-6967446D3C8F}"/>
    <cellStyle name="Normal 10 2 3 4 2 2" xfId="7456" xr:uid="{DD77420E-23F6-4486-ABA5-840D22462E87}"/>
    <cellStyle name="Normal 10 2 3 4 2 2 2" xfId="15715" xr:uid="{9DD9B019-1489-4202-8464-8DE8A3194259}"/>
    <cellStyle name="Normal 10 2 3 4 2 2 2 2" xfId="40297" xr:uid="{6FA3D7E6-32B5-4C00-B245-439EF1C5993E}"/>
    <cellStyle name="Normal 10 2 3 4 2 2 3" xfId="22613" xr:uid="{F5281D6D-7901-4904-AB3A-67F763F0D47E}"/>
    <cellStyle name="Normal 10 2 3 4 2 2 3 2" xfId="46640" xr:uid="{82B4A89C-2869-40AD-A85E-73BE81B9C49D}"/>
    <cellStyle name="Normal 10 2 3 4 2 2 4" xfId="32282" xr:uid="{707D1743-61CE-43E1-A9AE-9D06F5E32AC9}"/>
    <cellStyle name="Normal 10 2 3 4 2 3" xfId="5364" xr:uid="{5AA242EC-6AE7-4F47-9E96-20312FC751AA}"/>
    <cellStyle name="Normal 10 2 3 4 2 3 2" xfId="13648" xr:uid="{91E4787B-45AF-4E2A-B7DE-4548193DCB32}"/>
    <cellStyle name="Normal 10 2 3 4 2 3 2 2" xfId="38232" xr:uid="{9E6DC289-E3E3-43D8-86B7-7FAB237C2482}"/>
    <cellStyle name="Normal 10 2 3 4 2 3 3" xfId="30214" xr:uid="{5DD10B31-F00C-42DF-B0D3-84A97AE31649}"/>
    <cellStyle name="Normal 10 2 3 4 2 4" xfId="9786" xr:uid="{58A3CF19-5FC0-40C2-AD4F-76E51A42CFC9}"/>
    <cellStyle name="Normal 10 2 3 4 2 4 2" xfId="34472" xr:uid="{DB5D757E-10FE-4CA4-A56F-912982F53F73}"/>
    <cellStyle name="Normal 10 2 3 4 2 5" xfId="20147" xr:uid="{C5D4D32B-0DCA-4728-B088-57C3C78A6B54}"/>
    <cellStyle name="Normal 10 2 3 4 2 5 2" xfId="44321" xr:uid="{72BC85EC-35AC-4698-B36A-B647ACDB118B}"/>
    <cellStyle name="Normal 10 2 3 4 2 6" xfId="26588" xr:uid="{26ABA37F-8804-4ACE-B80E-908C634CAC4F}"/>
    <cellStyle name="Normal 10 2 3 4 3" xfId="977" xr:uid="{19F83448-9BCB-40FD-8AF3-264876BA4465}"/>
    <cellStyle name="Normal 10 2 3 4 3 2" xfId="7967" xr:uid="{70A72466-0E5D-48E4-8A86-4CD4CF765B39}"/>
    <cellStyle name="Normal 10 2 3 4 3 2 2" xfId="16225" xr:uid="{E573D591-13C1-4FCD-AA22-D8B3985E4D65}"/>
    <cellStyle name="Normal 10 2 3 4 3 2 2 2" xfId="40807" xr:uid="{2AD5D2F8-A086-46ED-BEF7-127E93E17809}"/>
    <cellStyle name="Normal 10 2 3 4 3 2 3" xfId="22188" xr:uid="{3315C4D5-6B8D-48FE-9935-88AA7A200DAC}"/>
    <cellStyle name="Normal 10 2 3 4 3 2 3 2" xfId="46235" xr:uid="{D03DC2AE-D09D-4853-9598-87B255AAFE11}"/>
    <cellStyle name="Normal 10 2 3 4 3 2 4" xfId="32792" xr:uid="{39909A7A-60EF-402C-BD45-7C46727F8CCF}"/>
    <cellStyle name="Normal 10 2 3 4 3 3" xfId="6080" xr:uid="{0D3B7AF9-22FD-4176-90D1-23B680E9878F}"/>
    <cellStyle name="Normal 10 2 3 4 3 3 2" xfId="14342" xr:uid="{4D520238-4D99-4C3C-A182-792598002778}"/>
    <cellStyle name="Normal 10 2 3 4 3 3 2 2" xfId="38924" xr:uid="{403A5A2E-3F1B-4ED5-ACD1-71537BF4533F}"/>
    <cellStyle name="Normal 10 2 3 4 3 3 3" xfId="30909" xr:uid="{91181585-5E13-4883-ACFA-EFEDA383E825}"/>
    <cellStyle name="Normal 10 2 3 4 3 4" xfId="9353" xr:uid="{6EF6F3A0-248F-465C-A42C-98955E413AC4}"/>
    <cellStyle name="Normal 10 2 3 4 3 4 2" xfId="34070" xr:uid="{F8F3D14E-6F3D-4F35-8EC7-3906DA69B262}"/>
    <cellStyle name="Normal 10 2 3 4 3 5" xfId="19722" xr:uid="{6E19F736-883D-4F5E-83FD-DC55A3CFB514}"/>
    <cellStyle name="Normal 10 2 3 4 3 5 2" xfId="43904" xr:uid="{6E8F4468-99FF-4A28-9395-5A27F42BEF7E}"/>
    <cellStyle name="Normal 10 2 3 4 3 6" xfId="26189" xr:uid="{2C98F021-7894-4524-8B05-C8985FEDC547}"/>
    <cellStyle name="Normal 10 2 3 4 4" xfId="2947" xr:uid="{F5855016-B7C4-4055-B3DA-3D5FBCBE51F5}"/>
    <cellStyle name="Normal 10 2 3 4 4 2" xfId="6600" xr:uid="{AC7F3B8D-C939-4A03-9E11-C4052EDB145E}"/>
    <cellStyle name="Normal 10 2 3 4 4 2 2" xfId="14859" xr:uid="{2FC82F9C-9672-42F7-BB4C-C2DF4965E25D}"/>
    <cellStyle name="Normal 10 2 3 4 4 2 2 2" xfId="39441" xr:uid="{1874E560-ECC5-42E0-A92A-7A6AE8E5EED1}"/>
    <cellStyle name="Normal 10 2 3 4 4 2 3" xfId="21782" xr:uid="{2AFEDF50-6D17-4ACC-BBA5-05147CFC36FA}"/>
    <cellStyle name="Normal 10 2 3 4 4 2 3 2" xfId="45856" xr:uid="{A281E8A8-5830-49CB-A9B6-C6A33301F893}"/>
    <cellStyle name="Normal 10 2 3 4 4 2 4" xfId="31426" xr:uid="{6A06FB06-EF0D-428C-9E32-BB2CB656C5E9}"/>
    <cellStyle name="Normal 10 2 3 4 4 3" xfId="11288" xr:uid="{D4656A76-DC5F-4468-9727-F38A94DF857A}"/>
    <cellStyle name="Normal 10 2 3 4 4 3 2" xfId="35943" xr:uid="{CF036F9F-62B0-4069-A8BA-E689FA13F0BF}"/>
    <cellStyle name="Normal 10 2 3 4 4 4" xfId="19317" xr:uid="{5EB6D0F6-BBE4-4069-A20C-F9BEE830CF57}"/>
    <cellStyle name="Normal 10 2 3 4 4 4 2" xfId="43511" xr:uid="{A909A89C-34A7-4D3F-949C-263F4A3815E6}"/>
    <cellStyle name="Normal 10 2 3 4 4 5" xfId="28058" xr:uid="{39D8A55C-016E-4FEF-B04C-E53BEBDDC0E1}"/>
    <cellStyle name="Normal 10 2 3 4 5" xfId="3666" xr:uid="{EE302A9C-F7B9-4A3F-88D5-A3F75C0396A4}"/>
    <cellStyle name="Normal 10 2 3 4 5 2" xfId="7144" xr:uid="{6F9C467F-988E-4E7E-844A-7FE01FCB8E4B}"/>
    <cellStyle name="Normal 10 2 3 4 5 2 2" xfId="15403" xr:uid="{1982979D-BBD3-41E4-A76F-F3A5218B6745}"/>
    <cellStyle name="Normal 10 2 3 4 5 2 2 2" xfId="39985" xr:uid="{A9E3F4C9-EFA5-4022-AE8A-0FAA37D8DCAA}"/>
    <cellStyle name="Normal 10 2 3 4 5 2 3" xfId="31970" xr:uid="{26BF13C4-8FF0-45F3-A04B-AB17AC35FDE9}"/>
    <cellStyle name="Normal 10 2 3 4 5 3" xfId="12007" xr:uid="{DC0C4DF3-F6F1-42D4-91C3-E55AFAB5CAB2}"/>
    <cellStyle name="Normal 10 2 3 4 5 3 2" xfId="36651" xr:uid="{18C0F1DA-9EC0-4C43-9F85-F4989B1CBFEB}"/>
    <cellStyle name="Normal 10 2 3 4 5 4" xfId="21186" xr:uid="{D2266A74-C166-4F77-B7CD-03B69E1B957F}"/>
    <cellStyle name="Normal 10 2 3 4 5 4 2" xfId="45306" xr:uid="{F72736FB-D61B-47A6-9EF6-AB71F3008758}"/>
    <cellStyle name="Normal 10 2 3 4 5 5" xfId="28766" xr:uid="{BA03C609-4FAE-4B80-B1CA-294D714AF977}"/>
    <cellStyle name="Normal 10 2 3 4 6" xfId="4420" xr:uid="{E0E8AA05-0213-4194-B7EF-28211150164F}"/>
    <cellStyle name="Normal 10 2 3 4 6 2" xfId="12761" xr:uid="{B4EBA6B8-3A58-4FBA-8FB0-23396E9400CA}"/>
    <cellStyle name="Normal 10 2 3 4 6 2 2" xfId="37346" xr:uid="{33EB7CAA-626B-4A2F-B842-45F06671D2F2}"/>
    <cellStyle name="Normal 10 2 3 4 6 3" xfId="29386" xr:uid="{79CDFDE1-25C5-412A-ADBB-90ABCE9379D5}"/>
    <cellStyle name="Normal 10 2 3 4 7" xfId="4937" xr:uid="{07EB6D52-0999-4762-AB7A-553248939A66}"/>
    <cellStyle name="Normal 10 2 3 4 7 2" xfId="13246" xr:uid="{7DC8F986-D41A-4B2A-8E00-2AE49FC3A61D}"/>
    <cellStyle name="Normal 10 2 3 4 7 2 2" xfId="37830" xr:uid="{BA9A92F8-F99E-4046-A2F4-75FDBD9F0CDB}"/>
    <cellStyle name="Normal 10 2 3 4 7 3" xfId="29812" xr:uid="{6CDAE793-8BEF-4343-A1B6-BAD610E3B5CF}"/>
    <cellStyle name="Normal 10 2 3 4 8" xfId="8915" xr:uid="{21537DE9-52ED-4391-A9D6-107408D1BEB9}"/>
    <cellStyle name="Normal 10 2 3 4 8 2" xfId="33678" xr:uid="{CA01A38C-D5C2-47E4-9DCE-D25C0378A853}"/>
    <cellStyle name="Normal 10 2 3 4 9" xfId="18093" xr:uid="{BD891E64-EA68-49DA-8691-A8836C9FCCB8}"/>
    <cellStyle name="Normal 10 2 3 4 9 2" xfId="42318" xr:uid="{C21CBCFF-C5FE-4B1D-B86B-0787775F7818}"/>
    <cellStyle name="Normal 10 2 3 5" xfId="586" xr:uid="{B2F4BB5D-4297-488B-98E0-058CD5CE9262}"/>
    <cellStyle name="Normal 10 2 3 5 2" xfId="1221" xr:uid="{CFCD6BE1-FADF-4BF6-A402-87F830D91E3A}"/>
    <cellStyle name="Normal 10 2 3 5 2 2" xfId="8153" xr:uid="{40FD4DD1-5195-4112-BE5F-B1F7FEBAF726}"/>
    <cellStyle name="Normal 10 2 3 5 2 2 2" xfId="16411" xr:uid="{637B0D69-BC6D-4181-95AF-29436E899E04}"/>
    <cellStyle name="Normal 10 2 3 5 2 2 2 2" xfId="40993" xr:uid="{698817DE-B48F-4D40-9219-7D6BA396BA64}"/>
    <cellStyle name="Normal 10 2 3 5 2 2 3" xfId="22418" xr:uid="{838DF8B7-3881-4BD5-9A98-8344FCFB8F8F}"/>
    <cellStyle name="Normal 10 2 3 5 2 2 3 2" xfId="46452" xr:uid="{37B5D9B6-8542-4F96-8279-1B778E53C883}"/>
    <cellStyle name="Normal 10 2 3 5 2 2 4" xfId="32978" xr:uid="{EF804DAE-D910-4924-A630-37FF045E0908}"/>
    <cellStyle name="Normal 10 2 3 5 2 3" xfId="6266" xr:uid="{695656D1-C7F7-4742-A2CB-23CD931B896D}"/>
    <cellStyle name="Normal 10 2 3 5 2 3 2" xfId="14528" xr:uid="{356271F7-571F-4445-8007-22A65E49ADDE}"/>
    <cellStyle name="Normal 10 2 3 5 2 3 2 2" xfId="39110" xr:uid="{1CA017D4-076C-4A67-94ED-0E89B7390C61}"/>
    <cellStyle name="Normal 10 2 3 5 2 3 3" xfId="31095" xr:uid="{51FC9C03-566D-4A32-8901-0C37B71BFFE7}"/>
    <cellStyle name="Normal 10 2 3 5 2 4" xfId="9589" xr:uid="{9D3B816C-F45E-4C22-B3DA-597FA63C8098}"/>
    <cellStyle name="Normal 10 2 3 5 2 4 2" xfId="34284" xr:uid="{5994C743-6161-450B-82DB-7DC6A97CB4DF}"/>
    <cellStyle name="Normal 10 2 3 5 2 5" xfId="19951" xr:uid="{F3B87255-C26C-4B91-BDBB-BE42EDA34A8A}"/>
    <cellStyle name="Normal 10 2 3 5 2 5 2" xfId="44129" xr:uid="{438A1590-F229-465B-BBA0-F9B23E1749F7}"/>
    <cellStyle name="Normal 10 2 3 5 2 6" xfId="26401" xr:uid="{E8CB02E4-5934-488B-9A31-1607D2947330}"/>
    <cellStyle name="Normal 10 2 3 5 3" xfId="6786" xr:uid="{740404EA-8C56-4722-BD73-3C9DD352DDAC}"/>
    <cellStyle name="Normal 10 2 3 5 3 2" xfId="15045" xr:uid="{B50C8EAF-5704-4AA4-9624-E500D8D96296}"/>
    <cellStyle name="Normal 10 2 3 5 3 2 2" xfId="21839" xr:uid="{582C9769-ADA6-4DBC-9402-AE3F5D430FC2}"/>
    <cellStyle name="Normal 10 2 3 5 3 2 2 2" xfId="45913" xr:uid="{84395CA6-BB08-474D-AB6D-1C843BC94D24}"/>
    <cellStyle name="Normal 10 2 3 5 3 2 3" xfId="39627" xr:uid="{40CF97AE-E3D9-406A-B2B8-7DDDCAF93EFD}"/>
    <cellStyle name="Normal 10 2 3 5 3 3" xfId="19374" xr:uid="{2AB29A9D-3569-47DB-ACEE-D480C65AB57F}"/>
    <cellStyle name="Normal 10 2 3 5 3 3 2" xfId="43568" xr:uid="{1BA5F2DB-A6E4-4896-818C-47DB71E9935E}"/>
    <cellStyle name="Normal 10 2 3 5 3 4" xfId="31612" xr:uid="{F459C889-FFA4-4F2C-9528-15ECECFCF244}"/>
    <cellStyle name="Normal 10 2 3 5 4" xfId="7323" xr:uid="{D927798B-39E4-4A27-AE7B-FC710582717F}"/>
    <cellStyle name="Normal 10 2 3 5 4 2" xfId="15582" xr:uid="{8E4866C0-36EA-45DA-B576-4C534C515600}"/>
    <cellStyle name="Normal 10 2 3 5 4 2 2" xfId="40164" xr:uid="{F9871CBD-5072-4A81-80E7-8E9317455C55}"/>
    <cellStyle name="Normal 10 2 3 5 4 3" xfId="21244" xr:uid="{096F93FD-88B1-4870-A4A8-3C8CF76F03B5}"/>
    <cellStyle name="Normal 10 2 3 5 4 3 2" xfId="45363" xr:uid="{17A04FDD-80B1-4E79-9F13-F7419F5535DC}"/>
    <cellStyle name="Normal 10 2 3 5 4 4" xfId="32149" xr:uid="{93BDE00D-0F8B-43E2-A6D1-40BD487E5CBF}"/>
    <cellStyle name="Normal 10 2 3 5 5" xfId="5166" xr:uid="{994A8BA7-B736-4BC5-BA6D-3C50842D7C29}"/>
    <cellStyle name="Normal 10 2 3 5 5 2" xfId="13460" xr:uid="{1CA6D636-A578-4E41-91F6-B542DC277B98}"/>
    <cellStyle name="Normal 10 2 3 5 5 2 2" xfId="38044" xr:uid="{3B55BF38-3A9D-455E-BC08-D4DF2E2E1705}"/>
    <cellStyle name="Normal 10 2 3 5 5 3" xfId="30026" xr:uid="{CDA27F3F-E966-43D2-87C2-1DC0C180324B}"/>
    <cellStyle name="Normal 10 2 3 5 6" xfId="8973" xr:uid="{8219B99E-3686-4E99-9C07-129A905BA6D6}"/>
    <cellStyle name="Normal 10 2 3 5 6 2" xfId="33735" xr:uid="{E539F0D0-40C1-40B9-8830-27C1DE3DA856}"/>
    <cellStyle name="Normal 10 2 3 5 7" xfId="18767" xr:uid="{4C2E599B-0EAD-4805-934A-232EC2FDF23E}"/>
    <cellStyle name="Normal 10 2 3 5 7 2" xfId="42963" xr:uid="{AE0B6250-E3B1-4E9A-B9AA-D68C50BB9BC3}"/>
    <cellStyle name="Normal 10 2 3 5 8" xfId="25866" xr:uid="{C8CDF6F5-0186-4D0D-BACA-3F5F3CA3BA08}"/>
    <cellStyle name="Normal 10 2 3 6" xfId="1618" xr:uid="{CC73B77D-8DC7-4827-852C-9C7B97EFA5CF}"/>
    <cellStyle name="Normal 10 2 3 6 2" xfId="6904" xr:uid="{41E320D3-6618-4F2E-9996-3BC278A1DBB2}"/>
    <cellStyle name="Normal 10 2 3 6 2 2" xfId="15163" xr:uid="{0C2EC623-4B7B-4DCB-91FF-256D8F618234}"/>
    <cellStyle name="Normal 10 2 3 6 2 2 2" xfId="39745" xr:uid="{184F0253-B01E-4A23-AA65-B6025A9F0CBA}"/>
    <cellStyle name="Normal 10 2 3 6 2 3" xfId="22801" xr:uid="{95EC9ECF-B39F-4EDE-BCAB-751D01F6E1FA}"/>
    <cellStyle name="Normal 10 2 3 6 2 3 2" xfId="46827" xr:uid="{F9F9CB6C-9348-450A-A3EA-13045AA955E2}"/>
    <cellStyle name="Normal 10 2 3 6 2 4" xfId="31730" xr:uid="{AD12FE5C-2B86-4B6B-AF3A-F77560040CB5}"/>
    <cellStyle name="Normal 10 2 3 6 3" xfId="5551" xr:uid="{B9445304-C116-4CFF-993F-6B35DA5D2A83}"/>
    <cellStyle name="Normal 10 2 3 6 3 2" xfId="13834" xr:uid="{A7E8DE93-066D-4394-BA6B-C9743E048E91}"/>
    <cellStyle name="Normal 10 2 3 6 3 2 2" xfId="38418" xr:uid="{0FEB4EA2-1D7D-4313-8230-7DDE4DB4E07D}"/>
    <cellStyle name="Normal 10 2 3 6 3 3" xfId="30400" xr:uid="{65673973-20A8-4E8B-8EDB-81CFF3767236}"/>
    <cellStyle name="Normal 10 2 3 6 4" xfId="9972" xr:uid="{D8955E2C-3C66-4ACC-B8AA-4F6F1E1A50F3}"/>
    <cellStyle name="Normal 10 2 3 6 4 2" xfId="34658" xr:uid="{8EEDD37C-333D-4226-978D-771ABF7DB254}"/>
    <cellStyle name="Normal 10 2 3 6 5" xfId="20335" xr:uid="{04703E80-F458-4958-A558-75FB7E075673}"/>
    <cellStyle name="Normal 10 2 3 6 5 2" xfId="44507" xr:uid="{AC698E70-69DB-43E6-AC0E-59E8BC39C332}"/>
    <cellStyle name="Normal 10 2 3 6 6" xfId="26774" xr:uid="{D995972A-1581-44BE-8F79-024705E51DA2}"/>
    <cellStyle name="Normal 10 2 3 7" xfId="1775" xr:uid="{58B65D2A-C75E-4004-B423-63A89112F4D6}"/>
    <cellStyle name="Normal 10 2 3 7 2" xfId="7589" xr:uid="{90FEB738-2520-43DA-91E3-55C439CE7C2D}"/>
    <cellStyle name="Normal 10 2 3 7 2 2" xfId="15847" xr:uid="{456659F0-2F8C-4B75-96D6-5FD2C65701DD}"/>
    <cellStyle name="Normal 10 2 3 7 2 2 2" xfId="40429" xr:uid="{F913F7C7-4C01-4710-8841-E17B057162B8}"/>
    <cellStyle name="Normal 10 2 3 7 2 3" xfId="22940" xr:uid="{A6D81CAA-0D73-4659-89AD-96C5EA3B0603}"/>
    <cellStyle name="Normal 10 2 3 7 2 3 2" xfId="46951" xr:uid="{D2AFADF4-590B-4925-B8A5-357118BFC172}"/>
    <cellStyle name="Normal 10 2 3 7 2 4" xfId="32414" xr:uid="{B95EA0B3-07E2-42DD-9D73-C596D4086D60}"/>
    <cellStyle name="Normal 10 2 3 7 3" xfId="5693" xr:uid="{92FFDD7F-CF8C-4D3C-A3B9-10055D1AC2E9}"/>
    <cellStyle name="Normal 10 2 3 7 3 2" xfId="13955" xr:uid="{94E0EA03-7705-436A-9DF0-B69A48FC601B}"/>
    <cellStyle name="Normal 10 2 3 7 3 2 2" xfId="38537" xr:uid="{73FE96EB-4272-4D44-998B-3893F772986D}"/>
    <cellStyle name="Normal 10 2 3 7 3 3" xfId="30522" xr:uid="{2065D068-145F-4CF1-A092-CCF402D0C85E}"/>
    <cellStyle name="Normal 10 2 3 7 4" xfId="10117" xr:uid="{584B6A10-7A86-409F-AC9A-FC469EFEA1BF}"/>
    <cellStyle name="Normal 10 2 3 7 4 2" xfId="34777" xr:uid="{A2FCE219-45C1-4285-9CE6-8D5293667C7A}"/>
    <cellStyle name="Normal 10 2 3 7 5" xfId="20475" xr:uid="{FDC9B262-C19A-48C2-B229-4DC15AA9668A}"/>
    <cellStyle name="Normal 10 2 3 7 5 2" xfId="44635" xr:uid="{4D57D91D-C77F-4919-A573-7A9C1397A9AB}"/>
    <cellStyle name="Normal 10 2 3 7 6" xfId="26892" xr:uid="{EF2426E7-2E38-49B2-BF8F-214B4F88D4D9}"/>
    <cellStyle name="Normal 10 2 3 8" xfId="733" xr:uid="{A26E5248-A91E-419B-A81B-2656982F713D}"/>
    <cellStyle name="Normal 10 2 3 8 2" xfId="7702" xr:uid="{BEBC33AD-3039-4216-BEF4-6C1AD8121397}"/>
    <cellStyle name="Normal 10 2 3 8 2 2" xfId="15960" xr:uid="{50A1DDDA-D6EE-498B-9B14-E5B3A3D6A786}"/>
    <cellStyle name="Normal 10 2 3 8 2 2 2" xfId="40542" xr:uid="{AC6FBC60-63D4-4F53-A479-FAA55904D218}"/>
    <cellStyle name="Normal 10 2 3 8 2 3" xfId="21969" xr:uid="{373FAFCA-9B53-4D40-AFB4-ED6115F38937}"/>
    <cellStyle name="Normal 10 2 3 8 2 3 2" xfId="46041" xr:uid="{78C09625-6065-4A91-BF66-4A89B06A4872}"/>
    <cellStyle name="Normal 10 2 3 8 2 4" xfId="32527" xr:uid="{745FAE6D-6235-4D5B-9998-337382059C61}"/>
    <cellStyle name="Normal 10 2 3 8 3" xfId="5815" xr:uid="{5D4C2A5E-0A0C-4428-BD33-55CD5D7DA06E}"/>
    <cellStyle name="Normal 10 2 3 8 3 2" xfId="14077" xr:uid="{AC018DE6-0071-4E9B-ACA4-FA39EDAE35F2}"/>
    <cellStyle name="Normal 10 2 3 8 3 2 2" xfId="38659" xr:uid="{1B6FE62D-90AD-475A-A810-2FF4768EEB21}"/>
    <cellStyle name="Normal 10 2 3 8 3 3" xfId="30644" xr:uid="{1C69B685-AAC6-4823-97D5-B25B9331BACC}"/>
    <cellStyle name="Normal 10 2 3 8 4" xfId="9128" xr:uid="{38212D64-9E6B-460A-9E0C-80E4D64E3997}"/>
    <cellStyle name="Normal 10 2 3 8 4 2" xfId="33877" xr:uid="{D941C8EF-ECF8-41F9-8C48-58622E471F08}"/>
    <cellStyle name="Normal 10 2 3 8 5" xfId="19504" xr:uid="{6B8103B3-5CCC-48E1-83F4-273104B3EFB0}"/>
    <cellStyle name="Normal 10 2 3 8 5 2" xfId="43696" xr:uid="{44859881-336D-4D98-85A2-C4D80311A0DD}"/>
    <cellStyle name="Normal 10 2 3 8 6" xfId="26002" xr:uid="{E56A748F-4515-4066-9BD6-63947BD2261D}"/>
    <cellStyle name="Normal 10 2 3 9" xfId="1894" xr:uid="{411F04D0-04BF-4A0B-BC96-1542C8B6BCCA}"/>
    <cellStyle name="Normal 10 2 3 9 2" xfId="7780" xr:uid="{7FA8C62E-B687-4B1E-B764-A5305E145EB4}"/>
    <cellStyle name="Normal 10 2 3 9 2 2" xfId="16038" xr:uid="{16D90B5D-73CE-4030-9434-7160B9E5C672}"/>
    <cellStyle name="Normal 10 2 3 9 2 2 2" xfId="40620" xr:uid="{AD2E726F-20F0-4C5F-85A1-FEB3CC91351D}"/>
    <cellStyle name="Normal 10 2 3 9 2 3" xfId="23058" xr:uid="{DAF7B281-DB11-4663-B1C8-1311086585FD}"/>
    <cellStyle name="Normal 10 2 3 9 2 3 2" xfId="47069" xr:uid="{8BECEE88-005B-498F-9D0B-30DEA65EB725}"/>
    <cellStyle name="Normal 10 2 3 9 2 4" xfId="32605" xr:uid="{8DAF94FC-E1FC-4E09-98CF-CF22BD385113}"/>
    <cellStyle name="Normal 10 2 3 9 3" xfId="5893" xr:uid="{DE435A11-F5DD-4008-8C52-79FF8ABDCB42}"/>
    <cellStyle name="Normal 10 2 3 9 3 2" xfId="14155" xr:uid="{C18A78A4-217E-4D4D-813F-420997F11C03}"/>
    <cellStyle name="Normal 10 2 3 9 3 2 2" xfId="38737" xr:uid="{2DC8664E-2A4E-4233-8B78-32254BD94E78}"/>
    <cellStyle name="Normal 10 2 3 9 3 3" xfId="30722" xr:uid="{46F02936-CC03-4207-81AC-50BC269A24BC}"/>
    <cellStyle name="Normal 10 2 3 9 4" xfId="10236" xr:uid="{7DC44BAE-8CD3-4B87-A589-28E814C69C3F}"/>
    <cellStyle name="Normal 10 2 3 9 4 2" xfId="34895" xr:uid="{EFB09896-7F05-4DBB-9221-A0DE2855C580}"/>
    <cellStyle name="Normal 10 2 3 9 5" xfId="20593" xr:uid="{8E35FB58-06C3-4D8B-809B-1BA7B5EF078C}"/>
    <cellStyle name="Normal 10 2 3 9 5 2" xfId="44753" xr:uid="{CE731BF0-F6EA-4DF6-B2E2-0D1B12F94EEA}"/>
    <cellStyle name="Normal 10 2 3 9 6" xfId="27010" xr:uid="{603D32D3-F8AC-415B-83B1-8AF87C488310}"/>
    <cellStyle name="Normal 10 2 30" xfId="17805" xr:uid="{AF7FF690-87A4-473D-9E0D-A84C4978D6DC}"/>
    <cellStyle name="Normal 10 2 30 2" xfId="42030" xr:uid="{FBE27E15-ECAC-4844-8048-9E50E9AB843C}"/>
    <cellStyle name="Normal 10 2 31" xfId="18375" xr:uid="{27DAF0A6-33DD-4926-8A4D-798C07BAA4CD}"/>
    <cellStyle name="Normal 10 2 31 2" xfId="42592" xr:uid="{EF1C1002-96A3-4807-A7C6-569DFCF0F7C8}"/>
    <cellStyle name="Normal 10 2 32" xfId="25543" xr:uid="{D260684F-6C57-45A2-ACAD-501F78A1C542}"/>
    <cellStyle name="Normal 10 2 4" xfId="237" xr:uid="{C4C05FF0-E991-452E-A6E6-77BFD4CCE6AE}"/>
    <cellStyle name="Normal 10 2 4 10" xfId="2746" xr:uid="{B7B479B0-181F-4173-ADF4-56302BE6A312}"/>
    <cellStyle name="Normal 10 2 4 10 2" xfId="11087" xr:uid="{F619BE80-48E4-4D1E-9984-CDAEAFB92299}"/>
    <cellStyle name="Normal 10 2 4 10 2 2" xfId="35742" xr:uid="{E04FBB90-1A7D-4829-9002-3ED25448566D}"/>
    <cellStyle name="Normal 10 2 4 10 3" xfId="27857" xr:uid="{DE658FF9-6110-4F6D-97DD-A161E476B7D5}"/>
    <cellStyle name="Normal 10 2 4 11" xfId="3219" xr:uid="{591221FE-730B-49BC-88F8-19935A64FD26}"/>
    <cellStyle name="Normal 10 2 4 11 2" xfId="11560" xr:uid="{4B6B6512-516D-4C06-BDF1-B26D3B4D8093}"/>
    <cellStyle name="Normal 10 2 4 11 2 2" xfId="36214" xr:uid="{1AAF2FF6-E76E-4835-A738-0F8177CAC6C4}"/>
    <cellStyle name="Normal 10 2 4 11 3" xfId="28329" xr:uid="{6616CE26-8791-473F-99FD-C8DCC1591DC9}"/>
    <cellStyle name="Normal 10 2 4 12" xfId="3463" xr:uid="{68B3EF1A-4463-49EA-9F91-60D7D7395C29}"/>
    <cellStyle name="Normal 10 2 4 12 2" xfId="11804" xr:uid="{7A8A9052-2999-4D0E-AD13-B54AF1BCB217}"/>
    <cellStyle name="Normal 10 2 4 12 2 2" xfId="36450" xr:uid="{EC481D2F-F0B3-4363-B5E9-032926653166}"/>
    <cellStyle name="Normal 10 2 4 12 3" xfId="28565" xr:uid="{5B1E6FE0-03E6-43A6-A288-39077F180F20}"/>
    <cellStyle name="Normal 10 2 4 13" xfId="4173" xr:uid="{4610C0A5-8A43-42BB-B852-047FB1ACECE7}"/>
    <cellStyle name="Normal 10 2 4 13 2" xfId="12514" xr:uid="{C444395B-AAB9-4EF0-9D97-7AFF595D4863}"/>
    <cellStyle name="Normal 10 2 4 13 2 2" xfId="37099" xr:uid="{AD835EB5-C3F3-4A92-BB2D-6E84BFD7D34A}"/>
    <cellStyle name="Normal 10 2 4 13 3" xfId="29185" xr:uid="{2DECBB29-79EA-46F3-BA5C-0740212A666D}"/>
    <cellStyle name="Normal 10 2 4 14" xfId="4757" xr:uid="{227F0C3F-2934-487A-BE8F-E8DE530A9698}"/>
    <cellStyle name="Normal 10 2 4 14 2" xfId="13086" xr:uid="{19D8A062-10F7-4C21-B964-1B54F8C84C30}"/>
    <cellStyle name="Normal 10 2 4 14 2 2" xfId="37671" xr:uid="{3D450CED-65F9-4596-AC8F-C67455B2C9BE}"/>
    <cellStyle name="Normal 10 2 4 14 3" xfId="29651" xr:uid="{2F3EF0FA-D4F6-4AB1-96F9-1C610471312F}"/>
    <cellStyle name="Normal 10 2 4 15" xfId="8690" xr:uid="{9889DC73-81C5-4719-BC99-C1C63D10CB77}"/>
    <cellStyle name="Normal 10 2 4 15 2" xfId="33470" xr:uid="{0E3DDD23-F56F-4FD1-9C68-66F3B81576B3}"/>
    <cellStyle name="Normal 10 2 4 16" xfId="17876" xr:uid="{6FEE128E-DEEC-4639-B5EE-FFB274E3DB07}"/>
    <cellStyle name="Normal 10 2 4 16 2" xfId="42101" xr:uid="{BC29629A-D76D-4748-BC87-7D912407B52D}"/>
    <cellStyle name="Normal 10 2 4 17" xfId="18479" xr:uid="{DF0EF83C-9F7C-4553-B481-4E7205A1B55A}"/>
    <cellStyle name="Normal 10 2 4 17 2" xfId="42682" xr:uid="{4D213E07-20BE-4CB5-8961-908F0F9610E7}"/>
    <cellStyle name="Normal 10 2 4 18" xfId="25604" xr:uid="{AEC4F910-C692-44B2-8614-8393BDA08BF1}"/>
    <cellStyle name="Normal 10 2 4 2" xfId="433" xr:uid="{C5B9B5F6-DA6D-4CDF-8624-7204A9238BC5}"/>
    <cellStyle name="Normal 10 2 4 2 10" xfId="4974" xr:uid="{7CC3B20A-A017-4CB3-BE82-2227C93A3B69}"/>
    <cellStyle name="Normal 10 2 4 2 10 2" xfId="13275" xr:uid="{1151701F-2979-4857-809C-C775E45B84F6}"/>
    <cellStyle name="Normal 10 2 4 2 10 2 2" xfId="37859" xr:uid="{88A85330-2D08-4B7B-9E2F-2ECC4A22A935}"/>
    <cellStyle name="Normal 10 2 4 2 10 3" xfId="29841" xr:uid="{48C1CE1C-9B82-4A0B-B68B-5DC304C3C6E9}"/>
    <cellStyle name="Normal 10 2 4 2 11" xfId="8825" xr:uid="{D9CA3B99-F2A4-4F99-8532-4D8CBA3F5F32}"/>
    <cellStyle name="Normal 10 2 4 2 11 2" xfId="33591" xr:uid="{31C10A07-F105-429F-8979-E657998067FB}"/>
    <cellStyle name="Normal 10 2 4 2 12" xfId="18010" xr:uid="{083255B3-C2CB-42A7-AD66-0690FC03BBB2}"/>
    <cellStyle name="Normal 10 2 4 2 12 2" xfId="42235" xr:uid="{A6F0CEA6-3E47-4A1F-A1D1-DC5D2CBBB235}"/>
    <cellStyle name="Normal 10 2 4 2 13" xfId="18616" xr:uid="{60A5FA3C-6C9E-463F-A968-6DAF567AAEA5}"/>
    <cellStyle name="Normal 10 2 4 2 13 2" xfId="42812" xr:uid="{15A02D27-8CD3-40FB-A064-DB0F98AC55E4}"/>
    <cellStyle name="Normal 10 2 4 2 14" xfId="25722" xr:uid="{A7F29750-5A63-40CE-9310-25508FEDB2AB}"/>
    <cellStyle name="Normal 10 2 4 2 2" xfId="1453" xr:uid="{EFD284F4-34FD-4663-A220-A4EF3F7F6219}"/>
    <cellStyle name="Normal 10 2 4 2 2 2" xfId="3100" xr:uid="{BE000614-1A87-49AD-B875-E163ED4323E5}"/>
    <cellStyle name="Normal 10 2 4 2 2 2 2" xfId="7057" xr:uid="{3FFFF488-6816-449E-8BE3-B43E576F0456}"/>
    <cellStyle name="Normal 10 2 4 2 2 2 2 2" xfId="15316" xr:uid="{42803E86-FF7B-4F79-982B-27914A0D8E82}"/>
    <cellStyle name="Normal 10 2 4 2 2 2 2 2 2" xfId="39898" xr:uid="{046610EA-CC5D-4D6B-A245-FCFA2F9B85C8}"/>
    <cellStyle name="Normal 10 2 4 2 2 2 2 3" xfId="31883" xr:uid="{D6AFB7F3-3FA5-440A-9ADB-BD7612A2EC79}"/>
    <cellStyle name="Normal 10 2 4 2 2 2 3" xfId="11441" xr:uid="{87236460-3943-4F4F-9477-82C6E19BEB88}"/>
    <cellStyle name="Normal 10 2 4 2 2 2 3 2" xfId="36096" xr:uid="{81D04699-3944-42F7-AA31-7FDD7DBF825B}"/>
    <cellStyle name="Normal 10 2 4 2 2 2 4" xfId="22641" xr:uid="{5C34B625-9DAF-41C5-B375-B914DBEFE8B8}"/>
    <cellStyle name="Normal 10 2 4 2 2 2 4 2" xfId="46668" xr:uid="{BA580CE3-D97C-432B-9A79-2FB5B9B0C98D}"/>
    <cellStyle name="Normal 10 2 4 2 2 2 5" xfId="28211" xr:uid="{DAB85CBF-29F8-4740-B31B-4BF9FBC6F3A2}"/>
    <cellStyle name="Normal 10 2 4 2 2 3" xfId="3819" xr:uid="{6E306349-3495-476E-ADC6-FE0C3087D54E}"/>
    <cellStyle name="Normal 10 2 4 2 2 3 2" xfId="12160" xr:uid="{044EF286-AECB-4261-953F-C34CC79B5B3E}"/>
    <cellStyle name="Normal 10 2 4 2 2 3 2 2" xfId="36804" xr:uid="{B019472D-7512-48F9-AD8E-27B9F0501277}"/>
    <cellStyle name="Normal 10 2 4 2 2 3 3" xfId="28919" xr:uid="{7CF514C4-97B9-4B3E-9F03-23E2810E004F}"/>
    <cellStyle name="Normal 10 2 4 2 2 4" xfId="4573" xr:uid="{6A488845-7579-4CFA-AFB9-AA7FA1EAFD40}"/>
    <cellStyle name="Normal 10 2 4 2 2 4 2" xfId="12914" xr:uid="{810C14E3-9D53-4E83-BA96-BA4AE221AECA}"/>
    <cellStyle name="Normal 10 2 4 2 2 4 2 2" xfId="37499" xr:uid="{EC0C0C4B-8941-494C-86EE-3925CB379573}"/>
    <cellStyle name="Normal 10 2 4 2 2 4 3" xfId="29539" xr:uid="{D3DD49BF-A98C-4251-8E74-1289C97EB2BF}"/>
    <cellStyle name="Normal 10 2 4 2 2 5" xfId="5393" xr:uid="{195FDF02-9042-4BEA-91E0-E048D643A49F}"/>
    <cellStyle name="Normal 10 2 4 2 2 5 2" xfId="13676" xr:uid="{57FA4E7A-15E9-4EBE-8939-9E4AD6D32336}"/>
    <cellStyle name="Normal 10 2 4 2 2 5 2 2" xfId="38260" xr:uid="{F96CFAD6-6458-4B0F-B804-4B3A40838486}"/>
    <cellStyle name="Normal 10 2 4 2 2 5 3" xfId="30242" xr:uid="{3F2CD3C7-5F52-40D3-B3EB-71BAC49336CD}"/>
    <cellStyle name="Normal 10 2 4 2 2 6" xfId="9814" xr:uid="{DF335DC8-842D-4AA1-8671-18444F3505DA}"/>
    <cellStyle name="Normal 10 2 4 2 2 6 2" xfId="34500" xr:uid="{BF9F56BD-BDEB-4E7D-94AA-B4F8A6690BE3}"/>
    <cellStyle name="Normal 10 2 4 2 2 7" xfId="18246" xr:uid="{EDB454E0-51CB-4998-B02D-D3D876FF98E4}"/>
    <cellStyle name="Normal 10 2 4 2 2 7 2" xfId="42471" xr:uid="{19EC3F14-BD9D-4BA3-885C-1A83DC0BCC37}"/>
    <cellStyle name="Normal 10 2 4 2 2 8" xfId="20175" xr:uid="{A2BA13B5-B749-45AA-B69C-701EB9153027}"/>
    <cellStyle name="Normal 10 2 4 2 2 8 2" xfId="44349" xr:uid="{7DBA95CC-863F-499D-948A-F24947FA0DA8}"/>
    <cellStyle name="Normal 10 2 4 2 2 9" xfId="26616" xr:uid="{B1440289-396A-4068-89DC-360EFE7CD3E9}"/>
    <cellStyle name="Normal 10 2 4 2 3" xfId="1014" xr:uid="{2B96B97A-6876-4859-8FE4-E8EEC1BC0E3C}"/>
    <cellStyle name="Normal 10 2 4 2 3 2" xfId="7995" xr:uid="{BB02B926-EE00-4DC9-9B33-B6FD57AE074C}"/>
    <cellStyle name="Normal 10 2 4 2 3 2 2" xfId="16253" xr:uid="{299D172B-E317-4E6E-9A2F-1B988287EED0}"/>
    <cellStyle name="Normal 10 2 4 2 3 2 2 2" xfId="40835" xr:uid="{4AC38DAC-7BFC-4EBE-AE0A-F3579C98805F}"/>
    <cellStyle name="Normal 10 2 4 2 3 2 3" xfId="22223" xr:uid="{77D7F9C5-251F-48F2-8012-918BE7529E77}"/>
    <cellStyle name="Normal 10 2 4 2 3 2 3 2" xfId="46264" xr:uid="{073C56A1-2F8E-42B5-9DA0-11398E4A1E57}"/>
    <cellStyle name="Normal 10 2 4 2 3 2 4" xfId="32820" xr:uid="{84C58554-6B70-4E94-B584-C35486BA2893}"/>
    <cellStyle name="Normal 10 2 4 2 3 3" xfId="6108" xr:uid="{3D2FEBBA-273E-41F4-BB5A-E76FE8A3C727}"/>
    <cellStyle name="Normal 10 2 4 2 3 3 2" xfId="14370" xr:uid="{893F4A36-8E82-4AE2-A29F-759B578E091F}"/>
    <cellStyle name="Normal 10 2 4 2 3 3 2 2" xfId="38952" xr:uid="{34FE65A2-5EF5-4D33-BC10-7CE17258B15E}"/>
    <cellStyle name="Normal 10 2 4 2 3 3 3" xfId="30937" xr:uid="{359936E6-D4A0-4B5E-BAF1-6FE22BAA21E8}"/>
    <cellStyle name="Normal 10 2 4 2 3 4" xfId="9390" xr:uid="{1C22DCD9-012D-427A-BEDB-185EF014E746}"/>
    <cellStyle name="Normal 10 2 4 2 3 4 2" xfId="34098" xr:uid="{9A6F47B6-2D07-4543-A9E0-CD3658B40FF1}"/>
    <cellStyle name="Normal 10 2 4 2 3 5" xfId="19758" xr:uid="{85840690-813F-438B-875E-5BBD9C024F65}"/>
    <cellStyle name="Normal 10 2 4 2 3 5 2" xfId="43938" xr:uid="{EA536D73-8C2E-4042-A30A-FCD21209203F}"/>
    <cellStyle name="Normal 10 2 4 2 3 6" xfId="26217" xr:uid="{FE9A9258-751C-4769-9494-3D8D5ED73F49}"/>
    <cellStyle name="Normal 10 2 4 2 4" xfId="2241" xr:uid="{7B10DEB3-B809-435C-94FA-2D5FFCC0D7DF}"/>
    <cellStyle name="Normal 10 2 4 2 4 2" xfId="6628" xr:uid="{0E0A633C-CA51-4B91-82C3-F39AFC242455}"/>
    <cellStyle name="Normal 10 2 4 2 4 2 2" xfId="14887" xr:uid="{58AE7E52-69A3-4D20-A7F5-9710B62EE416}"/>
    <cellStyle name="Normal 10 2 4 2 4 2 2 2" xfId="39469" xr:uid="{71919ED8-3EE3-4F04-AF08-3EC7531E3729}"/>
    <cellStyle name="Normal 10 2 4 2 4 2 3" xfId="21688" xr:uid="{E7A3EC58-A5D6-4688-AF40-A5C7EC44D639}"/>
    <cellStyle name="Normal 10 2 4 2 4 2 3 2" xfId="45765" xr:uid="{9E8B241B-B149-4FB5-9015-E0BB3CFC56FE}"/>
    <cellStyle name="Normal 10 2 4 2 4 2 4" xfId="31454" xr:uid="{EBB0180A-06F8-4B2E-AE91-F5CFE0BF2BB7}"/>
    <cellStyle name="Normal 10 2 4 2 4 3" xfId="10582" xr:uid="{887A4739-2EF3-4605-B1C8-BBF9ADC95880}"/>
    <cellStyle name="Normal 10 2 4 2 4 3 2" xfId="35240" xr:uid="{253EFDCA-7201-4044-B3BC-EC8B55717AF6}"/>
    <cellStyle name="Normal 10 2 4 2 4 4" xfId="19223" xr:uid="{F6ECDE3A-12E9-4642-9EE2-42C32D2A6B72}"/>
    <cellStyle name="Normal 10 2 4 2 4 4 2" xfId="43417" xr:uid="{E5099BAF-6F56-4401-B86A-135386A4A41F}"/>
    <cellStyle name="Normal 10 2 4 2 4 5" xfId="27355" xr:uid="{12549D9A-60E9-4DE0-95BB-95F8BDF2D334}"/>
    <cellStyle name="Normal 10 2 4 2 5" xfId="2627" xr:uid="{95A7EB9A-BF4A-469A-97DE-ED64A5F1D145}"/>
    <cellStyle name="Normal 10 2 4 2 5 2" xfId="8413" xr:uid="{3517DCBD-A952-4FF0-8C7B-F0A8EC16B460}"/>
    <cellStyle name="Normal 10 2 4 2 5 2 2" xfId="16671" xr:uid="{C8927AFD-B270-4D18-92E2-DB546E064324}"/>
    <cellStyle name="Normal 10 2 4 2 5 2 2 2" xfId="41253" xr:uid="{D32FC03E-CDC7-4867-BEAB-9DEF96EB92E2}"/>
    <cellStyle name="Normal 10 2 4 2 5 2 3" xfId="33238" xr:uid="{F390698B-20F8-48EE-AD09-848F8CA7269F}"/>
    <cellStyle name="Normal 10 2 4 2 5 3" xfId="10968" xr:uid="{D81C9323-32BB-4428-A704-E3E6EBF4F752}"/>
    <cellStyle name="Normal 10 2 4 2 5 3 2" xfId="35624" xr:uid="{FE955C37-B736-4ADD-9B2B-AD06293A6D58}"/>
    <cellStyle name="Normal 10 2 4 2 5 4" xfId="21092" xr:uid="{12DCD4A3-3DE8-43AF-A4A7-F5530CA921F2}"/>
    <cellStyle name="Normal 10 2 4 2 5 4 2" xfId="45213" xr:uid="{F0141314-9FDA-4D0C-95B4-01BB09ACEE34}"/>
    <cellStyle name="Normal 10 2 4 2 5 5" xfId="27739" xr:uid="{DDD97B69-9370-4B22-AD1C-2BB9F8A68C90}"/>
    <cellStyle name="Normal 10 2 4 2 6" xfId="2864" xr:uid="{76CFE97D-94A0-4867-BCDD-9DAD2EAA27CE}"/>
    <cellStyle name="Normal 10 2 4 2 6 2" xfId="11205" xr:uid="{7C45809F-6E4D-4630-AEE8-B80A6A6F5CF0}"/>
    <cellStyle name="Normal 10 2 4 2 6 2 2" xfId="35860" xr:uid="{4EFB2213-BC1A-47E9-9C61-EE3B325F55A4}"/>
    <cellStyle name="Normal 10 2 4 2 6 3" xfId="27975" xr:uid="{2A34B6A3-CA54-41EB-B408-E2DDA71BDBDB}"/>
    <cellStyle name="Normal 10 2 4 2 7" xfId="3337" xr:uid="{F2FE3209-E9EC-4533-9F2F-9B4008863AD2}"/>
    <cellStyle name="Normal 10 2 4 2 7 2" xfId="11678" xr:uid="{4371517F-CA17-4469-A8E7-B1A9D8F0DB15}"/>
    <cellStyle name="Normal 10 2 4 2 7 2 2" xfId="36332" xr:uid="{489AF8FA-8F10-41B8-9C01-43081F5E9C27}"/>
    <cellStyle name="Normal 10 2 4 2 7 3" xfId="28447" xr:uid="{EC138C8E-8D82-4047-B5F8-DF48FDF24107}"/>
    <cellStyle name="Normal 10 2 4 2 8" xfId="3583" xr:uid="{C0BBDA40-1FE1-4876-B189-4F4B23351B9D}"/>
    <cellStyle name="Normal 10 2 4 2 8 2" xfId="11924" xr:uid="{58EF7504-A885-4C2B-9182-9B2138835230}"/>
    <cellStyle name="Normal 10 2 4 2 8 2 2" xfId="36568" xr:uid="{019FF9CD-1E09-40B1-BC9E-F9EA32FE54DC}"/>
    <cellStyle name="Normal 10 2 4 2 8 3" xfId="28683" xr:uid="{0F7D4B9D-8E0D-470E-BA62-AD16977FFD52}"/>
    <cellStyle name="Normal 10 2 4 2 9" xfId="4337" xr:uid="{4AE37661-E277-4009-8298-68A1AB33A689}"/>
    <cellStyle name="Normal 10 2 4 2 9 2" xfId="12678" xr:uid="{8BE5B6D3-2560-46DB-A744-7C1F930C1762}"/>
    <cellStyle name="Normal 10 2 4 2 9 2 2" xfId="37263" xr:uid="{1C28D564-0447-4D8D-9FAC-0B71AD125EA1}"/>
    <cellStyle name="Normal 10 2 4 2 9 3" xfId="29303" xr:uid="{51F7F1CA-4D09-491C-B8F9-99C39DEF85EE}"/>
    <cellStyle name="Normal 10 2 4 3" xfId="621" xr:uid="{83FE11BC-6D18-4DD6-8AE9-C55A6824DDD2}"/>
    <cellStyle name="Normal 10 2 4 3 10" xfId="25901" xr:uid="{008EEF2B-28A7-4CB4-827F-016D44619C7F}"/>
    <cellStyle name="Normal 10 2 4 3 2" xfId="1254" xr:uid="{3B9BFF02-0A63-4FF6-974F-B51D6FCC2D14}"/>
    <cellStyle name="Normal 10 2 4 3 2 2" xfId="8181" xr:uid="{3C65A25E-C50E-4D71-939D-C3299832AA2E}"/>
    <cellStyle name="Normal 10 2 4 3 2 2 2" xfId="16439" xr:uid="{32BE67EF-9433-43B5-87DC-22ED7FE32E06}"/>
    <cellStyle name="Normal 10 2 4 3 2 2 2 2" xfId="41021" xr:uid="{D56F1E75-6EEA-4890-A9F6-1212C2B04E6A}"/>
    <cellStyle name="Normal 10 2 4 3 2 2 3" xfId="22446" xr:uid="{823FB29F-4D7D-40C0-A787-1E0C0401B318}"/>
    <cellStyle name="Normal 10 2 4 3 2 2 3 2" xfId="46480" xr:uid="{54601CC9-91C7-4788-A8AE-F7257A0D1E43}"/>
    <cellStyle name="Normal 10 2 4 3 2 2 4" xfId="33006" xr:uid="{6460C347-18C1-48F4-BF7D-F726EBA8D44B}"/>
    <cellStyle name="Normal 10 2 4 3 2 3" xfId="6302" xr:uid="{029CCABC-8DD5-4D34-9FBB-FFAC81E4E31B}"/>
    <cellStyle name="Normal 10 2 4 3 2 3 2" xfId="14563" xr:uid="{6C730F03-5B5E-4107-8B68-F4CFCCB5C47E}"/>
    <cellStyle name="Normal 10 2 4 3 2 3 2 2" xfId="39145" xr:uid="{B5D45046-399E-4E25-9754-266F04B246AC}"/>
    <cellStyle name="Normal 10 2 4 3 2 3 3" xfId="31130" xr:uid="{4B1A2021-330D-40CE-ADC2-D0BBA585E897}"/>
    <cellStyle name="Normal 10 2 4 3 2 4" xfId="9617" xr:uid="{2D03C3AF-8A86-4598-9F0E-68B4EA9FF147}"/>
    <cellStyle name="Normal 10 2 4 3 2 4 2" xfId="34312" xr:uid="{10B6E69C-709D-485C-8333-7BF8ACBB43E1}"/>
    <cellStyle name="Normal 10 2 4 3 2 5" xfId="19979" xr:uid="{CC33154D-1B62-4912-9181-55A27CFC6941}"/>
    <cellStyle name="Normal 10 2 4 3 2 5 2" xfId="44157" xr:uid="{C7AC5669-C825-46F0-80BC-14D29226534D}"/>
    <cellStyle name="Normal 10 2 4 3 2 6" xfId="26429" xr:uid="{9AD92B42-BF89-43B7-BDD8-A10A9F6DC760}"/>
    <cellStyle name="Normal 10 2 4 3 3" xfId="2982" xr:uid="{240D216C-CAC1-4AF7-AE9F-20375BCD8567}"/>
    <cellStyle name="Normal 10 2 4 3 3 2" xfId="6821" xr:uid="{52F0F448-6EB1-4D73-A7F4-B91C3181CD18}"/>
    <cellStyle name="Normal 10 2 4 3 3 2 2" xfId="15080" xr:uid="{BC78B3EE-7D40-4D05-AC11-3430E5A008CB}"/>
    <cellStyle name="Normal 10 2 4 3 3 2 2 2" xfId="39662" xr:uid="{9D3FEEE9-226C-4E57-829B-08E1A514409A}"/>
    <cellStyle name="Normal 10 2 4 3 3 2 3" xfId="21874" xr:uid="{53C2922E-E807-4AC9-8EF5-36774AF4F9D1}"/>
    <cellStyle name="Normal 10 2 4 3 3 2 3 2" xfId="45948" xr:uid="{FB84A2BF-F632-4DA4-9BCB-B938CB11384C}"/>
    <cellStyle name="Normal 10 2 4 3 3 2 4" xfId="31647" xr:uid="{01F7FAA4-5B53-48F6-9831-B207C434C4BB}"/>
    <cellStyle name="Normal 10 2 4 3 3 3" xfId="11323" xr:uid="{4108C433-6AFF-4142-82E5-1F476C4FD2FE}"/>
    <cellStyle name="Normal 10 2 4 3 3 3 2" xfId="35978" xr:uid="{A24A5E87-320F-4E0A-A54F-6D456672D19F}"/>
    <cellStyle name="Normal 10 2 4 3 3 4" xfId="19409" xr:uid="{4EED9651-7BB0-4BBA-A0BE-CFDDC892CC5C}"/>
    <cellStyle name="Normal 10 2 4 3 3 4 2" xfId="43603" xr:uid="{1CAB9686-B73C-4776-B044-1418DDE73700}"/>
    <cellStyle name="Normal 10 2 4 3 3 5" xfId="28093" xr:uid="{0A773229-AC3B-4304-8B2D-86A043B5FD24}"/>
    <cellStyle name="Normal 10 2 4 3 4" xfId="3701" xr:uid="{DFE10B69-697C-44A1-8EB4-8AFE65217D3A}"/>
    <cellStyle name="Normal 10 2 4 3 4 2" xfId="7350" xr:uid="{3542CAF4-75A7-4290-9E86-35182FBD707A}"/>
    <cellStyle name="Normal 10 2 4 3 4 2 2" xfId="15609" xr:uid="{D5458807-855D-4CB5-8761-EA3C2FA0EF72}"/>
    <cellStyle name="Normal 10 2 4 3 4 2 2 2" xfId="40191" xr:uid="{7A7E1039-A8F9-4AF2-8B16-75B5412D69F3}"/>
    <cellStyle name="Normal 10 2 4 3 4 2 3" xfId="32176" xr:uid="{40024674-79E4-4B43-B8F1-DAA877A04E35}"/>
    <cellStyle name="Normal 10 2 4 3 4 3" xfId="12042" xr:uid="{FBB34237-0A87-4FD1-B879-A566AB70971F}"/>
    <cellStyle name="Normal 10 2 4 3 4 3 2" xfId="36686" xr:uid="{F41337B7-BD6D-4FA0-A5BE-329EBF9856E0}"/>
    <cellStyle name="Normal 10 2 4 3 4 4" xfId="21279" xr:uid="{841C2452-F595-4679-9833-66F9EC8349B1}"/>
    <cellStyle name="Normal 10 2 4 3 4 4 2" xfId="45398" xr:uid="{89D90200-37E0-4715-B1A7-FB58D71AF9E6}"/>
    <cellStyle name="Normal 10 2 4 3 4 5" xfId="28801" xr:uid="{B3EC6EB0-8C33-49DC-8ADF-87E4E6E0E422}"/>
    <cellStyle name="Normal 10 2 4 3 5" xfId="4455" xr:uid="{C8CBFD96-9D51-4559-9B47-09CF9916CD85}"/>
    <cellStyle name="Normal 10 2 4 3 5 2" xfId="12796" xr:uid="{E7E254C6-9948-4DC1-A59D-D8BAC80C3A13}"/>
    <cellStyle name="Normal 10 2 4 3 5 2 2" xfId="37381" xr:uid="{F66D2D13-E25E-495A-93A5-71B61638F178}"/>
    <cellStyle name="Normal 10 2 4 3 5 3" xfId="29421" xr:uid="{22105D1A-26DD-4685-A0DC-733473FA7FA3}"/>
    <cellStyle name="Normal 10 2 4 3 6" xfId="5195" xr:uid="{AF52D516-E582-4218-BD13-4BE7FF9D1024}"/>
    <cellStyle name="Normal 10 2 4 3 6 2" xfId="13488" xr:uid="{72D2CA40-0C12-4265-B480-825DBA9275C7}"/>
    <cellStyle name="Normal 10 2 4 3 6 2 2" xfId="38072" xr:uid="{B8CC4941-F54A-47F6-A69C-3E797FE38D04}"/>
    <cellStyle name="Normal 10 2 4 3 6 3" xfId="30054" xr:uid="{337D453A-F2D9-44ED-B4C0-F903DBA439BE}"/>
    <cellStyle name="Normal 10 2 4 3 7" xfId="9008" xr:uid="{22D6A213-DB2A-41FD-B20B-FDA4AC4A69F1}"/>
    <cellStyle name="Normal 10 2 4 3 7 2" xfId="33770" xr:uid="{31BE8C15-C64C-4E11-88EA-A06135453796}"/>
    <cellStyle name="Normal 10 2 4 3 8" xfId="18128" xr:uid="{5882C83E-280B-41A8-990A-E00133395C4F}"/>
    <cellStyle name="Normal 10 2 4 3 8 2" xfId="42353" xr:uid="{022307E9-4F93-487E-B522-05BAFE94E916}"/>
    <cellStyle name="Normal 10 2 4 3 9" xfId="18802" xr:uid="{FA9B2655-07B7-48BB-BF57-B140A27308CC}"/>
    <cellStyle name="Normal 10 2 4 3 9 2" xfId="42998" xr:uid="{7CABB9C5-0EA7-4355-8AB0-528D47AE9568}"/>
    <cellStyle name="Normal 10 2 4 4" xfId="1674" xr:uid="{0F05E2CC-D52E-4F11-84D8-1BEE49BD2DD2}"/>
    <cellStyle name="Normal 10 2 4 4 2" xfId="6939" xr:uid="{E4B36D59-82EA-4ED2-B03C-62AD824A77CF}"/>
    <cellStyle name="Normal 10 2 4 4 2 2" xfId="15198" xr:uid="{A82D3360-1301-4E89-B14C-0DA27306F7E3}"/>
    <cellStyle name="Normal 10 2 4 4 2 2 2" xfId="39780" xr:uid="{9D51F0C5-329E-4336-9F62-AC6202FED7E5}"/>
    <cellStyle name="Normal 10 2 4 4 2 3" xfId="22847" xr:uid="{FF52290E-C7A8-4936-B553-D5A0D0118365}"/>
    <cellStyle name="Normal 10 2 4 4 2 3 2" xfId="46865" xr:uid="{059CE702-BB0A-4C35-A024-5CDB400FA2E8}"/>
    <cellStyle name="Normal 10 2 4 4 2 4" xfId="31765" xr:uid="{81DC7BAC-F237-486C-BBA1-02D02B7A9F3C}"/>
    <cellStyle name="Normal 10 2 4 4 3" xfId="5599" xr:uid="{BDB18E1E-E346-41C7-9817-34972E552292}"/>
    <cellStyle name="Normal 10 2 4 4 3 2" xfId="13870" xr:uid="{21B4DE0E-2000-4A62-A5A2-9C723FFAEDFA}"/>
    <cellStyle name="Normal 10 2 4 4 3 2 2" xfId="38454" xr:uid="{D4A54549-8D04-4D84-AF23-C3DDD0C7FC86}"/>
    <cellStyle name="Normal 10 2 4 4 3 3" xfId="30437" xr:uid="{5B82F814-522E-442A-BD2C-DCD33E1C2DA3}"/>
    <cellStyle name="Normal 10 2 4 4 4" xfId="10023" xr:uid="{68866931-3E0B-42FE-B262-AB170B46F403}"/>
    <cellStyle name="Normal 10 2 4 4 4 2" xfId="34694" xr:uid="{F06E1715-18AF-4280-BABD-BD8B6BC8B0B0}"/>
    <cellStyle name="Normal 10 2 4 4 5" xfId="20383" xr:uid="{27A37C80-FF5F-4F17-B441-6020FA384995}"/>
    <cellStyle name="Normal 10 2 4 4 5 2" xfId="44547" xr:uid="{11A91EE3-21E9-4889-83A6-4F0C8CF777CC}"/>
    <cellStyle name="Normal 10 2 4 4 6" xfId="26809" xr:uid="{84C29E54-3E63-4A73-9A0E-EDD678376168}"/>
    <cellStyle name="Normal 10 2 4 5" xfId="1810" xr:uid="{6272FB45-C674-4BD3-8ABE-D284E4EB1A31}"/>
    <cellStyle name="Normal 10 2 4 5 2" xfId="7617" xr:uid="{A2353E43-E6AC-4A93-BC26-144ACED2D5F9}"/>
    <cellStyle name="Normal 10 2 4 5 2 2" xfId="15875" xr:uid="{13525402-8476-4139-AB1C-82DCAA6F6B7D}"/>
    <cellStyle name="Normal 10 2 4 5 2 2 2" xfId="40457" xr:uid="{EE04D401-3B0C-4A63-BB4A-75696F70845D}"/>
    <cellStyle name="Normal 10 2 4 5 2 3" xfId="22975" xr:uid="{ED6463E9-1233-4E13-99D9-FC48FF5299EF}"/>
    <cellStyle name="Normal 10 2 4 5 2 3 2" xfId="46986" xr:uid="{1BE663DF-EF7E-4433-B679-2BDFF19E3FEE}"/>
    <cellStyle name="Normal 10 2 4 5 2 4" xfId="32442" xr:uid="{85568520-2C46-4B4C-8461-11155623C95B}"/>
    <cellStyle name="Normal 10 2 4 5 3" xfId="5728" xr:uid="{DF7CE765-CF1C-4FB0-A334-1E069C7D0D7F}"/>
    <cellStyle name="Normal 10 2 4 5 3 2" xfId="13990" xr:uid="{E939C482-4482-4480-BDF3-6853266AFD5D}"/>
    <cellStyle name="Normal 10 2 4 5 3 2 2" xfId="38572" xr:uid="{CE86FA2B-DA72-4A73-ACAA-E9510A7170FF}"/>
    <cellStyle name="Normal 10 2 4 5 3 3" xfId="30557" xr:uid="{E3AC0845-2E41-44A9-8DBC-9817310C4450}"/>
    <cellStyle name="Normal 10 2 4 5 4" xfId="10152" xr:uid="{E29BCE03-32E8-4227-A3F0-9F6EF626CC14}"/>
    <cellStyle name="Normal 10 2 4 5 4 2" xfId="34812" xr:uid="{60B67935-6D16-42A4-8E92-FBDE24D6CF57}"/>
    <cellStyle name="Normal 10 2 4 5 5" xfId="20510" xr:uid="{9C36E8B2-EBF9-497B-85F6-9527BB173B17}"/>
    <cellStyle name="Normal 10 2 4 5 5 2" xfId="44670" xr:uid="{74420347-2181-47C1-AEAF-97B589AA1CE7}"/>
    <cellStyle name="Normal 10 2 4 5 6" xfId="26927" xr:uid="{80D8FDAE-8E20-4E95-95E2-8EECCB3E6E34}"/>
    <cellStyle name="Normal 10 2 4 6" xfId="784" xr:uid="{F1AC577B-0F37-4CD7-AB72-91502AD9414E}"/>
    <cellStyle name="Normal 10 2 4 6 2" xfId="7808" xr:uid="{89116E0F-7D6F-49B5-B104-FD5EC0D5723C}"/>
    <cellStyle name="Normal 10 2 4 6 2 2" xfId="16066" xr:uid="{DD145A93-3229-4DBA-8DC3-30DEF8ADC824}"/>
    <cellStyle name="Normal 10 2 4 6 2 2 2" xfId="40648" xr:uid="{8090D131-8D04-4531-987A-AB33F1EC8B34}"/>
    <cellStyle name="Normal 10 2 4 6 2 3" xfId="22007" xr:uid="{66A0FEC8-8EDF-41E1-90D2-177568E0A722}"/>
    <cellStyle name="Normal 10 2 4 6 2 3 2" xfId="46073" xr:uid="{36DCA725-FC93-4758-AD86-44C4A73CF798}"/>
    <cellStyle name="Normal 10 2 4 6 2 4" xfId="32633" xr:uid="{F2FD3AD2-780F-457B-99D8-291E7354091C}"/>
    <cellStyle name="Normal 10 2 4 6 3" xfId="5921" xr:uid="{9BCCBE67-70EE-46A9-9D89-8FC8137B27F0}"/>
    <cellStyle name="Normal 10 2 4 6 3 2" xfId="14183" xr:uid="{82C57A18-0070-4526-AD80-8518C1842AD7}"/>
    <cellStyle name="Normal 10 2 4 6 3 2 2" xfId="38765" xr:uid="{55A6575E-FDEA-4FBE-9EC2-A92FE72A4FC5}"/>
    <cellStyle name="Normal 10 2 4 6 3 3" xfId="30750" xr:uid="{74D93007-00B6-4A55-ADF1-AD59FEEFAC97}"/>
    <cellStyle name="Normal 10 2 4 6 4" xfId="9169" xr:uid="{9DBBED03-BE4A-4861-A59D-84790BB7EFEB}"/>
    <cellStyle name="Normal 10 2 4 6 4 2" xfId="33908" xr:uid="{2C238841-2F17-4C9B-9AD2-47B6A2C9BF8C}"/>
    <cellStyle name="Normal 10 2 4 6 5" xfId="19541" xr:uid="{4E78A4B8-E9FD-434D-A039-8CE399B8229D}"/>
    <cellStyle name="Normal 10 2 4 6 5 2" xfId="43729" xr:uid="{E73A61B9-76C3-4C0C-8D6E-C5DA78DC9691}"/>
    <cellStyle name="Normal 10 2 4 6 6" xfId="26030" xr:uid="{B1BBD0E8-DF6F-47ED-8BDA-0C16483BBB4F}"/>
    <cellStyle name="Normal 10 2 4 7" xfId="1929" xr:uid="{C7D3D7B4-B110-4107-A11E-958FEFB26D93}"/>
    <cellStyle name="Normal 10 2 4 7 2" xfId="6441" xr:uid="{DC4CFB9B-E166-4866-ABB7-BC51B2194F97}"/>
    <cellStyle name="Normal 10 2 4 7 2 2" xfId="14700" xr:uid="{CF995224-8B48-4247-92C0-ACF583ED9687}"/>
    <cellStyle name="Normal 10 2 4 7 2 2 2" xfId="39282" xr:uid="{A083D340-2809-40B3-9BD9-E31EFB01664D}"/>
    <cellStyle name="Normal 10 2 4 7 2 3" xfId="23093" xr:uid="{78F5790B-E465-4C9C-B842-B2413B9709BB}"/>
    <cellStyle name="Normal 10 2 4 7 2 3 2" xfId="47104" xr:uid="{E6EA2BB5-61A9-4BF5-A1CF-C2638A0258DF}"/>
    <cellStyle name="Normal 10 2 4 7 2 4" xfId="31267" xr:uid="{82D1F724-A357-4C88-8EBF-318B938AFA70}"/>
    <cellStyle name="Normal 10 2 4 7 3" xfId="10271" xr:uid="{B750199A-DBB4-4A8A-94CB-F14A9C8CEAC6}"/>
    <cellStyle name="Normal 10 2 4 7 3 2" xfId="34930" xr:uid="{2B580DAD-2D97-4B65-A787-02566A4ADCEA}"/>
    <cellStyle name="Normal 10 2 4 7 4" xfId="20628" xr:uid="{697A0023-6E71-49A6-83CF-811C2AF39851}"/>
    <cellStyle name="Normal 10 2 4 7 4 2" xfId="44788" xr:uid="{BEB79085-9E45-4866-9853-BC076EBFAA27}"/>
    <cellStyle name="Normal 10 2 4 7 5" xfId="27045" xr:uid="{D5093AA8-EA5B-4866-90ED-E9ECD7C10C8E}"/>
    <cellStyle name="Normal 10 2 4 8" xfId="2122" xr:uid="{18227107-28C6-43FE-A3C0-6FE04F394FE5}"/>
    <cellStyle name="Normal 10 2 4 8 2" xfId="8295" xr:uid="{3C99C839-16A0-4D61-AAA0-ACB73E362B3F}"/>
    <cellStyle name="Normal 10 2 4 8 2 2" xfId="16553" xr:uid="{3FA2394B-F482-4430-9992-F77C75BB2368}"/>
    <cellStyle name="Normal 10 2 4 8 2 2 2" xfId="41135" xr:uid="{9881B01F-6A34-4EAF-A853-5F856E101A3A}"/>
    <cellStyle name="Normal 10 2 4 8 2 3" xfId="21517" xr:uid="{4CA5F3EA-E3EF-4C5B-A564-75ED8B931ACD}"/>
    <cellStyle name="Normal 10 2 4 8 2 3 2" xfId="45615" xr:uid="{80611D96-96D2-4666-86DC-83F5DC42015C}"/>
    <cellStyle name="Normal 10 2 4 8 2 4" xfId="33120" xr:uid="{457B37F6-DC8C-4BA2-98BB-11BD06EB1859}"/>
    <cellStyle name="Normal 10 2 4 8 3" xfId="10464" xr:uid="{95EF2EEB-1338-4B8E-9DA2-09664AF0C5C2}"/>
    <cellStyle name="Normal 10 2 4 8 3 2" xfId="35122" xr:uid="{88DC0F8F-22FB-4319-A0B0-EFA4836A2402}"/>
    <cellStyle name="Normal 10 2 4 8 4" xfId="19047" xr:uid="{2A908C58-D0A6-4F98-B039-62C0BB5107D4}"/>
    <cellStyle name="Normal 10 2 4 8 4 2" xfId="43241" xr:uid="{0F8F77B2-91BF-468C-9008-5BEA3AD244E5}"/>
    <cellStyle name="Normal 10 2 4 8 5" xfId="27237" xr:uid="{1E851490-D99B-43C7-8235-F6F01205E109}"/>
    <cellStyle name="Normal 10 2 4 9" xfId="2509" xr:uid="{A249EE95-9F3F-47AB-9828-A7047C4E4D5D}"/>
    <cellStyle name="Normal 10 2 4 9 2" xfId="10850" xr:uid="{1DF32B26-A3F3-43DC-A80B-60DA105BB5C3}"/>
    <cellStyle name="Normal 10 2 4 9 2 2" xfId="35506" xr:uid="{3E1516E4-36A9-4143-AE6A-23AB53FB59A7}"/>
    <cellStyle name="Normal 10 2 4 9 3" xfId="20923" xr:uid="{C5F37FEA-0152-4A86-9B94-A7D736F62DE0}"/>
    <cellStyle name="Normal 10 2 4 9 3 2" xfId="45058" xr:uid="{469CDBAE-4444-4CA7-ADDC-2BF8CDDCB083}"/>
    <cellStyle name="Normal 10 2 4 9 4" xfId="27621" xr:uid="{291263F6-0980-452A-A50A-1E86EA056F0E}"/>
    <cellStyle name="Normal 10 2 5" xfId="359" xr:uid="{98F43640-19F9-4B57-B10D-C6CD0036BA78}"/>
    <cellStyle name="Normal 10 2 5 10" xfId="4276" xr:uid="{3F0DCD8F-6A5F-42CF-98E7-B470C0E505AF}"/>
    <cellStyle name="Normal 10 2 5 10 2" xfId="12617" xr:uid="{26F362B1-763E-42C0-B7EF-2B3630133287}"/>
    <cellStyle name="Normal 10 2 5 10 2 2" xfId="37202" xr:uid="{EAAC97D5-5A90-4BEE-98E7-B873AE03B823}"/>
    <cellStyle name="Normal 10 2 5 10 3" xfId="29242" xr:uid="{CC5CF747-0AE7-4635-84E6-67CEEA11A117}"/>
    <cellStyle name="Normal 10 2 5 11" xfId="4815" xr:uid="{1985ABB1-349F-42A2-B97F-876FCF9900BC}"/>
    <cellStyle name="Normal 10 2 5 11 2" xfId="13139" xr:uid="{D456D40B-DE9D-43A0-B253-35CAB53AA4FF}"/>
    <cellStyle name="Normal 10 2 5 11 2 2" xfId="37724" xr:uid="{2727C56A-6585-45FD-AB1E-14BD4DFA3842}"/>
    <cellStyle name="Normal 10 2 5 11 3" xfId="29704" xr:uid="{1597B4FE-B689-4EA6-9154-9EAF552AF885}"/>
    <cellStyle name="Normal 10 2 5 12" xfId="8759" xr:uid="{5953E189-F61A-4A3E-9F8A-B2FC4F85A9CF}"/>
    <cellStyle name="Normal 10 2 5 12 2" xfId="33530" xr:uid="{9D8D12A9-EB44-4666-BE51-0D41D7C3003F}"/>
    <cellStyle name="Normal 10 2 5 13" xfId="17949" xr:uid="{8B4BE51B-2E0C-4700-B6AF-604075D78FEA}"/>
    <cellStyle name="Normal 10 2 5 13 2" xfId="42174" xr:uid="{AD9F3AA1-8339-45FA-B0EB-D5B885566626}"/>
    <cellStyle name="Normal 10 2 5 14" xfId="18543" xr:uid="{D99E75EC-B5F1-4400-B124-969E96477940}"/>
    <cellStyle name="Normal 10 2 5 14 2" xfId="42739" xr:uid="{992EAD3A-1B80-4449-831B-CF80BB314436}"/>
    <cellStyle name="Normal 10 2 5 15" xfId="25661" xr:uid="{D7C0EB8D-B6C0-4F77-BDB0-B1DE756095EC}"/>
    <cellStyle name="Normal 10 2 5 2" xfId="1072" xr:uid="{0801C3FB-DCAE-49E5-8906-8A74744FB444}"/>
    <cellStyle name="Normal 10 2 5 2 10" xfId="26270" xr:uid="{815A3AFA-DE6F-43A1-BE1A-6650B66B8CD6}"/>
    <cellStyle name="Normal 10 2 5 2 2" xfId="1506" xr:uid="{AAFB80F4-A62C-463D-9494-7001C130BF69}"/>
    <cellStyle name="Normal 10 2 5 2 2 2" xfId="7483" xr:uid="{4092A91B-5AC0-4ED9-AB69-AA48ECFF215B}"/>
    <cellStyle name="Normal 10 2 5 2 2 2 2" xfId="15742" xr:uid="{3BD27CFA-C9AA-49CB-975F-B2CAC3A56D68}"/>
    <cellStyle name="Normal 10 2 5 2 2 2 2 2" xfId="40324" xr:uid="{52A19B64-D17C-427C-B165-8A4B1B6F780C}"/>
    <cellStyle name="Normal 10 2 5 2 2 2 3" xfId="22694" xr:uid="{8E00AE88-1D97-4E3D-BF8F-07A3E1A12434}"/>
    <cellStyle name="Normal 10 2 5 2 2 2 3 2" xfId="46721" xr:uid="{81100AC0-B83C-4DB7-AEAE-B1868882FA07}"/>
    <cellStyle name="Normal 10 2 5 2 2 2 4" xfId="32309" xr:uid="{BCE8C4BD-EA06-4444-AACB-B3A55A6D49A2}"/>
    <cellStyle name="Normal 10 2 5 2 2 3" xfId="5446" xr:uid="{864180A0-7B3F-4DD7-9386-BAB234A2E778}"/>
    <cellStyle name="Normal 10 2 5 2 2 3 2" xfId="13729" xr:uid="{B26F73C9-82F2-4EF2-B760-593CFAAACB37}"/>
    <cellStyle name="Normal 10 2 5 2 2 3 2 2" xfId="38313" xr:uid="{63E981E5-38AE-493C-B96A-0C9901F4960A}"/>
    <cellStyle name="Normal 10 2 5 2 2 3 3" xfId="30295" xr:uid="{E3E9E96C-285C-4D14-B7AD-1ADD09FBF6F6}"/>
    <cellStyle name="Normal 10 2 5 2 2 4" xfId="9867" xr:uid="{03568AC3-3DCF-421F-8722-80E3F0F6A6E1}"/>
    <cellStyle name="Normal 10 2 5 2 2 4 2" xfId="34553" xr:uid="{157FE6B1-6435-4EE3-9D5B-A3689101FB78}"/>
    <cellStyle name="Normal 10 2 5 2 2 5" xfId="20228" xr:uid="{56365E27-93BC-4AE1-9313-9A8D27848826}"/>
    <cellStyle name="Normal 10 2 5 2 2 5 2" xfId="44402" xr:uid="{9D9C54F4-33B8-4F6E-AF08-9E0B522A39FA}"/>
    <cellStyle name="Normal 10 2 5 2 2 6" xfId="26669" xr:uid="{BB18AAC1-9D85-4D3B-92A6-EC194D784487}"/>
    <cellStyle name="Normal 10 2 5 2 3" xfId="3039" xr:uid="{2F2F9D26-094C-4A54-B864-0B7D6D8D79FB}"/>
    <cellStyle name="Normal 10 2 5 2 3 2" xfId="8048" xr:uid="{04CC25D8-A74B-45E8-A4F6-627B18040281}"/>
    <cellStyle name="Normal 10 2 5 2 3 2 2" xfId="16306" xr:uid="{5BD5DAD9-F33C-4961-8ABA-DCBB2B5F2873}"/>
    <cellStyle name="Normal 10 2 5 2 3 2 2 2" xfId="40888" xr:uid="{1530F792-FAE2-4973-9E87-FCCF2F7C37BD}"/>
    <cellStyle name="Normal 10 2 5 2 3 2 3" xfId="32873" xr:uid="{7EB00342-FAF9-4C1B-97A4-2A1F1612BF9C}"/>
    <cellStyle name="Normal 10 2 5 2 3 3" xfId="6161" xr:uid="{2B7DD0B0-D134-4166-8506-1D894E61055C}"/>
    <cellStyle name="Normal 10 2 5 2 3 3 2" xfId="14423" xr:uid="{DBE2EB65-0F45-46DF-ACF1-CE14CB11BE81}"/>
    <cellStyle name="Normal 10 2 5 2 3 3 2 2" xfId="39005" xr:uid="{98D3D5AD-2681-4428-BC79-B748812A9EF2}"/>
    <cellStyle name="Normal 10 2 5 2 3 3 3" xfId="30990" xr:uid="{C4834EB0-57E0-4A8F-9ECF-9892A4E9BAC5}"/>
    <cellStyle name="Normal 10 2 5 2 3 4" xfId="11380" xr:uid="{A7578DA9-D6BD-45D9-829A-F74C425AD629}"/>
    <cellStyle name="Normal 10 2 5 2 3 4 2" xfId="36035" xr:uid="{F2747759-C237-4EAF-B51C-C643F1051A71}"/>
    <cellStyle name="Normal 10 2 5 2 3 5" xfId="22281" xr:uid="{FF380335-3185-48E3-8575-E568017F66E5}"/>
    <cellStyle name="Normal 10 2 5 2 3 5 2" xfId="46317" xr:uid="{7B11E87F-EF68-43EE-B0FB-47013AF01F6F}"/>
    <cellStyle name="Normal 10 2 5 2 3 6" xfId="28150" xr:uid="{E9F32D52-BBE1-46DD-B56C-DA62CC129F0B}"/>
    <cellStyle name="Normal 10 2 5 2 4" xfId="3758" xr:uid="{9C678B10-2AFC-4C6E-9EF8-3F84BBBEE401}"/>
    <cellStyle name="Normal 10 2 5 2 4 2" xfId="6681" xr:uid="{2B5C637A-0628-400A-A564-99DFD4E87D5E}"/>
    <cellStyle name="Normal 10 2 5 2 4 2 2" xfId="14940" xr:uid="{D43816B7-BD74-4EDB-A208-06D3245CB9CA}"/>
    <cellStyle name="Normal 10 2 5 2 4 2 2 2" xfId="39522" xr:uid="{DB3A6915-6EEA-4EBF-A872-E6ABB7871B17}"/>
    <cellStyle name="Normal 10 2 5 2 4 2 3" xfId="31507" xr:uid="{8AB894CF-917B-4067-96AC-50983EE0EF23}"/>
    <cellStyle name="Normal 10 2 5 2 4 3" xfId="12099" xr:uid="{70AFE4C9-B058-451D-81F2-1D8D23D72978}"/>
    <cellStyle name="Normal 10 2 5 2 4 3 2" xfId="36743" xr:uid="{C1E86C38-02FC-434B-B993-5ABE7F18DB4A}"/>
    <cellStyle name="Normal 10 2 5 2 4 4" xfId="28858" xr:uid="{D7A8FB84-6ABD-4652-A428-A593D96E7E5E}"/>
    <cellStyle name="Normal 10 2 5 2 5" xfId="4512" xr:uid="{3503A090-635D-4E76-BE87-E8AA4A4D11E8}"/>
    <cellStyle name="Normal 10 2 5 2 5 2" xfId="7194" xr:uid="{E94FC8C2-67DA-4A58-982D-846D402664C1}"/>
    <cellStyle name="Normal 10 2 5 2 5 2 2" xfId="15453" xr:uid="{D04063D7-1705-4FDF-AD26-2D1C994087D7}"/>
    <cellStyle name="Normal 10 2 5 2 5 2 2 2" xfId="40035" xr:uid="{E318CEC7-1E4D-4F04-BBC8-56DD98A2D386}"/>
    <cellStyle name="Normal 10 2 5 2 5 2 3" xfId="32020" xr:uid="{C799BA36-8544-4AA3-9085-892F851C3386}"/>
    <cellStyle name="Normal 10 2 5 2 5 3" xfId="12853" xr:uid="{841C601A-DB3C-43B2-AFCA-C65F2FAAE054}"/>
    <cellStyle name="Normal 10 2 5 2 5 3 2" xfId="37438" xr:uid="{A29F7EE2-AA1F-4C55-905F-354D55416C62}"/>
    <cellStyle name="Normal 10 2 5 2 5 4" xfId="29478" xr:uid="{1410CE38-119A-48A2-A17E-F45054E3D4D2}"/>
    <cellStyle name="Normal 10 2 5 2 6" xfId="5032" xr:uid="{7ECA648E-1A6F-4E88-BA98-1B967E88D128}"/>
    <cellStyle name="Normal 10 2 5 2 6 2" xfId="13329" xr:uid="{7E6B7ED3-6F26-4677-9076-8E907FA5912F}"/>
    <cellStyle name="Normal 10 2 5 2 6 2 2" xfId="37913" xr:uid="{791D2C1B-3809-45F1-A264-571FD515296B}"/>
    <cellStyle name="Normal 10 2 5 2 6 3" xfId="29894" xr:uid="{B295BA03-8794-4A61-BB67-509982FDC045}"/>
    <cellStyle name="Normal 10 2 5 2 7" xfId="9448" xr:uid="{9E202C99-665B-49B0-B7A7-DB9EEDDCA392}"/>
    <cellStyle name="Normal 10 2 5 2 7 2" xfId="34151" xr:uid="{141B8F71-2812-43F3-949C-C29B2FDDFF46}"/>
    <cellStyle name="Normal 10 2 5 2 8" xfId="18185" xr:uid="{4445B2F4-F1EC-45B4-903C-E4862FA363E7}"/>
    <cellStyle name="Normal 10 2 5 2 8 2" xfId="42410" xr:uid="{2BA145F8-F830-4B25-8705-9BBA5505B8CE}"/>
    <cellStyle name="Normal 10 2 5 2 9" xfId="19816" xr:uid="{37BA9683-BCA0-4352-9C34-8ACF0FF90410}"/>
    <cellStyle name="Normal 10 2 5 2 9 2" xfId="43996" xr:uid="{E721B113-33AC-4041-9F91-A082A8513115}"/>
    <cellStyle name="Normal 10 2 5 3" xfId="1308" xr:uid="{0DB55E8B-9E76-4E28-9EDA-3C4C4536F29E}"/>
    <cellStyle name="Normal 10 2 5 3 2" xfId="6996" xr:uid="{966F4B89-BA05-4EF3-979C-D90952FB8BB9}"/>
    <cellStyle name="Normal 10 2 5 3 2 2" xfId="15255" xr:uid="{CC8E2F4C-A90E-4150-A74F-0A49E15E5B93}"/>
    <cellStyle name="Normal 10 2 5 3 2 2 2" xfId="39837" xr:uid="{1CBCD45B-92A4-47B7-869C-6AC0434FE501}"/>
    <cellStyle name="Normal 10 2 5 3 2 3" xfId="22499" xr:uid="{9019695B-C2E0-484B-8652-DA9A1D3F2A0C}"/>
    <cellStyle name="Normal 10 2 5 3 2 3 2" xfId="46533" xr:uid="{970E4E10-1F52-4C5B-ABFE-556E9A4AC29B}"/>
    <cellStyle name="Normal 10 2 5 3 2 4" xfId="31822" xr:uid="{F95BA53B-4E28-40EC-99C1-242038EBFCAA}"/>
    <cellStyle name="Normal 10 2 5 3 3" xfId="5248" xr:uid="{B42E37FF-3BC6-418A-9491-270640E3380F}"/>
    <cellStyle name="Normal 10 2 5 3 3 2" xfId="13541" xr:uid="{B61E4829-81B2-49EC-B7C1-16B207809A83}"/>
    <cellStyle name="Normal 10 2 5 3 3 2 2" xfId="38125" xr:uid="{C5AED277-554B-482C-A361-8DB4C88CC388}"/>
    <cellStyle name="Normal 10 2 5 3 3 3" xfId="30107" xr:uid="{34785347-EEAE-4EA3-A265-06343AD123EA}"/>
    <cellStyle name="Normal 10 2 5 3 4" xfId="9670" xr:uid="{7B32EB00-4172-49D8-9BE8-71F727230643}"/>
    <cellStyle name="Normal 10 2 5 3 4 2" xfId="34365" xr:uid="{7EF22651-2669-4C49-B1E4-032C8664D199}"/>
    <cellStyle name="Normal 10 2 5 3 5" xfId="20032" xr:uid="{6A44FDA5-C4B1-4342-BD2D-64699AC8E102}"/>
    <cellStyle name="Normal 10 2 5 3 5 2" xfId="44210" xr:uid="{F0FDE1BB-24A3-4910-9642-CECA44B529C7}"/>
    <cellStyle name="Normal 10 2 5 3 6" xfId="26482" xr:uid="{92CEAC54-D080-4840-A50B-D0F332F24D9E}"/>
    <cellStyle name="Normal 10 2 5 4" xfId="843" xr:uid="{42B4C19E-0193-47AF-AA2B-ED3DF4883073}"/>
    <cellStyle name="Normal 10 2 5 4 2" xfId="7861" xr:uid="{C4B980D7-C5BB-44A9-9795-616A14C5C46E}"/>
    <cellStyle name="Normal 10 2 5 4 2 2" xfId="16119" xr:uid="{0A2FB3E6-047C-4B8B-A631-4835F2BD011F}"/>
    <cellStyle name="Normal 10 2 5 4 2 2 2" xfId="40701" xr:uid="{DA2CE007-8480-4FDD-A621-A0B4EC557BC6}"/>
    <cellStyle name="Normal 10 2 5 4 2 3" xfId="22065" xr:uid="{ED7CE3C9-CA21-4C05-92D7-469031084AF7}"/>
    <cellStyle name="Normal 10 2 5 4 2 3 2" xfId="46126" xr:uid="{4ECFF12C-B219-4BB3-B682-4592753DD9C8}"/>
    <cellStyle name="Normal 10 2 5 4 2 4" xfId="32686" xr:uid="{573B890A-8CD6-4544-85B0-B93730C18C3B}"/>
    <cellStyle name="Normal 10 2 5 4 3" xfId="5974" xr:uid="{168BB7CF-AC6A-400F-8ED6-80650A42B92E}"/>
    <cellStyle name="Normal 10 2 5 4 3 2" xfId="14236" xr:uid="{81A8FCBD-F22C-4B76-B7EE-2953545B5EBF}"/>
    <cellStyle name="Normal 10 2 5 4 3 2 2" xfId="38818" xr:uid="{CF1F1C22-E66E-4F69-86B5-0F00A83641EC}"/>
    <cellStyle name="Normal 10 2 5 4 3 3" xfId="30803" xr:uid="{DD2BD2B3-5EFD-4B25-9267-3D1F9153387E}"/>
    <cellStyle name="Normal 10 2 5 4 4" xfId="9227" xr:uid="{837667B2-6E38-46D0-8872-575A522BC305}"/>
    <cellStyle name="Normal 10 2 5 4 4 2" xfId="33961" xr:uid="{1C694BBF-2026-4C41-BF9E-362A1D2E8C13}"/>
    <cellStyle name="Normal 10 2 5 4 5" xfId="19599" xr:uid="{1A32366A-0DEA-4B0B-BF3E-998D18C45B79}"/>
    <cellStyle name="Normal 10 2 5 4 5 2" xfId="43787" xr:uid="{5591CF7D-4AD7-44DD-B280-B24DCEA89CF0}"/>
    <cellStyle name="Normal 10 2 5 4 6" xfId="26083" xr:uid="{DF0C9EF6-F281-4787-BFE3-DC6B9F3A7A67}"/>
    <cellStyle name="Normal 10 2 5 5" xfId="2180" xr:uid="{7543C593-DB8D-4715-99DD-BDFD40FCF366}"/>
    <cellStyle name="Normal 10 2 5 5 2" xfId="6494" xr:uid="{898D073B-E8C1-443C-8EDA-5D4E7D047897}"/>
    <cellStyle name="Normal 10 2 5 5 2 2" xfId="14753" xr:uid="{3D8E3573-504F-413F-92F8-559DB580185B}"/>
    <cellStyle name="Normal 10 2 5 5 2 2 2" xfId="39335" xr:uid="{27393C8C-A088-45B6-8575-609B8C45C65B}"/>
    <cellStyle name="Normal 10 2 5 5 2 3" xfId="21618" xr:uid="{0499E0CD-CF1A-431D-A645-544DDFC35ED3}"/>
    <cellStyle name="Normal 10 2 5 5 2 3 2" xfId="45700" xr:uid="{8115AD31-DBFA-4650-84EC-2999A0CE4847}"/>
    <cellStyle name="Normal 10 2 5 5 2 4" xfId="31320" xr:uid="{5EAB40CA-C32F-4B9C-A249-F5C62AC2F39A}"/>
    <cellStyle name="Normal 10 2 5 5 3" xfId="10521" xr:uid="{DE26E6AA-6BF3-4EAC-9CE8-44FC3628E62A}"/>
    <cellStyle name="Normal 10 2 5 5 3 2" xfId="35179" xr:uid="{43F42EBC-A96B-49A9-A54E-43ED4E681E7D}"/>
    <cellStyle name="Normal 10 2 5 5 4" xfId="19150" xr:uid="{E5948E82-3DA9-44FB-8ED6-226CA5CFD684}"/>
    <cellStyle name="Normal 10 2 5 5 4 2" xfId="43344" xr:uid="{F10F610D-A7DD-4098-8B12-5F21A3B58132}"/>
    <cellStyle name="Normal 10 2 5 5 5" xfId="27294" xr:uid="{78AFBEDC-069F-43A3-BDB4-EAF9DECCBB07}"/>
    <cellStyle name="Normal 10 2 5 6" xfId="2566" xr:uid="{D29FD6F0-BCB7-46FE-908E-F1C9FBA1294F}"/>
    <cellStyle name="Normal 10 2 5 6 2" xfId="8352" xr:uid="{6CC31B63-BB0D-4980-9587-B9AC2D8B715A}"/>
    <cellStyle name="Normal 10 2 5 6 2 2" xfId="16610" xr:uid="{94D123FC-C2B6-4BFB-800B-BA7E10B72FAB}"/>
    <cellStyle name="Normal 10 2 5 6 2 2 2" xfId="41192" xr:uid="{ED6303FA-37BE-4762-A3A9-901E3BF87DFD}"/>
    <cellStyle name="Normal 10 2 5 6 2 3" xfId="33177" xr:uid="{AB3D67BF-5F5F-41EB-8EA7-4062696C461E}"/>
    <cellStyle name="Normal 10 2 5 6 3" xfId="10907" xr:uid="{70888726-8ED1-476A-BC12-D4C9799AC499}"/>
    <cellStyle name="Normal 10 2 5 6 3 2" xfId="35563" xr:uid="{DF26BC3B-56B7-4E74-9E5F-259F8F2B27DB}"/>
    <cellStyle name="Normal 10 2 5 6 4" xfId="21022" xr:uid="{3A7F0D50-C58D-4147-8A6A-62103437D148}"/>
    <cellStyle name="Normal 10 2 5 6 4 2" xfId="45147" xr:uid="{A70D7BDE-FD5D-45C9-B6B8-5407083636CD}"/>
    <cellStyle name="Normal 10 2 5 6 5" xfId="27678" xr:uid="{780FA7E6-5C55-4B9B-BA8A-A3F879A95A08}"/>
    <cellStyle name="Normal 10 2 5 7" xfId="2803" xr:uid="{076198B5-A51B-4007-896D-4EDAFADF798D}"/>
    <cellStyle name="Normal 10 2 5 7 2" xfId="11144" xr:uid="{FE6A8405-E886-4830-926F-A92FBFB2A66A}"/>
    <cellStyle name="Normal 10 2 5 7 2 2" xfId="35799" xr:uid="{3B2EED3C-21AE-49A4-86D7-15E898249899}"/>
    <cellStyle name="Normal 10 2 5 7 3" xfId="27914" xr:uid="{025D52AD-48EE-4B5F-B909-3B1F304A9316}"/>
    <cellStyle name="Normal 10 2 5 8" xfId="3276" xr:uid="{1746C3E9-E991-491B-BCC2-F1DCC7A75FF7}"/>
    <cellStyle name="Normal 10 2 5 8 2" xfId="11617" xr:uid="{C625A38D-C0AB-4465-9C35-88F6FCF1E936}"/>
    <cellStyle name="Normal 10 2 5 8 2 2" xfId="36271" xr:uid="{69EC1A4A-99E9-45A9-A0C2-48872D1D433A}"/>
    <cellStyle name="Normal 10 2 5 8 3" xfId="28386" xr:uid="{EE59F4F0-F106-438A-B21E-72BCCF3AF3C2}"/>
    <cellStyle name="Normal 10 2 5 9" xfId="3522" xr:uid="{BED7B7DF-0092-4EA0-A9BE-6F37F88844D6}"/>
    <cellStyle name="Normal 10 2 5 9 2" xfId="11863" xr:uid="{5333902A-C772-4016-A1DD-9E905A777F1E}"/>
    <cellStyle name="Normal 10 2 5 9 2 2" xfId="36507" xr:uid="{73D64B07-DBFD-4DD8-AB7A-4A684A0A965E}"/>
    <cellStyle name="Normal 10 2 5 9 3" xfId="28622" xr:uid="{E780E68E-45A0-4F53-BF4C-609F0B2DD05B}"/>
    <cellStyle name="Normal 10 2 6" xfId="502" xr:uid="{9080ACDC-0EB3-4700-AC3B-EA2ADD1EAFEA}"/>
    <cellStyle name="Normal 10 2 6 10" xfId="18684" xr:uid="{75BD3BBE-7439-47FB-BC23-C0DB54CE967E}"/>
    <cellStyle name="Normal 10 2 6 10 2" xfId="42880" xr:uid="{AC0E5035-36AB-475A-9D18-2859E78A4C68}"/>
    <cellStyle name="Normal 10 2 6 11" xfId="25783" xr:uid="{7541D0E2-FB47-4848-BF0E-58D84DFC2B05}"/>
    <cellStyle name="Normal 10 2 6 2" xfId="1371" xr:uid="{1A929663-BD87-41BD-930B-2502029F90EE}"/>
    <cellStyle name="Normal 10 2 6 2 2" xfId="7404" xr:uid="{106EF346-BF7F-4A1D-953A-57C90229F7FA}"/>
    <cellStyle name="Normal 10 2 6 2 2 2" xfId="15663" xr:uid="{E6BBEF0D-35EB-4B1C-A4E5-6BB1F7B95EA1}"/>
    <cellStyle name="Normal 10 2 6 2 2 2 2" xfId="40245" xr:uid="{2DB5ABC2-6613-477D-AA01-02E7EB312679}"/>
    <cellStyle name="Normal 10 2 6 2 2 3" xfId="22560" xr:uid="{72459199-5515-4C07-8A2A-EE921C676FA7}"/>
    <cellStyle name="Normal 10 2 6 2 2 3 2" xfId="46587" xr:uid="{BCC6FFE7-3414-4BF8-A838-1313DF888C76}"/>
    <cellStyle name="Normal 10 2 6 2 2 4" xfId="32230" xr:uid="{5614E058-650F-4DC9-8352-C2A526794597}"/>
    <cellStyle name="Normal 10 2 6 2 3" xfId="5311" xr:uid="{E8A3C3AC-0712-473D-9A97-4E50B9587C9F}"/>
    <cellStyle name="Normal 10 2 6 2 3 2" xfId="13595" xr:uid="{5E17311F-F4F7-4B63-B57C-C3023E2979CB}"/>
    <cellStyle name="Normal 10 2 6 2 3 2 2" xfId="38179" xr:uid="{A380A6F9-F853-4392-9553-7A1B88B3F230}"/>
    <cellStyle name="Normal 10 2 6 2 3 3" xfId="30161" xr:uid="{AAB90670-1FB9-4D2C-BA5C-46D77179E3AD}"/>
    <cellStyle name="Normal 10 2 6 2 4" xfId="9733" xr:uid="{BC59B7A5-6591-45EE-A086-BFDA88A655C7}"/>
    <cellStyle name="Normal 10 2 6 2 4 2" xfId="34419" xr:uid="{7D98C999-280E-48AE-921D-F6BB4269AB2F}"/>
    <cellStyle name="Normal 10 2 6 2 5" xfId="20094" xr:uid="{6118CCC1-C38C-481A-88E6-9E6FE9BC7A91}"/>
    <cellStyle name="Normal 10 2 6 2 5 2" xfId="44268" xr:uid="{A1145AD4-6535-460F-B9A9-D5E6041254BA}"/>
    <cellStyle name="Normal 10 2 6 2 6" xfId="26535" xr:uid="{4420A44A-22D4-40A0-8FC6-0E4AD8BD920A}"/>
    <cellStyle name="Normal 10 2 6 3" xfId="916" xr:uid="{6455BC3A-F432-453D-BD13-347D2436D8E5}"/>
    <cellStyle name="Normal 10 2 6 3 2" xfId="7914" xr:uid="{BAD18105-0B50-45A1-B9E7-941B4DBC82E1}"/>
    <cellStyle name="Normal 10 2 6 3 2 2" xfId="16172" xr:uid="{CB64DB40-4FA3-451D-9D1F-976C525D63D0}"/>
    <cellStyle name="Normal 10 2 6 3 2 2 2" xfId="40754" xr:uid="{3CEFABE0-7E9A-4E0C-B1C5-0F1C998E3C2D}"/>
    <cellStyle name="Normal 10 2 6 3 2 3" xfId="22130" xr:uid="{C3B2D6A9-47C2-4DF1-8293-1F389957E0B1}"/>
    <cellStyle name="Normal 10 2 6 3 2 3 2" xfId="46182" xr:uid="{A53C3141-410A-4B49-8FB4-F32A2D8028FC}"/>
    <cellStyle name="Normal 10 2 6 3 2 4" xfId="32739" xr:uid="{9ECD91D7-B0E8-4B92-A984-C63EE62CFD69}"/>
    <cellStyle name="Normal 10 2 6 3 3" xfId="6027" xr:uid="{D2CF00E4-5AAA-4CCD-9C9E-94CB9DA2C387}"/>
    <cellStyle name="Normal 10 2 6 3 3 2" xfId="14289" xr:uid="{FA65057B-A07E-405D-92EB-3EB20B68BBF0}"/>
    <cellStyle name="Normal 10 2 6 3 3 2 2" xfId="38871" xr:uid="{E698BC2C-E495-46A8-A83B-9A8E7B739CD3}"/>
    <cellStyle name="Normal 10 2 6 3 3 3" xfId="30856" xr:uid="{6C39579D-78BC-454D-A608-69344A708AFC}"/>
    <cellStyle name="Normal 10 2 6 3 4" xfId="9294" xr:uid="{22A98B40-3DD6-4748-9767-2512433B59C8}"/>
    <cellStyle name="Normal 10 2 6 3 4 2" xfId="34015" xr:uid="{53D72C4B-B102-463D-8435-00342BEA3EBF}"/>
    <cellStyle name="Normal 10 2 6 3 5" xfId="19665" xr:uid="{CF6E4E1E-9CF6-4702-9098-D2579C945FBF}"/>
    <cellStyle name="Normal 10 2 6 3 5 2" xfId="43847" xr:uid="{AE0736BB-84EA-4419-9FD0-062076BC1CBC}"/>
    <cellStyle name="Normal 10 2 6 3 6" xfId="26136" xr:uid="{39069F25-8FE7-40C9-BFCC-B2FCCC47E931}"/>
    <cellStyle name="Normal 10 2 6 4" xfId="2921" xr:uid="{033B38EC-C029-4C73-BC1C-CF17F02915C9}"/>
    <cellStyle name="Normal 10 2 6 4 2" xfId="6547" xr:uid="{790F238E-BA6C-48E9-91C1-1C806109CCC8}"/>
    <cellStyle name="Normal 10 2 6 4 2 2" xfId="14806" xr:uid="{43F0A95A-A517-4BD0-BAFA-D8EFC65FBD58}"/>
    <cellStyle name="Normal 10 2 6 4 2 2 2" xfId="39388" xr:uid="{536817E2-A41A-4A69-80D9-361B0995E57D}"/>
    <cellStyle name="Normal 10 2 6 4 2 3" xfId="21756" xr:uid="{3A912474-B62C-49A4-8331-3B9D9AB5812C}"/>
    <cellStyle name="Normal 10 2 6 4 2 3 2" xfId="45830" xr:uid="{EF257537-7F96-4D7D-9453-F6CF649514B0}"/>
    <cellStyle name="Normal 10 2 6 4 2 4" xfId="31373" xr:uid="{C8422DE9-2204-4430-AC97-244A2EEF4204}"/>
    <cellStyle name="Normal 10 2 6 4 3" xfId="11262" xr:uid="{45B6B8A8-E972-4C02-9235-CE83AFB0B001}"/>
    <cellStyle name="Normal 10 2 6 4 3 2" xfId="35917" xr:uid="{A679C7CE-F638-4C01-837B-7EB9F32C239D}"/>
    <cellStyle name="Normal 10 2 6 4 4" xfId="19291" xr:uid="{39CA14BE-05A8-4D3F-A8A8-2597705E0CDF}"/>
    <cellStyle name="Normal 10 2 6 4 4 2" xfId="43485" xr:uid="{E5B2A936-6BBF-41A9-A71B-2D7479231A66}"/>
    <cellStyle name="Normal 10 2 6 4 5" xfId="28032" xr:uid="{A6D4D041-7A94-4696-8E38-FB8FC91F604D}"/>
    <cellStyle name="Normal 10 2 6 5" xfId="3640" xr:uid="{A7C2AE89-4ABB-43B1-B4BD-C76A08C5441D}"/>
    <cellStyle name="Normal 10 2 6 5 2" xfId="7135" xr:uid="{A285BE43-8620-4EB3-BAE8-339CE6043F68}"/>
    <cellStyle name="Normal 10 2 6 5 2 2" xfId="15394" xr:uid="{3CA95C37-A5D9-4DB5-A15F-8AB9455AF65A}"/>
    <cellStyle name="Normal 10 2 6 5 2 2 2" xfId="39976" xr:uid="{530BC0E1-63E6-4F9A-9CD2-EC367A2F1522}"/>
    <cellStyle name="Normal 10 2 6 5 2 3" xfId="31961" xr:uid="{313DFE42-FC4F-48A6-9F3E-9BCFFB13C4DC}"/>
    <cellStyle name="Normal 10 2 6 5 3" xfId="11981" xr:uid="{41B9999F-F04A-4ACF-AEB1-471060343B75}"/>
    <cellStyle name="Normal 10 2 6 5 3 2" xfId="36625" xr:uid="{6B281A14-D638-46A5-AFAE-B0C91AC7AD77}"/>
    <cellStyle name="Normal 10 2 6 5 4" xfId="21160" xr:uid="{BF4F63EA-0BA4-44F2-8FFE-0D626E9A63E0}"/>
    <cellStyle name="Normal 10 2 6 5 4 2" xfId="45280" xr:uid="{AE36E7E3-073C-489B-BF74-986223220EE0}"/>
    <cellStyle name="Normal 10 2 6 5 5" xfId="28740" xr:uid="{4CD49B06-34F9-411F-B265-D5B236B7C4E0}"/>
    <cellStyle name="Normal 10 2 6 6" xfId="4394" xr:uid="{CDD4D442-2785-4C07-A009-6EC089C8E418}"/>
    <cellStyle name="Normal 10 2 6 6 2" xfId="12735" xr:uid="{B6CA0461-F347-48E8-8A75-D37779B9F80A}"/>
    <cellStyle name="Normal 10 2 6 6 2 2" xfId="37320" xr:uid="{0E24E8B6-0885-4B23-B30B-81767D74AFA8}"/>
    <cellStyle name="Normal 10 2 6 6 3" xfId="29360" xr:uid="{62AEBF98-0568-49D8-B12E-8ECC00B794B5}"/>
    <cellStyle name="Normal 10 2 6 7" xfId="4880" xr:uid="{64174977-91EB-4EBB-B0A4-FEB4BF62DCAE}"/>
    <cellStyle name="Normal 10 2 6 7 2" xfId="13193" xr:uid="{CC5E0DB4-FF67-4091-B158-5EFADF61A241}"/>
    <cellStyle name="Normal 10 2 6 7 2 2" xfId="37777" xr:uid="{964C22B4-CBC5-4937-9878-FCCA2C62434F}"/>
    <cellStyle name="Normal 10 2 6 7 3" xfId="29759" xr:uid="{C3A7B559-8C96-461D-B31E-70437401700F}"/>
    <cellStyle name="Normal 10 2 6 8" xfId="8889" xr:uid="{7541B77E-42C3-462C-B552-3B3CE89749A3}"/>
    <cellStyle name="Normal 10 2 6 8 2" xfId="33652" xr:uid="{A2C90C9F-347A-4D16-9150-CFD2CA7D2EFE}"/>
    <cellStyle name="Normal 10 2 6 9" xfId="18067" xr:uid="{2E408CFC-1616-4CFF-ADBD-6ABEC8535F43}"/>
    <cellStyle name="Normal 10 2 6 9 2" xfId="42292" xr:uid="{63B01582-AE94-4684-BE49-E704A0007CB5}"/>
    <cellStyle name="Normal 10 2 7" xfId="560" xr:uid="{F2C60B78-6ACC-40AF-9779-CFDDF6AFE5EA}"/>
    <cellStyle name="Normal 10 2 7 2" xfId="1398" xr:uid="{50C987DA-DF45-4F52-98EB-6A9665574DFF}"/>
    <cellStyle name="Normal 10 2 7 2 2" xfId="7430" xr:uid="{969442D2-E5C3-4738-8E0D-F6F06B65B552}"/>
    <cellStyle name="Normal 10 2 7 2 2 2" xfId="15689" xr:uid="{DBE44B45-7E29-47D2-A0E4-E6A0A796D2CA}"/>
    <cellStyle name="Normal 10 2 7 2 2 2 2" xfId="40271" xr:uid="{F3510407-E386-41AE-B111-B5926DE97EE1}"/>
    <cellStyle name="Normal 10 2 7 2 2 3" xfId="22587" xr:uid="{9000E204-973E-416C-9898-979597D95324}"/>
    <cellStyle name="Normal 10 2 7 2 2 3 2" xfId="46614" xr:uid="{46C7FEDB-7486-4D1F-931C-5BA5FFFB5E35}"/>
    <cellStyle name="Normal 10 2 7 2 2 4" xfId="32256" xr:uid="{A62BCEBB-3745-49E1-9EF3-4C2F4E81B9A6}"/>
    <cellStyle name="Normal 10 2 7 2 3" xfId="5338" xr:uid="{A4440206-44A1-4D27-8996-CBCD622164F4}"/>
    <cellStyle name="Normal 10 2 7 2 3 2" xfId="13622" xr:uid="{880772EA-EA2D-4E8F-BED9-8643A2EB9434}"/>
    <cellStyle name="Normal 10 2 7 2 3 2 2" xfId="38206" xr:uid="{FA3E762B-C58F-44B2-B6C3-731F1FD0D68A}"/>
    <cellStyle name="Normal 10 2 7 2 3 3" xfId="30188" xr:uid="{D4551800-4E17-41DE-BB48-50DEA45DE36A}"/>
    <cellStyle name="Normal 10 2 7 2 4" xfId="9760" xr:uid="{F574AA19-7882-4BFF-95A6-720E05973CA1}"/>
    <cellStyle name="Normal 10 2 7 2 4 2" xfId="34446" xr:uid="{CC820AC1-74F8-4086-93D2-880C605678E0}"/>
    <cellStyle name="Normal 10 2 7 2 5" xfId="20121" xr:uid="{367B381A-B5FC-41C8-BABC-A09EE68D5ADE}"/>
    <cellStyle name="Normal 10 2 7 2 5 2" xfId="44295" xr:uid="{55804560-AB11-441A-9F27-690D6AE4E993}"/>
    <cellStyle name="Normal 10 2 7 2 6" xfId="26562" xr:uid="{9ED1F2EE-EECC-409B-A5FB-5714AAF82DED}"/>
    <cellStyle name="Normal 10 2 7 3" xfId="949" xr:uid="{0D3A6BE9-E9B4-49A2-8D95-5C3AC1C1A897}"/>
    <cellStyle name="Normal 10 2 7 3 2" xfId="7941" xr:uid="{5754E80D-4A07-4A45-84B6-6334281AD86F}"/>
    <cellStyle name="Normal 10 2 7 3 2 2" xfId="16199" xr:uid="{1D5AF89E-1F71-4F42-B058-CFAB034CB40F}"/>
    <cellStyle name="Normal 10 2 7 3 2 2 2" xfId="40781" xr:uid="{675536F2-14C9-41F2-9F4D-981D54D57878}"/>
    <cellStyle name="Normal 10 2 7 3 2 3" xfId="22160" xr:uid="{7D31866F-A8ED-4BC3-A013-6A3C486ED8E4}"/>
    <cellStyle name="Normal 10 2 7 3 2 3 2" xfId="46209" xr:uid="{C2A0F47A-AA65-4584-9B37-073782E33ED6}"/>
    <cellStyle name="Normal 10 2 7 3 2 4" xfId="32766" xr:uid="{32A20867-9B35-4E94-820E-14B5C838A747}"/>
    <cellStyle name="Normal 10 2 7 3 3" xfId="6054" xr:uid="{4E5E1120-D3F5-4DC8-8351-48672EB2B374}"/>
    <cellStyle name="Normal 10 2 7 3 3 2" xfId="14316" xr:uid="{FFA0B3F4-3AA5-4695-9539-B6185DB9F9EB}"/>
    <cellStyle name="Normal 10 2 7 3 3 2 2" xfId="38898" xr:uid="{E50E4ABD-44F2-4E45-98BE-40FBD336CB9B}"/>
    <cellStyle name="Normal 10 2 7 3 3 3" xfId="30883" xr:uid="{958E84EC-167F-4A3A-BB85-78A4E930FEFD}"/>
    <cellStyle name="Normal 10 2 7 3 4" xfId="9325" xr:uid="{3420ADFB-3D26-47B8-9349-4B5665072E2B}"/>
    <cellStyle name="Normal 10 2 7 3 4 2" xfId="34044" xr:uid="{111AAE05-F762-4FEE-A641-B1646A327CFF}"/>
    <cellStyle name="Normal 10 2 7 3 5" xfId="19694" xr:uid="{708EEB7D-91CC-49AE-ACCC-7B1B43FF77E9}"/>
    <cellStyle name="Normal 10 2 7 3 5 2" xfId="43876" xr:uid="{2A4AABCF-57AE-4E43-A721-3A96E91ACF7E}"/>
    <cellStyle name="Normal 10 2 7 3 6" xfId="26163" xr:uid="{BCDFC9A3-31FE-455F-BB39-D3BE70E6005B}"/>
    <cellStyle name="Normal 10 2 7 4" xfId="6574" xr:uid="{DE3C8B03-35B4-49CA-8B0E-C887C02815A6}"/>
    <cellStyle name="Normal 10 2 7 4 2" xfId="14833" xr:uid="{B95604A4-971A-4165-95A6-0C9909CEF0B6}"/>
    <cellStyle name="Normal 10 2 7 4 2 2" xfId="21813" xr:uid="{8857D7CD-E0BD-496D-97CF-BFF227089DFA}"/>
    <cellStyle name="Normal 10 2 7 4 2 2 2" xfId="45887" xr:uid="{24E1B4C9-F6E6-4A86-A7B1-FEE05AC3159F}"/>
    <cellStyle name="Normal 10 2 7 4 2 3" xfId="39415" xr:uid="{768C7603-A2DB-4CDB-8A33-81EED72FA16E}"/>
    <cellStyle name="Normal 10 2 7 4 3" xfId="19348" xr:uid="{A01F7940-5BC5-4E26-B2E7-48CB26CD81A5}"/>
    <cellStyle name="Normal 10 2 7 4 3 2" xfId="43542" xr:uid="{A47B3465-755A-426E-AF0C-B15FCA604F4B}"/>
    <cellStyle name="Normal 10 2 7 4 4" xfId="31400" xr:uid="{058258C5-B457-4CA9-B86D-0FC0746AE11B}"/>
    <cellStyle name="Normal 10 2 7 5" xfId="7110" xr:uid="{20B09E3B-E73B-44C6-A1B7-E8ACE6E9E6C8}"/>
    <cellStyle name="Normal 10 2 7 5 2" xfId="15369" xr:uid="{BA0D082C-7284-4712-8E40-772101485A58}"/>
    <cellStyle name="Normal 10 2 7 5 2 2" xfId="39951" xr:uid="{C8B79762-C9D0-4EF6-876A-2C57260A0EA2}"/>
    <cellStyle name="Normal 10 2 7 5 3" xfId="21218" xr:uid="{E2888DCD-F2C0-43C0-BCAB-074FB7D90CF4}"/>
    <cellStyle name="Normal 10 2 7 5 3 2" xfId="45337" xr:uid="{7CCDF690-FE23-43D9-82C3-1DC9E93C3591}"/>
    <cellStyle name="Normal 10 2 7 5 4" xfId="31936" xr:uid="{2D8DA631-4710-4D3B-9A22-1FF7A4A09897}"/>
    <cellStyle name="Normal 10 2 7 6" xfId="4909" xr:uid="{FF5D29BB-6DB5-49D8-A106-C2EFBFF5B443}"/>
    <cellStyle name="Normal 10 2 7 6 2" xfId="13220" xr:uid="{CFC14466-FCDE-4F71-B846-C230AAE234A0}"/>
    <cellStyle name="Normal 10 2 7 6 2 2" xfId="37804" xr:uid="{7D5D7151-5CE5-445C-AD0E-8BEA2B4C22F8}"/>
    <cellStyle name="Normal 10 2 7 6 3" xfId="29786" xr:uid="{907893CF-F9B2-4548-9890-B7F3358C7108}"/>
    <cellStyle name="Normal 10 2 7 7" xfId="8947" xr:uid="{7A470A3E-7DA9-4FBE-8E7E-28D74CDF5FF3}"/>
    <cellStyle name="Normal 10 2 7 7 2" xfId="33709" xr:uid="{BB92BB4F-987B-41AB-9FB8-D6786BE750D8}"/>
    <cellStyle name="Normal 10 2 7 8" xfId="18741" xr:uid="{1FB6053C-0D20-4C5F-B968-D27A5B6E692E}"/>
    <cellStyle name="Normal 10 2 7 8 2" xfId="42937" xr:uid="{6735B027-6B54-4C74-9E8F-4A7E46C7DB4B}"/>
    <cellStyle name="Normal 10 2 7 9" xfId="25840" xr:uid="{67D6C7B2-AD59-475E-BD29-5EE557F7B79C}"/>
    <cellStyle name="Normal 10 2 8" xfId="1128" xr:uid="{1A6CBE35-C81D-46D6-901D-3973C8B8867B}"/>
    <cellStyle name="Normal 10 2 8 2" xfId="1560" xr:uid="{248DE37F-87AD-4CF8-B452-E048CE159C8B}"/>
    <cellStyle name="Normal 10 2 8 2 2" xfId="7535" xr:uid="{BA365B42-A307-4F5B-9764-44942EF11274}"/>
    <cellStyle name="Normal 10 2 8 2 2 2" xfId="15793" xr:uid="{B981AE30-C797-4E05-916A-9EF0C29CB81F}"/>
    <cellStyle name="Normal 10 2 8 2 2 2 2" xfId="40375" xr:uid="{84E243A1-CDD4-4F2E-8820-9466B67463B2}"/>
    <cellStyle name="Normal 10 2 8 2 2 3" xfId="22747" xr:uid="{1A49C087-7399-4C81-8805-F4B3CF251F86}"/>
    <cellStyle name="Normal 10 2 8 2 2 3 2" xfId="46774" xr:uid="{408335F8-2423-41B4-8BE0-C0B79323AFE8}"/>
    <cellStyle name="Normal 10 2 8 2 2 4" xfId="32360" xr:uid="{3BB049E2-C10F-4CF3-8EA4-D5C42CE8254F}"/>
    <cellStyle name="Normal 10 2 8 2 3" xfId="5499" xr:uid="{A2C7ACB1-38EF-49DE-B707-3CE741FD43B8}"/>
    <cellStyle name="Normal 10 2 8 2 3 2" xfId="13782" xr:uid="{062A2E48-85E6-4E1A-B6C9-1001C9D8AA0C}"/>
    <cellStyle name="Normal 10 2 8 2 3 2 2" xfId="38366" xr:uid="{AE1E3089-9354-466F-B896-AA8FC042C848}"/>
    <cellStyle name="Normal 10 2 8 2 3 3" xfId="30348" xr:uid="{A2E39823-39CE-4EB3-AFE5-B601470FC6AA}"/>
    <cellStyle name="Normal 10 2 8 2 4" xfId="9920" xr:uid="{889B07B2-C1E8-4F64-81BC-D4186E44A5C4}"/>
    <cellStyle name="Normal 10 2 8 2 4 2" xfId="34606" xr:uid="{1F84B3E6-A7DB-4469-9F28-5288827DCAFA}"/>
    <cellStyle name="Normal 10 2 8 2 5" xfId="20281" xr:uid="{9A87389C-371C-4B2B-AA65-FB6EF8E63326}"/>
    <cellStyle name="Normal 10 2 8 2 5 2" xfId="44455" xr:uid="{D5C9040A-6890-4DF4-B12D-77AC21AE9213}"/>
    <cellStyle name="Normal 10 2 8 2 6" xfId="26722" xr:uid="{418303D7-622D-4BA3-9E93-02B3EFA2955D}"/>
    <cellStyle name="Normal 10 2 8 3" xfId="6214" xr:uid="{21F460BE-7081-4220-9554-7C2C3D125C20}"/>
    <cellStyle name="Normal 10 2 8 3 2" xfId="8101" xr:uid="{F3A9B61C-225C-4B21-B942-F58B3831EBEB}"/>
    <cellStyle name="Normal 10 2 8 3 2 2" xfId="16359" xr:uid="{75A1BE24-1F69-445C-AF63-FA8493799F1E}"/>
    <cellStyle name="Normal 10 2 8 3 2 2 2" xfId="40941" xr:uid="{CE150513-EAB3-4FCA-BF41-8BAF680EAE68}"/>
    <cellStyle name="Normal 10 2 8 3 2 3" xfId="22337" xr:uid="{3316A24B-E7DF-4CB9-A546-8BFAA43FD327}"/>
    <cellStyle name="Normal 10 2 8 3 2 3 2" xfId="46371" xr:uid="{45E5653B-1446-4DAD-94CE-DB442D4552BC}"/>
    <cellStyle name="Normal 10 2 8 3 2 4" xfId="32926" xr:uid="{0B5F8B21-B668-488B-980A-79A7038351E2}"/>
    <cellStyle name="Normal 10 2 8 3 3" xfId="14476" xr:uid="{C7DC507B-F72F-4A68-8B84-EA7EDB61ECE6}"/>
    <cellStyle name="Normal 10 2 8 3 3 2" xfId="39058" xr:uid="{90FE1C44-DB51-4843-A123-DFE7CC63541B}"/>
    <cellStyle name="Normal 10 2 8 3 4" xfId="19871" xr:uid="{97629D1E-2480-47CD-8FAF-CD89050DCABE}"/>
    <cellStyle name="Normal 10 2 8 3 4 2" xfId="44051" xr:uid="{D7DA690F-CC21-458E-B11A-C972AD032692}"/>
    <cellStyle name="Normal 10 2 8 3 5" xfId="31043" xr:uid="{B80466D1-9BB1-4670-A7E2-CDEC9EEA7BE2}"/>
    <cellStyle name="Normal 10 2 8 4" xfId="6734" xr:uid="{3586A44A-A15D-4A50-B0B0-159A593936CD}"/>
    <cellStyle name="Normal 10 2 8 4 2" xfId="14993" xr:uid="{859687FE-144F-4AD0-AECD-BF47E00735FC}"/>
    <cellStyle name="Normal 10 2 8 4 2 2" xfId="39575" xr:uid="{6A459244-4DAA-4F47-9E23-BD74D31F84E6}"/>
    <cellStyle name="Normal 10 2 8 4 3" xfId="20840" xr:uid="{C729202A-FC0D-4DF3-B603-07434134F2A8}"/>
    <cellStyle name="Normal 10 2 8 4 3 2" xfId="44978" xr:uid="{DA32488F-25CE-4C64-9908-F019F0E13840}"/>
    <cellStyle name="Normal 10 2 8 4 4" xfId="31560" xr:uid="{10D1B0BC-ECFF-4BC6-97D3-767056C99A48}"/>
    <cellStyle name="Normal 10 2 8 5" xfId="7245" xr:uid="{B34FCE84-6A5C-430C-A60A-0C3031F58AFB}"/>
    <cellStyle name="Normal 10 2 8 5 2" xfId="15504" xr:uid="{CEC348B2-E5FA-49E8-ABA9-C308FA5E977C}"/>
    <cellStyle name="Normal 10 2 8 5 2 2" xfId="40086" xr:uid="{B60E68E9-14FE-4A69-BBCE-647FE5E085F3}"/>
    <cellStyle name="Normal 10 2 8 5 3" xfId="32071" xr:uid="{415715A9-18B6-4045-9332-9F1D7A341267}"/>
    <cellStyle name="Normal 10 2 8 6" xfId="5087" xr:uid="{4ED75FE3-3063-407E-B7ED-751AF4A1A97B}"/>
    <cellStyle name="Normal 10 2 8 6 2" xfId="13382" xr:uid="{F0985122-B429-470E-B828-5D51B1DB3B31}"/>
    <cellStyle name="Normal 10 2 8 6 2 2" xfId="37966" xr:uid="{86A4D8F1-DDAB-415D-BE7D-63AF057A1370}"/>
    <cellStyle name="Normal 10 2 8 6 3" xfId="29947" xr:uid="{05442C4F-5CDD-41CA-AA45-58224FC2C2E2}"/>
    <cellStyle name="Normal 10 2 8 7" xfId="9504" xr:uid="{5A80B6C5-F2C1-43C1-A96C-45298C97878B}"/>
    <cellStyle name="Normal 10 2 8 7 2" xfId="34204" xr:uid="{E7E1E6FD-1369-4AFC-B3C8-275ACA87B70A}"/>
    <cellStyle name="Normal 10 2 8 8" xfId="18411" xr:uid="{3A7C318D-C29E-4D49-9429-B87A94499CA9}"/>
    <cellStyle name="Normal 10 2 8 8 2" xfId="42621" xr:uid="{F9B62E4A-AE67-4CB1-AE92-4293DD462EB9}"/>
    <cellStyle name="Normal 10 2 8 9" xfId="26323" xr:uid="{A7DB595C-9E54-4312-8259-FAF836D90DC8}"/>
    <cellStyle name="Normal 10 2 9" xfId="1194" xr:uid="{23FD453C-F1F3-423B-8F49-65DF2DD10A97}"/>
    <cellStyle name="Normal 10 2 9 2" xfId="5867" xr:uid="{7B301731-974A-4A44-A106-6E90F09FB6A6}"/>
    <cellStyle name="Normal 10 2 9 2 2" xfId="7754" xr:uid="{96511BCC-73D8-4724-85A5-EDB13E94B774}"/>
    <cellStyle name="Normal 10 2 9 2 2 2" xfId="16012" xr:uid="{EB78CE65-C515-4DDE-81E2-763ABC709F35}"/>
    <cellStyle name="Normal 10 2 9 2 2 2 2" xfId="40594" xr:uid="{E07BDC0D-15D7-4D77-9631-B2971B6BB79D}"/>
    <cellStyle name="Normal 10 2 9 2 2 3" xfId="32579" xr:uid="{97A1F2E9-AA2E-4ABD-A5B0-3C421B9A5D4B}"/>
    <cellStyle name="Normal 10 2 9 2 3" xfId="14129" xr:uid="{2865BED7-450C-40A2-BAC5-D471C42CA2E2}"/>
    <cellStyle name="Normal 10 2 9 2 3 2" xfId="38711" xr:uid="{20ED49D4-69C2-421B-8176-AD7D845F470C}"/>
    <cellStyle name="Normal 10 2 9 2 4" xfId="22391" xr:uid="{88494F4B-C541-468A-93AC-2D2C16D5C382}"/>
    <cellStyle name="Normal 10 2 9 2 4 2" xfId="46425" xr:uid="{F7B21F3E-74C4-4652-8343-04470E929EE7}"/>
    <cellStyle name="Normal 10 2 9 2 5" xfId="30696" xr:uid="{373DAC08-4F4A-4406-9FE6-2DDE0F927FF1}"/>
    <cellStyle name="Normal 10 2 9 3" xfId="6387" xr:uid="{4D96A31A-FD4E-472E-8225-9FBDD783F191}"/>
    <cellStyle name="Normal 10 2 9 3 2" xfId="14646" xr:uid="{3C109DFA-C678-4AEC-B55D-C5ED441D00D6}"/>
    <cellStyle name="Normal 10 2 9 3 2 2" xfId="39228" xr:uid="{4E108AF6-24B9-4475-A9FB-15F90E907B16}"/>
    <cellStyle name="Normal 10 2 9 3 3" xfId="31213" xr:uid="{66E0C03B-1C57-4F3D-9D4E-7CDD5A65A404}"/>
    <cellStyle name="Normal 10 2 9 4" xfId="7297" xr:uid="{9E055FA4-0F57-42F0-9974-805A5CA9926A}"/>
    <cellStyle name="Normal 10 2 9 4 2" xfId="15556" xr:uid="{D4308CF9-5E52-47F7-8B49-90BF42689D12}"/>
    <cellStyle name="Normal 10 2 9 4 2 2" xfId="40138" xr:uid="{30573318-C1D3-44ED-89F6-265B38462EED}"/>
    <cellStyle name="Normal 10 2 9 4 3" xfId="32123" xr:uid="{DF37E776-2814-4D62-B04C-08F8DF6A1EBA}"/>
    <cellStyle name="Normal 10 2 9 5" xfId="5140" xr:uid="{466AB023-65E4-4753-ADB3-4EBF09F07E65}"/>
    <cellStyle name="Normal 10 2 9 5 2" xfId="13434" xr:uid="{B677BDD0-AB57-45B1-B767-F13A17631C4F}"/>
    <cellStyle name="Normal 10 2 9 5 2 2" xfId="38018" xr:uid="{E4D84672-6A0A-4FD3-93E1-48BBB71337FF}"/>
    <cellStyle name="Normal 10 2 9 5 3" xfId="30000" xr:uid="{027B2CB1-C088-47F5-BEE9-5637562277FB}"/>
    <cellStyle name="Normal 10 2 9 6" xfId="9562" xr:uid="{4D564BFB-1396-4F45-A14C-79C1B5C501A6}"/>
    <cellStyle name="Normal 10 2 9 6 2" xfId="34258" xr:uid="{D7488C06-7C3F-4111-82B9-7DD3C93E1971}"/>
    <cellStyle name="Normal 10 2 9 7" xfId="19924" xr:uid="{0AEBA9A3-33C2-4861-BFD6-CBB75A72630F}"/>
    <cellStyle name="Normal 10 2 9 7 2" xfId="44103" xr:uid="{BDE70D72-4F2B-4475-BD27-741377F8B137}"/>
    <cellStyle name="Normal 10 2 9 8" xfId="26375" xr:uid="{1A2BF0F8-C043-4437-A0EE-0104AF6E8C49}"/>
    <cellStyle name="Normal 10 20" xfId="2371" xr:uid="{2C12EF6A-B22A-4EAD-BCE3-AD9DAD8461E1}"/>
    <cellStyle name="Normal 10 20 2" xfId="10712" xr:uid="{428D8D4E-A492-45EA-9B93-A2D39A2F50C6}"/>
    <cellStyle name="Normal 10 20 2 2" xfId="35369" xr:uid="{EA5D70B2-DAAA-44F3-985E-571976C273C6}"/>
    <cellStyle name="Normal 10 20 3" xfId="27484" xr:uid="{6AEE8228-5065-4C47-9614-C69FB7C7A498}"/>
    <cellStyle name="Normal 10 21" xfId="2444" xr:uid="{82DF5FF5-BEEB-4225-9C0A-F701F6FE862C}"/>
    <cellStyle name="Normal 10 21 2" xfId="10785" xr:uid="{186F8815-B034-497E-9B68-D51226D284ED}"/>
    <cellStyle name="Normal 10 21 2 2" xfId="35441" xr:uid="{8CE26E97-6FE4-4AE7-8C52-2E3AA8DF8C39}"/>
    <cellStyle name="Normal 10 21 3" xfId="27556" xr:uid="{5CE44D58-33CA-44EB-94E2-367ACC3E1AB7}"/>
    <cellStyle name="Normal 10 22" xfId="2681" xr:uid="{6B7B0C3C-4802-467F-AB4D-1A5A2D842725}"/>
    <cellStyle name="Normal 10 22 2" xfId="11022" xr:uid="{B9EF283F-D0C8-48FE-B4C2-9A1540E33010}"/>
    <cellStyle name="Normal 10 22 2 2" xfId="35677" xr:uid="{AAD69617-F4F8-43FA-9ECE-8B444734AD09}"/>
    <cellStyle name="Normal 10 22 3" xfId="27792" xr:uid="{35F0DCB6-2852-4245-A951-22440B635A96}"/>
    <cellStyle name="Normal 10 23" xfId="3154" xr:uid="{0F10B502-AC74-400D-9300-EF775B8F3D67}"/>
    <cellStyle name="Normal 10 23 2" xfId="11495" xr:uid="{AC9643FA-6AD5-48FB-B38C-E3108DD6A338}"/>
    <cellStyle name="Normal 10 23 2 2" xfId="36149" xr:uid="{C77BD8D4-0390-464F-8CC8-F98A8E22E397}"/>
    <cellStyle name="Normal 10 23 3" xfId="28264" xr:uid="{87565A4A-2BE9-446F-9D1D-F42167B3AF5E}"/>
    <cellStyle name="Normal 10 24" xfId="3397" xr:uid="{663F313F-6EFB-4E72-861E-EF41312CB622}"/>
    <cellStyle name="Normal 10 24 2" xfId="11738" xr:uid="{794E3724-829A-4F46-8DFF-5B24799DD876}"/>
    <cellStyle name="Normal 10 24 2 2" xfId="36385" xr:uid="{F954D545-5A84-4751-B37C-F291FE4C2903}"/>
    <cellStyle name="Normal 10 24 3" xfId="28500" xr:uid="{ED35FAA3-2236-4ACF-B83D-7F5ACC5BE638}"/>
    <cellStyle name="Normal 10 25" xfId="3932" xr:uid="{1971B26E-63EF-46DA-834C-34BC00E3079D}"/>
    <cellStyle name="Normal 10 25 2" xfId="12273" xr:uid="{C1C37F33-7C12-4CC2-AE53-C049D4D60B68}"/>
    <cellStyle name="Normal 10 25 2 2" xfId="36859" xr:uid="{0E61B82B-35E8-4AAD-B999-C119BB9C0E59}"/>
    <cellStyle name="Normal 10 25 3" xfId="28974" xr:uid="{0D46AF99-894D-440F-9632-02C51CCAE0AC}"/>
    <cellStyle name="Normal 10 26" xfId="4006" xr:uid="{9E261494-2095-42EA-AF2C-E5F7F0AC6348}"/>
    <cellStyle name="Normal 10 26 2" xfId="12347" xr:uid="{62808201-C27B-415D-98F5-7D35C0BC5AA5}"/>
    <cellStyle name="Normal 10 26 2 2" xfId="36933" xr:uid="{781C1DEB-6E00-4AD1-9B3B-3B1915A2E5E5}"/>
    <cellStyle name="Normal 10 26 3" xfId="29048" xr:uid="{4C96C759-FDBD-4984-8E0E-EB063860BA3A}"/>
    <cellStyle name="Normal 10 27" xfId="4084" xr:uid="{FDE6745E-B539-4118-A994-E8A293E60207}"/>
    <cellStyle name="Normal 10 27 2" xfId="12425" xr:uid="{BC0F02B9-494A-4D22-BB79-F365AA05C153}"/>
    <cellStyle name="Normal 10 27 2 2" xfId="37010" xr:uid="{2F1B3C76-FEA9-4C2E-8AC9-81D132D79100}"/>
    <cellStyle name="Normal 10 27 3" xfId="29120" xr:uid="{044D2C97-D00E-4AAB-8AE4-E8ECE1D156B6}"/>
    <cellStyle name="Normal 10 28" xfId="4689" xr:uid="{B1F1257B-54B2-414D-B734-B14CF666DCB4}"/>
    <cellStyle name="Normal 10 28 2" xfId="13028" xr:uid="{54FFB6F7-4BEE-4758-9424-1D6CE8BC55EC}"/>
    <cellStyle name="Normal 10 28 2 2" xfId="37613" xr:uid="{7A2872DC-0854-4838-8413-E981C3DC2169}"/>
    <cellStyle name="Normal 10 28 3" xfId="29592" xr:uid="{784F4AF3-7598-4C4C-8D12-8B3E8D04BD16}"/>
    <cellStyle name="Normal 10 29" xfId="8485" xr:uid="{DBF96F4A-9A5D-4F9F-8F9F-74E0F662138B}"/>
    <cellStyle name="Normal 10 29 2" xfId="16743" xr:uid="{8B94DEC1-A9A3-4587-B34E-698D5837A49F}"/>
    <cellStyle name="Normal 10 29 2 2" xfId="41325" xr:uid="{5447910C-23C7-4EC2-A057-A9E545B2551E}"/>
    <cellStyle name="Normal 10 29 3" xfId="33296" xr:uid="{F05745C6-1B21-4500-A6C9-7BBE7E3DC6C2}"/>
    <cellStyle name="Normal 10 3" xfId="133" xr:uid="{0E2D9AE6-EEA6-41EF-BDDC-6D1C740E9435}"/>
    <cellStyle name="Normal 10 3 10" xfId="1160" xr:uid="{5651D64A-0670-4587-B93C-1A1A1A85F055}"/>
    <cellStyle name="Normal 10 3 10 2" xfId="6246" xr:uid="{F367A1A2-DD0F-4F4A-8105-38D720302217}"/>
    <cellStyle name="Normal 10 3 10 2 2" xfId="8133" xr:uid="{B2F42B1F-2EBF-4C12-A3C7-97CCC2FB8597}"/>
    <cellStyle name="Normal 10 3 10 2 2 2" xfId="16391" xr:uid="{743D5316-D228-4B49-B53D-3C8ED8A69365}"/>
    <cellStyle name="Normal 10 3 10 2 2 2 2" xfId="40973" xr:uid="{EBF5C3A3-6B21-48C9-9C5B-535390A51A3E}"/>
    <cellStyle name="Normal 10 3 10 2 2 3" xfId="32958" xr:uid="{7473DB4E-897F-4950-BCC7-E8BA5A2035D2}"/>
    <cellStyle name="Normal 10 3 10 2 3" xfId="14508" xr:uid="{3A3D75D3-F7CA-4BBF-A692-ABC95E829B27}"/>
    <cellStyle name="Normal 10 3 10 2 3 2" xfId="39090" xr:uid="{40C5AF32-DF9E-4B32-9275-E7F9CB0969D3}"/>
    <cellStyle name="Normal 10 3 10 2 4" xfId="22369" xr:uid="{23D96EE2-0A60-41EA-B257-41BCBDF217B9}"/>
    <cellStyle name="Normal 10 3 10 2 4 2" xfId="46403" xr:uid="{44018671-8859-4D13-B083-A0E9DE27708A}"/>
    <cellStyle name="Normal 10 3 10 2 5" xfId="31075" xr:uid="{F9978451-208E-433D-B924-EF21F27C2AA8}"/>
    <cellStyle name="Normal 10 3 10 3" xfId="6766" xr:uid="{E7DEB782-AF1E-43F6-8A13-DA40903B8365}"/>
    <cellStyle name="Normal 10 3 10 3 2" xfId="15025" xr:uid="{69D0076B-DAB2-47F4-818B-13A7C7DB804B}"/>
    <cellStyle name="Normal 10 3 10 3 2 2" xfId="39607" xr:uid="{60CDCD74-9FDD-4EB3-AF98-0B0575809359}"/>
    <cellStyle name="Normal 10 3 10 3 3" xfId="31592" xr:uid="{5D6F85B7-8BE1-4D64-BC6B-ADAA151D5EB9}"/>
    <cellStyle name="Normal 10 3 10 4" xfId="7277" xr:uid="{2703115A-4C2C-4E70-A002-8F94F57E965D}"/>
    <cellStyle name="Normal 10 3 10 4 2" xfId="15536" xr:uid="{DDA7F189-F799-45D7-84FC-D3B7C60C5278}"/>
    <cellStyle name="Normal 10 3 10 4 2 2" xfId="40118" xr:uid="{21472F25-8F72-461C-908E-1BFF68A84E7D}"/>
    <cellStyle name="Normal 10 3 10 4 3" xfId="32103" xr:uid="{CAE86A59-9F0C-4554-BC48-2E5D9CD23FE8}"/>
    <cellStyle name="Normal 10 3 10 5" xfId="5119" xr:uid="{595AAF2D-0970-472A-986F-427D681C1A44}"/>
    <cellStyle name="Normal 10 3 10 5 2" xfId="13414" xr:uid="{C33F8D3A-714F-4640-B67E-0666150ABD3C}"/>
    <cellStyle name="Normal 10 3 10 5 2 2" xfId="37998" xr:uid="{18202E57-3EA8-4B1C-A0F3-02A6822779E0}"/>
    <cellStyle name="Normal 10 3 10 5 3" xfId="29979" xr:uid="{29B2A9E7-1A2E-4377-9013-E66460A6CD58}"/>
    <cellStyle name="Normal 10 3 10 6" xfId="9536" xr:uid="{821667BC-0C44-4687-9EBD-E882A5CF0E41}"/>
    <cellStyle name="Normal 10 3 10 6 2" xfId="34236" xr:uid="{AFAED289-E55B-4535-868D-EED398F9D175}"/>
    <cellStyle name="Normal 10 3 10 7" xfId="19903" xr:uid="{7FEDC611-7125-4912-A9FF-ADDD20193962}"/>
    <cellStyle name="Normal 10 3 10 7 2" xfId="44083" xr:uid="{34599632-1CA5-4A27-92D1-C476FD86778B}"/>
    <cellStyle name="Normal 10 3 10 8" xfId="26355" xr:uid="{E8B00B9C-A0A4-475F-BB3E-592C2F93C140}"/>
    <cellStyle name="Normal 10 3 11" xfId="1598" xr:uid="{679E9DAF-1C31-4126-8190-7B4ED48C6FBF}"/>
    <cellStyle name="Normal 10 3 11 2" xfId="6884" xr:uid="{96F5089A-92DE-4B56-8E9B-25E5F2B7B5DC}"/>
    <cellStyle name="Normal 10 3 11 2 2" xfId="15143" xr:uid="{508332F6-D02F-49EF-83BC-D346234DFAE2}"/>
    <cellStyle name="Normal 10 3 11 2 2 2" xfId="39725" xr:uid="{9F2FF8B6-39E4-4E26-A5D4-738D0FA76010}"/>
    <cellStyle name="Normal 10 3 11 2 3" xfId="22781" xr:uid="{6E58D738-C5C5-49B3-BE77-E4C84B96D6E1}"/>
    <cellStyle name="Normal 10 3 11 2 3 2" xfId="46807" xr:uid="{FBA2D540-4C41-47D9-B575-F246CE20A97A}"/>
    <cellStyle name="Normal 10 3 11 2 4" xfId="31710" xr:uid="{7273B657-E731-4BDD-8BBC-BCC6B52CF214}"/>
    <cellStyle name="Normal 10 3 11 3" xfId="5531" xr:uid="{FF337647-24CB-4306-9BF8-72690BA99E19}"/>
    <cellStyle name="Normal 10 3 11 3 2" xfId="13814" xr:uid="{C92E3BB0-5130-4A9C-B05B-EA5A827F999D}"/>
    <cellStyle name="Normal 10 3 11 3 2 2" xfId="38398" xr:uid="{CB151C04-A33A-42AC-A2CA-1A32EDF9279C}"/>
    <cellStyle name="Normal 10 3 11 3 3" xfId="30380" xr:uid="{2AE37888-1C35-439D-8DE2-EB518DB56F7D}"/>
    <cellStyle name="Normal 10 3 11 4" xfId="9952" xr:uid="{32CBBF82-0827-4AB7-8D77-01AA4C016E6B}"/>
    <cellStyle name="Normal 10 3 11 4 2" xfId="34638" xr:uid="{F9A2E30B-6384-4241-BEB3-F5458D28367B}"/>
    <cellStyle name="Normal 10 3 11 5" xfId="20315" xr:uid="{B85B95E8-E06C-45F8-BA05-959E15455CA1}"/>
    <cellStyle name="Normal 10 3 11 5 2" xfId="44487" xr:uid="{6CB76445-18A4-489A-A82B-E1EF9E1DF851}"/>
    <cellStyle name="Normal 10 3 11 6" xfId="26754" xr:uid="{3168ACD1-1E59-4FF8-8941-FF22C663FEA6}"/>
    <cellStyle name="Normal 10 3 12" xfId="1755" xr:uid="{D98222C2-98BA-4528-BD8E-DFADCD4D75FD}"/>
    <cellStyle name="Normal 10 3 12 2" xfId="7569" xr:uid="{47279E9B-A393-4A03-9D1F-3CA3FF3D7728}"/>
    <cellStyle name="Normal 10 3 12 2 2" xfId="15827" xr:uid="{20BB2F9A-7C9E-46EF-87E1-C8D1D6033A52}"/>
    <cellStyle name="Normal 10 3 12 2 2 2" xfId="40409" xr:uid="{FABF9B1D-B378-4CC4-A307-DBAEB64A23D8}"/>
    <cellStyle name="Normal 10 3 12 2 3" xfId="22920" xr:uid="{60750C0A-7703-4CB5-9334-8DCBBDE910E8}"/>
    <cellStyle name="Normal 10 3 12 2 3 2" xfId="46931" xr:uid="{334FDE7F-D859-4DE5-9FFA-7B6AA96029B2}"/>
    <cellStyle name="Normal 10 3 12 2 4" xfId="32394" xr:uid="{C640F048-4CB1-427E-B519-A26D00B8278F}"/>
    <cellStyle name="Normal 10 3 12 3" xfId="5673" xr:uid="{7FB4C97B-6F49-44BB-8837-E736359D4640}"/>
    <cellStyle name="Normal 10 3 12 3 2" xfId="13935" xr:uid="{B8529DB4-D0D2-42F2-A387-AA8AEEA92FD7}"/>
    <cellStyle name="Normal 10 3 12 3 2 2" xfId="38517" xr:uid="{DDB481A5-BFB7-4EB5-B872-673B95D0EF78}"/>
    <cellStyle name="Normal 10 3 12 3 3" xfId="30502" xr:uid="{49CFE782-3549-42E8-8050-043A1DE1AD81}"/>
    <cellStyle name="Normal 10 3 12 4" xfId="10097" xr:uid="{AA096C56-F0E4-4687-84C8-9E1B65094B5D}"/>
    <cellStyle name="Normal 10 3 12 4 2" xfId="34757" xr:uid="{CE2BCFFF-2B3D-4FEF-A094-94B277B30B7A}"/>
    <cellStyle name="Normal 10 3 12 5" xfId="20455" xr:uid="{50860E11-73F9-4B21-9233-F319E34C0DE5}"/>
    <cellStyle name="Normal 10 3 12 5 2" xfId="44615" xr:uid="{E9445F1D-320A-4649-9B25-19DFE7BFC19A}"/>
    <cellStyle name="Normal 10 3 12 6" xfId="26872" xr:uid="{523F344B-41B4-46BF-B233-FC866716C7D3}"/>
    <cellStyle name="Normal 10 3 13" xfId="711" xr:uid="{6FBD0EC0-5FC8-44EA-97F6-10A279548E2B}"/>
    <cellStyle name="Normal 10 3 13 2" xfId="7682" xr:uid="{1492B2C7-6A98-41DF-9C7E-FCD7DDD7D7E3}"/>
    <cellStyle name="Normal 10 3 13 2 2" xfId="15940" xr:uid="{A1AC713A-E373-414A-8114-28979C0F7C73}"/>
    <cellStyle name="Normal 10 3 13 2 2 2" xfId="40522" xr:uid="{E3281230-C04C-4FE6-B58F-DE327DE9D2DD}"/>
    <cellStyle name="Normal 10 3 13 2 3" xfId="21947" xr:uid="{8F1E9225-C1A9-46D6-88DE-BFDB842699B3}"/>
    <cellStyle name="Normal 10 3 13 2 3 2" xfId="46019" xr:uid="{8B2FDD93-C5F8-41DC-8B84-6488DBC33198}"/>
    <cellStyle name="Normal 10 3 13 2 4" xfId="32507" xr:uid="{6B9A7F12-ACC2-4424-8841-F45A00224C4E}"/>
    <cellStyle name="Normal 10 3 13 3" xfId="5795" xr:uid="{69B03E11-D458-4F23-90D7-589D03941894}"/>
    <cellStyle name="Normal 10 3 13 3 2" xfId="14057" xr:uid="{DAE67D00-045A-4F95-AC61-FE780161D217}"/>
    <cellStyle name="Normal 10 3 13 3 2 2" xfId="38639" xr:uid="{DB0DCCEA-D74E-454C-8F04-B5620ACE5011}"/>
    <cellStyle name="Normal 10 3 13 3 3" xfId="30624" xr:uid="{C14A7F4B-E635-44E1-8AEF-D2386FC5D633}"/>
    <cellStyle name="Normal 10 3 13 4" xfId="9106" xr:uid="{81839242-BE5C-4988-843B-0782EA8E67A0}"/>
    <cellStyle name="Normal 10 3 13 4 2" xfId="33857" xr:uid="{BBDC48CF-05F9-4987-A07D-922EF32671AF}"/>
    <cellStyle name="Normal 10 3 13 5" xfId="19482" xr:uid="{1C5EAF09-2123-43F9-A748-C5A5C17853EC}"/>
    <cellStyle name="Normal 10 3 13 5 2" xfId="43674" xr:uid="{017A08B8-01DB-43BA-9516-14BBDC1B2611}"/>
    <cellStyle name="Normal 10 3 13 6" xfId="25982" xr:uid="{E858485F-A6F5-4D4C-B015-2A222019E3CD}"/>
    <cellStyle name="Normal 10 3 14" xfId="1874" xr:uid="{54811DAA-AAFB-472B-83D2-30E42C60EFF4}"/>
    <cellStyle name="Normal 10 3 14 2" xfId="7734" xr:uid="{FA1ED7DC-0432-4E0A-88FD-B53A85021F17}"/>
    <cellStyle name="Normal 10 3 14 2 2" xfId="15992" xr:uid="{2442D615-B187-458C-8CE5-2E1820D40E2A}"/>
    <cellStyle name="Normal 10 3 14 2 2 2" xfId="40574" xr:uid="{2CE6AD68-8BF7-4B51-A822-C92C8582F4C2}"/>
    <cellStyle name="Normal 10 3 14 2 3" xfId="23038" xr:uid="{A4CC9883-9951-4D15-BF75-AF4A0B193549}"/>
    <cellStyle name="Normal 10 3 14 2 3 2" xfId="47049" xr:uid="{2F70D181-28AD-499F-A39E-5870A3202B3D}"/>
    <cellStyle name="Normal 10 3 14 2 4" xfId="32559" xr:uid="{CA7EBFF6-F064-43C4-8966-01F53A4AA8EA}"/>
    <cellStyle name="Normal 10 3 14 3" xfId="5847" xr:uid="{FF2B11E3-4CAA-4817-8FA5-8FE630E38E7A}"/>
    <cellStyle name="Normal 10 3 14 3 2" xfId="14109" xr:uid="{2305E31F-B367-4EF8-9FFC-990AAE2B9217}"/>
    <cellStyle name="Normal 10 3 14 3 2 2" xfId="38691" xr:uid="{EFAE4C17-AC22-4BD4-98F7-63DBE544F540}"/>
    <cellStyle name="Normal 10 3 14 3 3" xfId="30676" xr:uid="{3947B5EC-6E82-461C-90DC-EE2C4B21634B}"/>
    <cellStyle name="Normal 10 3 14 4" xfId="10216" xr:uid="{53F8F5E5-9162-4148-B338-675F70D61650}"/>
    <cellStyle name="Normal 10 3 14 4 2" xfId="34875" xr:uid="{1517A82C-9970-4B2C-A38A-DDCB7D8FB4C2}"/>
    <cellStyle name="Normal 10 3 14 5" xfId="20573" xr:uid="{D538CE20-00ED-44DC-8A13-955208F5B9D9}"/>
    <cellStyle name="Normal 10 3 14 5 2" xfId="44733" xr:uid="{33A16852-2C8A-4FC1-BE4D-F6CA7C6B10CE}"/>
    <cellStyle name="Normal 10 3 14 6" xfId="26990" xr:uid="{C94F01E3-76B1-47C8-BECA-6CB180CE39B4}"/>
    <cellStyle name="Normal 10 3 15" xfId="1996" xr:uid="{EA6C48D8-C9A6-4962-BA40-480649AC6DD3}"/>
    <cellStyle name="Normal 10 3 15 2" xfId="6367" xr:uid="{C0415B8F-4B9E-47A0-BD32-FF5EB24461FE}"/>
    <cellStyle name="Normal 10 3 15 2 2" xfId="14626" xr:uid="{C662B5FA-33B9-43BD-BC25-B18D32769BB1}"/>
    <cellStyle name="Normal 10 3 15 2 2 2" xfId="39208" xr:uid="{7D39393E-0A58-4F56-B773-C5FC04ADE397}"/>
    <cellStyle name="Normal 10 3 15 2 3" xfId="23160" xr:uid="{D77F7AFF-CB58-459F-BA1F-81C58A877155}"/>
    <cellStyle name="Normal 10 3 15 2 3 2" xfId="47171" xr:uid="{8C9C70D8-4B82-4F87-94AC-DF883FEAE5E3}"/>
    <cellStyle name="Normal 10 3 15 2 4" xfId="31193" xr:uid="{22793FEA-CE17-4E60-82FF-0EE69DD3C064}"/>
    <cellStyle name="Normal 10 3 15 3" xfId="10338" xr:uid="{56170734-8C8D-4347-BA7C-BB38207A4732}"/>
    <cellStyle name="Normal 10 3 15 3 2" xfId="34997" xr:uid="{10F9F789-8A57-48E4-A3BA-6233D12FCECB}"/>
    <cellStyle name="Normal 10 3 15 4" xfId="20695" xr:uid="{06D8F2F6-4477-4F9B-B93D-E58EF461CA10}"/>
    <cellStyle name="Normal 10 3 15 4 2" xfId="44855" xr:uid="{8A4C185A-143F-445A-BDB7-DC088433D956}"/>
    <cellStyle name="Normal 10 3 15 5" xfId="27112" xr:uid="{B302DB40-FF17-480C-9221-E3B2C1868DA6}"/>
    <cellStyle name="Normal 10 3 16" xfId="2067" xr:uid="{06CFFCA8-429C-49BE-BFC5-4813C3C51946}"/>
    <cellStyle name="Normal 10 3 16 2" xfId="8240" xr:uid="{B3D0590B-499A-4CFA-844C-9CF16CB70DAC}"/>
    <cellStyle name="Normal 10 3 16 2 2" xfId="16498" xr:uid="{D4471907-A867-45F5-AC70-2D84A2CDFDFE}"/>
    <cellStyle name="Normal 10 3 16 2 2 2" xfId="41080" xr:uid="{7EAB1733-B87A-4358-97D4-11A7C55F4C71}"/>
    <cellStyle name="Normal 10 3 16 2 3" xfId="21442" xr:uid="{C01E626F-DBB5-4A14-B169-7F78C496F6FF}"/>
    <cellStyle name="Normal 10 3 16 2 3 2" xfId="45548" xr:uid="{7FE4562F-980D-4D6D-B6CB-5C711AC86BC2}"/>
    <cellStyle name="Normal 10 3 16 2 4" xfId="33065" xr:uid="{79D102AA-D27B-4632-B47B-11C9D1450FD5}"/>
    <cellStyle name="Normal 10 3 16 3" xfId="10409" xr:uid="{212F6862-F2FD-45AA-AF02-E77E61AB9DAE}"/>
    <cellStyle name="Normal 10 3 16 3 2" xfId="35067" xr:uid="{237E4E06-E576-491F-AC28-06F614FD2B41}"/>
    <cellStyle name="Normal 10 3 16 4" xfId="18968" xr:uid="{AE7A49A9-B4AC-40BD-8DB2-9B033EF90216}"/>
    <cellStyle name="Normal 10 3 16 4 2" xfId="43162" xr:uid="{63606CF2-8A44-47DE-9AEE-0AAE1E0F5EDB}"/>
    <cellStyle name="Normal 10 3 16 5" xfId="27182" xr:uid="{AB41B272-5867-4EA2-AB4A-C0ED57312E77}"/>
    <cellStyle name="Normal 10 3 17" xfId="2309" xr:uid="{45ABCD6E-4552-48AF-A82C-25D9A2AB0F82}"/>
    <cellStyle name="Normal 10 3 17 2" xfId="10650" xr:uid="{96943719-643D-4416-AE6A-EBAB16D6EE8A}"/>
    <cellStyle name="Normal 10 3 17 2 2" xfId="35307" xr:uid="{459B49B6-1C6A-4C1F-BAAB-9B34E54A8D59}"/>
    <cellStyle name="Normal 10 3 17 3" xfId="20808" xr:uid="{D979F94F-D790-4F6E-852B-19D5CC51DC81}"/>
    <cellStyle name="Normal 10 3 17 3 2" xfId="44952" xr:uid="{D7FA9F1C-E948-4956-9253-2F3CD10EB5BE}"/>
    <cellStyle name="Normal 10 3 17 4" xfId="27422" xr:uid="{D22C7FB0-287C-4313-B74D-B4D4DE43A745}"/>
    <cellStyle name="Normal 10 3 18" xfId="2383" xr:uid="{D0D267FB-BA4E-4A83-8352-021680580E06}"/>
    <cellStyle name="Normal 10 3 18 2" xfId="10724" xr:uid="{74DB8579-36AD-4790-ADCA-8F2353AFDAA7}"/>
    <cellStyle name="Normal 10 3 18 2 2" xfId="35381" xr:uid="{789155EC-B6A9-4CF6-862A-32D1139C2B8A}"/>
    <cellStyle name="Normal 10 3 18 3" xfId="27496" xr:uid="{90BB4ED4-5A71-46D5-9A4E-3205476B1043}"/>
    <cellStyle name="Normal 10 3 19" xfId="2454" xr:uid="{FE725DC2-9E82-47AA-A4E0-CD3685D34D5A}"/>
    <cellStyle name="Normal 10 3 19 2" xfId="10795" xr:uid="{60FF4073-3C91-4FAC-8949-9C554020164C}"/>
    <cellStyle name="Normal 10 3 19 2 2" xfId="35451" xr:uid="{E1DEC95A-DB32-4C34-AE34-00604C76C477}"/>
    <cellStyle name="Normal 10 3 19 3" xfId="27566" xr:uid="{BC6B4A46-728D-4005-A92E-D02C8A67A2F6}"/>
    <cellStyle name="Normal 10 3 2" xfId="150" xr:uid="{86504422-3319-4E14-9F45-54545741BE0D}"/>
    <cellStyle name="Normal 10 3 2 10" xfId="1611" xr:uid="{AD8F322A-EE96-4597-B13F-70DE24986A7C}"/>
    <cellStyle name="Normal 10 3 2 10 2" xfId="6897" xr:uid="{FCDDA434-33A9-4D09-BDCA-874678A06CCA}"/>
    <cellStyle name="Normal 10 3 2 10 2 2" xfId="15156" xr:uid="{E3FEAB3D-502C-4ED7-86B5-A390C6C70BAE}"/>
    <cellStyle name="Normal 10 3 2 10 2 2 2" xfId="39738" xr:uid="{C404127A-55AB-4857-839A-DA91CFBD4734}"/>
    <cellStyle name="Normal 10 3 2 10 2 3" xfId="22794" xr:uid="{21E7E320-151A-4892-9EAC-723D4D4C2124}"/>
    <cellStyle name="Normal 10 3 2 10 2 3 2" xfId="46820" xr:uid="{473131F3-72B0-44E6-8EAC-90C6714AE33C}"/>
    <cellStyle name="Normal 10 3 2 10 2 4" xfId="31723" xr:uid="{DF4325B2-9B16-4E87-BB55-AD472BF3C91E}"/>
    <cellStyle name="Normal 10 3 2 10 3" xfId="5544" xr:uid="{16F2EA49-3C66-4E44-9EAA-CD1A8CCAA44D}"/>
    <cellStyle name="Normal 10 3 2 10 3 2" xfId="13827" xr:uid="{86EFEBA7-6943-4123-9F1D-98CE1C5BD43C}"/>
    <cellStyle name="Normal 10 3 2 10 3 2 2" xfId="38411" xr:uid="{C0C94EA2-D449-49D9-AA3F-20D9D6BFA470}"/>
    <cellStyle name="Normal 10 3 2 10 3 3" xfId="30393" xr:uid="{E398CC93-7ED6-451F-A74A-EFB14F754499}"/>
    <cellStyle name="Normal 10 3 2 10 4" xfId="9965" xr:uid="{268F289F-475B-4FAB-AD35-EAD82DDC02C1}"/>
    <cellStyle name="Normal 10 3 2 10 4 2" xfId="34651" xr:uid="{F610B603-2017-4A7B-B517-1257A391A3CE}"/>
    <cellStyle name="Normal 10 3 2 10 5" xfId="20328" xr:uid="{DC3F4780-FF25-4AC6-A8FE-6395D3D9015D}"/>
    <cellStyle name="Normal 10 3 2 10 5 2" xfId="44500" xr:uid="{13DBB4E9-95D9-44A1-8F70-1FCA9A991930}"/>
    <cellStyle name="Normal 10 3 2 10 6" xfId="26767" xr:uid="{10AE594D-D73C-4510-ADE7-7E4AA7F5E923}"/>
    <cellStyle name="Normal 10 3 2 11" xfId="1768" xr:uid="{984AA157-21BF-4DE4-BE06-8C0BD109026C}"/>
    <cellStyle name="Normal 10 3 2 11 2" xfId="7582" xr:uid="{A16EB6B7-59C9-4E74-A813-B8DA5996AB70}"/>
    <cellStyle name="Normal 10 3 2 11 2 2" xfId="15840" xr:uid="{D9050848-5E55-4787-9292-2109BD789487}"/>
    <cellStyle name="Normal 10 3 2 11 2 2 2" xfId="40422" xr:uid="{8AC09271-45F0-43D1-BB04-F89C6B847166}"/>
    <cellStyle name="Normal 10 3 2 11 2 3" xfId="22933" xr:uid="{42C361A8-0273-4AD6-9B82-9FC590A068EC}"/>
    <cellStyle name="Normal 10 3 2 11 2 3 2" xfId="46944" xr:uid="{4DD38F47-9976-433B-9038-6716D337B5E8}"/>
    <cellStyle name="Normal 10 3 2 11 2 4" xfId="32407" xr:uid="{2E0DF920-A180-4327-9F88-366141B1FDCB}"/>
    <cellStyle name="Normal 10 3 2 11 3" xfId="5686" xr:uid="{20563AD5-8A66-4927-821B-7F294EB938CC}"/>
    <cellStyle name="Normal 10 3 2 11 3 2" xfId="13948" xr:uid="{33AFFC4C-92AC-43B3-BCC7-E58EDE6C940F}"/>
    <cellStyle name="Normal 10 3 2 11 3 2 2" xfId="38530" xr:uid="{0DB97644-EBD3-4485-B3ED-4CFDDBFCB5C3}"/>
    <cellStyle name="Normal 10 3 2 11 3 3" xfId="30515" xr:uid="{3AE42273-B530-4EE1-B33D-7F1A09709144}"/>
    <cellStyle name="Normal 10 3 2 11 4" xfId="10110" xr:uid="{ADE9E7F8-A62B-4EFF-BB49-E4EAAF7670C5}"/>
    <cellStyle name="Normal 10 3 2 11 4 2" xfId="34770" xr:uid="{2F00E4A9-8B94-4AC3-868A-19652F2BCEAB}"/>
    <cellStyle name="Normal 10 3 2 11 5" xfId="20468" xr:uid="{8AF1F278-712D-4622-B0E0-DFE591FF11D3}"/>
    <cellStyle name="Normal 10 3 2 11 5 2" xfId="44628" xr:uid="{199C48A2-19C9-4AEA-B018-6CC0C358C7A8}"/>
    <cellStyle name="Normal 10 3 2 11 6" xfId="26885" xr:uid="{6CBBFFB4-6FF8-4A55-A52D-DEF847E650C4}"/>
    <cellStyle name="Normal 10 3 2 12" xfId="724" xr:uid="{879EAF7C-5EB6-4E22-9D18-B846F9D4A7DD}"/>
    <cellStyle name="Normal 10 3 2 12 2" xfId="7695" xr:uid="{7EFD3FDC-AE5D-4BF7-A00D-FD9A459EDE8F}"/>
    <cellStyle name="Normal 10 3 2 12 2 2" xfId="15953" xr:uid="{46C5C30B-F538-42F3-8216-1B82B40705C6}"/>
    <cellStyle name="Normal 10 3 2 12 2 2 2" xfId="40535" xr:uid="{838B535C-DE8A-426A-8135-EF456E9C48F2}"/>
    <cellStyle name="Normal 10 3 2 12 2 3" xfId="21960" xr:uid="{3D8E853B-D4A4-44B6-80BB-F28CF3E8405A}"/>
    <cellStyle name="Normal 10 3 2 12 2 3 2" xfId="46032" xr:uid="{EC394F2A-23FE-4F3D-8AFB-CF0981F4ABCC}"/>
    <cellStyle name="Normal 10 3 2 12 2 4" xfId="32520" xr:uid="{17DE1753-E31A-438E-A1DE-FA47080C8811}"/>
    <cellStyle name="Normal 10 3 2 12 3" xfId="5808" xr:uid="{20ACE5EB-55F9-4CA8-B560-FB91A23BA201}"/>
    <cellStyle name="Normal 10 3 2 12 3 2" xfId="14070" xr:uid="{682F544F-D6E1-495B-88E0-CC6C34CF052A}"/>
    <cellStyle name="Normal 10 3 2 12 3 2 2" xfId="38652" xr:uid="{CC324E69-DF33-4198-8F39-B01F89800C5A}"/>
    <cellStyle name="Normal 10 3 2 12 3 3" xfId="30637" xr:uid="{3540D6AD-A891-4AB1-81F6-B486F18668A7}"/>
    <cellStyle name="Normal 10 3 2 12 4" xfId="9119" xr:uid="{89082009-7ED6-45F3-9461-1A458C5BA3A5}"/>
    <cellStyle name="Normal 10 3 2 12 4 2" xfId="33870" xr:uid="{BB811022-74AB-44B8-8FBE-016E996072A3}"/>
    <cellStyle name="Normal 10 3 2 12 5" xfId="19495" xr:uid="{50468B12-E046-47DB-BFA3-9E0FF7E302D0}"/>
    <cellStyle name="Normal 10 3 2 12 5 2" xfId="43687" xr:uid="{310D313F-59AD-4FD4-9B59-BC7F1BE6AF57}"/>
    <cellStyle name="Normal 10 3 2 12 6" xfId="25995" xr:uid="{31AAA259-088E-4BDF-AB7C-7B5E6C61AAAC}"/>
    <cellStyle name="Normal 10 3 2 13" xfId="1887" xr:uid="{C7D650A3-7E38-4A97-BF50-C14D556599A2}"/>
    <cellStyle name="Normal 10 3 2 13 2" xfId="7747" xr:uid="{535FD67F-AB1F-4AE9-9CCF-36E0D18C5DDC}"/>
    <cellStyle name="Normal 10 3 2 13 2 2" xfId="16005" xr:uid="{20A4F874-6FC0-4305-9BD2-FFB67BB2BA72}"/>
    <cellStyle name="Normal 10 3 2 13 2 2 2" xfId="40587" xr:uid="{D41B3005-3D38-46DC-A1B1-4B9BA8DF8783}"/>
    <cellStyle name="Normal 10 3 2 13 2 3" xfId="23051" xr:uid="{7395CF63-927A-4D6B-A8FF-F3D67CC46235}"/>
    <cellStyle name="Normal 10 3 2 13 2 3 2" xfId="47062" xr:uid="{B7766B3D-2D6D-4CFD-B065-8C560558EAAE}"/>
    <cellStyle name="Normal 10 3 2 13 2 4" xfId="32572" xr:uid="{5507FCB2-0979-4840-AB13-550356B05C3D}"/>
    <cellStyle name="Normal 10 3 2 13 3" xfId="5860" xr:uid="{6351830A-8924-4284-B005-E4D1778C4B79}"/>
    <cellStyle name="Normal 10 3 2 13 3 2" xfId="14122" xr:uid="{092BA619-AE12-43A6-AA4A-C96C002DF46E}"/>
    <cellStyle name="Normal 10 3 2 13 3 2 2" xfId="38704" xr:uid="{96D69926-D668-4601-85FC-13964794407C}"/>
    <cellStyle name="Normal 10 3 2 13 3 3" xfId="30689" xr:uid="{193F70C9-BC29-4442-9FAC-9F84D7454111}"/>
    <cellStyle name="Normal 10 3 2 13 4" xfId="10229" xr:uid="{1E3377A4-F322-4EB1-AC6A-863A9C50F76E}"/>
    <cellStyle name="Normal 10 3 2 13 4 2" xfId="34888" xr:uid="{B5AD9DD9-8D3A-4C46-8F53-0237A47A0B3B}"/>
    <cellStyle name="Normal 10 3 2 13 5" xfId="20586" xr:uid="{2DCAE736-9469-402C-BC9F-404BE5C3A4AD}"/>
    <cellStyle name="Normal 10 3 2 13 5 2" xfId="44746" xr:uid="{1A9BE47A-F233-41AF-BA90-D0A8E41805DD}"/>
    <cellStyle name="Normal 10 3 2 13 6" xfId="27003" xr:uid="{53080FED-003F-49D4-94C9-F870BAA3696C}"/>
    <cellStyle name="Normal 10 3 2 14" xfId="2009" xr:uid="{4A363851-04BF-4E9C-A8A6-79B5478B2273}"/>
    <cellStyle name="Normal 10 3 2 14 2" xfId="6380" xr:uid="{5A698D56-16F1-4434-940A-EED070FF394C}"/>
    <cellStyle name="Normal 10 3 2 14 2 2" xfId="14639" xr:uid="{EEAB9167-1DDF-4CC7-94F2-53A8E17CA8E3}"/>
    <cellStyle name="Normal 10 3 2 14 2 2 2" xfId="39221" xr:uid="{C6BCD9F3-885A-41CD-B02F-4FE8D1E8FE42}"/>
    <cellStyle name="Normal 10 3 2 14 2 3" xfId="23173" xr:uid="{178D3983-17EF-489D-B7E4-700DF1F03165}"/>
    <cellStyle name="Normal 10 3 2 14 2 3 2" xfId="47184" xr:uid="{6535850D-276C-4C50-BB94-9EAE57CA6C9E}"/>
    <cellStyle name="Normal 10 3 2 14 2 4" xfId="31206" xr:uid="{D61C8366-C41A-482F-87E3-949149470A3F}"/>
    <cellStyle name="Normal 10 3 2 14 3" xfId="10351" xr:uid="{3385AC8D-B98C-4E43-9B03-FE6434207A54}"/>
    <cellStyle name="Normal 10 3 2 14 3 2" xfId="35010" xr:uid="{F3162E59-05ED-4EF5-8108-4AE23B6324B6}"/>
    <cellStyle name="Normal 10 3 2 14 4" xfId="20708" xr:uid="{AF75DDA8-CA6F-451A-9040-C1B22EC59D4B}"/>
    <cellStyle name="Normal 10 3 2 14 4 2" xfId="44868" xr:uid="{E1356BC6-3248-4F37-97B2-3C54E340B4D5}"/>
    <cellStyle name="Normal 10 3 2 14 5" xfId="27125" xr:uid="{1827696E-9E8E-4995-942D-8A1D3F81FAA0}"/>
    <cellStyle name="Normal 10 3 2 15" xfId="2080" xr:uid="{C812F2F7-C726-489C-BDEF-42C1F455D249}"/>
    <cellStyle name="Normal 10 3 2 15 2" xfId="8253" xr:uid="{AFFEB214-8EE6-4551-93F0-CC2979E159A7}"/>
    <cellStyle name="Normal 10 3 2 15 2 2" xfId="16511" xr:uid="{DB9658DE-7C7F-46B9-9EEC-D8C9A078AAD4}"/>
    <cellStyle name="Normal 10 3 2 15 2 2 2" xfId="41093" xr:uid="{B8561882-DB9A-4802-8B28-106FC8E2FBC7}"/>
    <cellStyle name="Normal 10 3 2 15 2 3" xfId="21455" xr:uid="{12E9944C-9AC0-4084-94D6-58C47C8A3D6B}"/>
    <cellStyle name="Normal 10 3 2 15 2 3 2" xfId="45561" xr:uid="{40732AF7-34AB-4628-8851-99F9870129EE}"/>
    <cellStyle name="Normal 10 3 2 15 2 4" xfId="33078" xr:uid="{46948BC9-4F6E-45BB-BE08-1C14EFE35748}"/>
    <cellStyle name="Normal 10 3 2 15 3" xfId="10422" xr:uid="{3F36190B-08DF-4BC6-9D9F-DA433E01F90F}"/>
    <cellStyle name="Normal 10 3 2 15 3 2" xfId="35080" xr:uid="{4B09A110-56F2-4D35-B263-6E8F4463FB01}"/>
    <cellStyle name="Normal 10 3 2 15 4" xfId="18981" xr:uid="{0CC482D8-F7C9-419A-829F-8F447A2BBE13}"/>
    <cellStyle name="Normal 10 3 2 15 4 2" xfId="43175" xr:uid="{3FED3E0C-8CA7-4542-AAEC-4438D5FBD932}"/>
    <cellStyle name="Normal 10 3 2 15 5" xfId="27195" xr:uid="{EB8FC6A2-C76B-4F15-B5A9-296422970194}"/>
    <cellStyle name="Normal 10 3 2 16" xfId="2322" xr:uid="{343207A2-F336-44B7-AD84-074986EB7BCD}"/>
    <cellStyle name="Normal 10 3 2 16 2" xfId="10663" xr:uid="{1CE36D28-D9C8-4142-8FD7-9B420577E763}"/>
    <cellStyle name="Normal 10 3 2 16 2 2" xfId="35320" xr:uid="{C6C1E1A3-2C0B-454D-946F-C96F2FF73A7D}"/>
    <cellStyle name="Normal 10 3 2 16 3" xfId="20825" xr:uid="{52DC950E-3F76-4A70-AB56-7F9DA128BFE8}"/>
    <cellStyle name="Normal 10 3 2 16 3 2" xfId="44968" xr:uid="{809A69B0-6E41-44C3-A940-F21F8FF01F40}"/>
    <cellStyle name="Normal 10 3 2 16 4" xfId="27435" xr:uid="{39C30B46-4A67-4142-B168-B6E60FD74C92}"/>
    <cellStyle name="Normal 10 3 2 17" xfId="2396" xr:uid="{07E321CE-522E-4EDB-BB72-1694B22016F0}"/>
    <cellStyle name="Normal 10 3 2 17 2" xfId="10737" xr:uid="{BCAD14A9-15E4-449A-99C5-385F80634C9B}"/>
    <cellStyle name="Normal 10 3 2 17 2 2" xfId="35394" xr:uid="{44CCD812-939C-46CB-B71B-B3151F07E27A}"/>
    <cellStyle name="Normal 10 3 2 17 3" xfId="27509" xr:uid="{E89B429A-6D49-4CAB-A5A3-F23D5501B3C3}"/>
    <cellStyle name="Normal 10 3 2 18" xfId="2467" xr:uid="{F0F16D82-BB98-404A-9284-6598D032BDBF}"/>
    <cellStyle name="Normal 10 3 2 18 2" xfId="10808" xr:uid="{502F2920-42E2-4B91-9E7B-B8594F063409}"/>
    <cellStyle name="Normal 10 3 2 18 2 2" xfId="35464" xr:uid="{D4360232-0F59-4A05-BF23-69B046BCC459}"/>
    <cellStyle name="Normal 10 3 2 18 3" xfId="27579" xr:uid="{06251A23-EB43-488E-999F-5750A30DA41A}"/>
    <cellStyle name="Normal 10 3 2 19" xfId="2704" xr:uid="{9AA31ADB-665A-43EE-966F-9159F5169FE8}"/>
    <cellStyle name="Normal 10 3 2 19 2" xfId="11045" xr:uid="{264D5A87-F290-4215-9F0F-D42BC0E096C3}"/>
    <cellStyle name="Normal 10 3 2 19 2 2" xfId="35700" xr:uid="{9051D5D7-C8CF-48FE-B06F-1BBEB0C4AB8F}"/>
    <cellStyle name="Normal 10 3 2 19 3" xfId="27815" xr:uid="{C95030D1-739A-46F5-9A79-BE1A88BAA969}"/>
    <cellStyle name="Normal 10 3 2 2" xfId="179" xr:uid="{463F0155-807E-4813-9668-BC23FA8CAF1D}"/>
    <cellStyle name="Normal 10 3 2 2 10" xfId="2035" xr:uid="{D9752334-AF43-445B-95F5-62381CF31335}"/>
    <cellStyle name="Normal 10 3 2 2 10 2" xfId="6432" xr:uid="{36E3AE87-2118-4F0E-9F1C-E91EAB488FA6}"/>
    <cellStyle name="Normal 10 3 2 2 10 2 2" xfId="14691" xr:uid="{60E6D11F-AA73-4DA0-A47A-437E4F59B9FF}"/>
    <cellStyle name="Normal 10 3 2 2 10 2 2 2" xfId="39273" xr:uid="{A6CFB320-EE35-4925-BCEE-FCEF4FA13C3A}"/>
    <cellStyle name="Normal 10 3 2 2 10 2 3" xfId="23199" xr:uid="{73AF9502-9493-49C2-A2A4-65FA42C205BF}"/>
    <cellStyle name="Normal 10 3 2 2 10 2 3 2" xfId="47210" xr:uid="{B291CA78-1E44-4A19-A830-4470573A402C}"/>
    <cellStyle name="Normal 10 3 2 2 10 2 4" xfId="31258" xr:uid="{2527F50C-BD18-4076-B361-8EE3D6EEE369}"/>
    <cellStyle name="Normal 10 3 2 2 10 3" xfId="10377" xr:uid="{1CE6084B-6514-4086-8F25-800DACFFB82A}"/>
    <cellStyle name="Normal 10 3 2 2 10 3 2" xfId="35036" xr:uid="{791D5FEB-6008-41CF-A2F9-60B5C623E2BF}"/>
    <cellStyle name="Normal 10 3 2 2 10 4" xfId="20734" xr:uid="{0B48A1D4-2CB3-47EC-845E-254A4B40060C}"/>
    <cellStyle name="Normal 10 3 2 2 10 4 2" xfId="44894" xr:uid="{2093A1CC-FD7B-4144-A4B7-05D9F8807A9A}"/>
    <cellStyle name="Normal 10 3 2 2 10 5" xfId="27151" xr:uid="{8E9CCCC7-EC0B-4C28-8CB5-CF51C8772993}"/>
    <cellStyle name="Normal 10 3 2 2 11" xfId="2106" xr:uid="{9C24F178-1A26-4C6B-B841-A9C5C3F21306}"/>
    <cellStyle name="Normal 10 3 2 2 11 2" xfId="8279" xr:uid="{B076559A-9691-4AA7-90B0-F9EE62501F4D}"/>
    <cellStyle name="Normal 10 3 2 2 11 2 2" xfId="16537" xr:uid="{4D16E3EE-7E8B-43B2-9626-53EED1CC74FA}"/>
    <cellStyle name="Normal 10 3 2 2 11 2 2 2" xfId="41119" xr:uid="{048F3AF3-E814-4CF3-8264-82F57E0E6520}"/>
    <cellStyle name="Normal 10 3 2 2 11 2 3" xfId="21483" xr:uid="{2FD53C73-B236-4DC6-A829-5F7C08456D65}"/>
    <cellStyle name="Normal 10 3 2 2 11 2 3 2" xfId="45589" xr:uid="{A99ADB0F-591C-434F-A7BA-B78CD40EB673}"/>
    <cellStyle name="Normal 10 3 2 2 11 2 4" xfId="33104" xr:uid="{1D385BCC-677A-4BE7-9A91-88D52C0547E8}"/>
    <cellStyle name="Normal 10 3 2 2 11 3" xfId="10448" xr:uid="{E2D42664-5D5B-4A16-9F13-570C306471A7}"/>
    <cellStyle name="Normal 10 3 2 2 11 3 2" xfId="35106" xr:uid="{C28C6B24-396F-468E-A46E-8D344C3B00C7}"/>
    <cellStyle name="Normal 10 3 2 2 11 4" xfId="19009" xr:uid="{51AD0171-D281-4C00-957E-E6A67D2C7ED1}"/>
    <cellStyle name="Normal 10 3 2 2 11 4 2" xfId="43203" xr:uid="{3F8DD6B3-B6A3-48D7-A650-596C86B5F20C}"/>
    <cellStyle name="Normal 10 3 2 2 11 5" xfId="27221" xr:uid="{1DFA0E45-5AE2-44FD-A2DF-C5015E7586C6}"/>
    <cellStyle name="Normal 10 3 2 2 12" xfId="2348" xr:uid="{8FD4FC7E-21D5-4F11-8558-689CE838F626}"/>
    <cellStyle name="Normal 10 3 2 2 12 2" xfId="10689" xr:uid="{556213A8-D86C-4755-854B-0C74D482F3AA}"/>
    <cellStyle name="Normal 10 3 2 2 12 2 2" xfId="35346" xr:uid="{030482A0-99E5-4D0E-B43C-23E7402125C9}"/>
    <cellStyle name="Normal 10 3 2 2 12 3" xfId="20887" xr:uid="{D01248CC-16B0-4F94-BC68-FF13EC0E8C99}"/>
    <cellStyle name="Normal 10 3 2 2 12 3 2" xfId="45025" xr:uid="{1C2BFAE8-5492-4955-AF73-BF28762BCC26}"/>
    <cellStyle name="Normal 10 3 2 2 12 4" xfId="27461" xr:uid="{3FA5A8F6-F2B1-46E9-BB47-EB96114B5EC4}"/>
    <cellStyle name="Normal 10 3 2 2 13" xfId="2422" xr:uid="{D04F5CB7-33F3-457B-BECE-9E9C7DA8DF58}"/>
    <cellStyle name="Normal 10 3 2 2 13 2" xfId="10763" xr:uid="{E93D751C-A43C-4349-A323-C9FB9F71D773}"/>
    <cellStyle name="Normal 10 3 2 2 13 2 2" xfId="35420" xr:uid="{CEE5A599-F828-483C-827B-2D912C344901}"/>
    <cellStyle name="Normal 10 3 2 2 13 3" xfId="27535" xr:uid="{69C7F2E7-E5FF-4990-9762-C96C9419E2EE}"/>
    <cellStyle name="Normal 10 3 2 2 14" xfId="2493" xr:uid="{85A358B9-0DE7-43E7-AC68-1C7B4F06DAF2}"/>
    <cellStyle name="Normal 10 3 2 2 14 2" xfId="10834" xr:uid="{70361F12-7A0A-44F1-AEC4-66FB74456A60}"/>
    <cellStyle name="Normal 10 3 2 2 14 2 2" xfId="35490" xr:uid="{98C46118-6FDE-41F4-A161-4C4B237613FE}"/>
    <cellStyle name="Normal 10 3 2 2 14 3" xfId="27605" xr:uid="{2EE764DE-95F6-4D1F-BCFF-9195B4C03637}"/>
    <cellStyle name="Normal 10 3 2 2 15" xfId="2730" xr:uid="{EFB5EB48-667E-4453-A466-7591BA46A042}"/>
    <cellStyle name="Normal 10 3 2 2 15 2" xfId="11071" xr:uid="{67132A47-B1B0-44F6-B021-3D1B3541DFBB}"/>
    <cellStyle name="Normal 10 3 2 2 15 2 2" xfId="35726" xr:uid="{695B6661-856E-4ED7-A377-896FCF656C1F}"/>
    <cellStyle name="Normal 10 3 2 2 15 3" xfId="27841" xr:uid="{53CEA826-65D8-40AD-84B9-AA25BB8F1DC8}"/>
    <cellStyle name="Normal 10 3 2 2 16" xfId="3203" xr:uid="{19EDDCD6-18B8-40E9-89E9-4B6C4EF61516}"/>
    <cellStyle name="Normal 10 3 2 2 16 2" xfId="11544" xr:uid="{B1C7089C-FF2C-49BD-94E8-DE3980749D8A}"/>
    <cellStyle name="Normal 10 3 2 2 16 2 2" xfId="36198" xr:uid="{00C58087-D939-4143-8367-AC3E4D7A47AD}"/>
    <cellStyle name="Normal 10 3 2 2 16 3" xfId="28313" xr:uid="{DB6ECBF8-1B1A-4BE3-B954-8B834B45F6AE}"/>
    <cellStyle name="Normal 10 3 2 2 17" xfId="3446" xr:uid="{E945A7D1-953D-44F9-92AD-77275F774B4A}"/>
    <cellStyle name="Normal 10 3 2 2 17 2" xfId="11787" xr:uid="{550B3B10-2D24-4432-A4F4-CE8FF4DD2613}"/>
    <cellStyle name="Normal 10 3 2 2 17 2 2" xfId="36434" xr:uid="{6E9C6E11-547E-4606-8182-44C1323B71A7}"/>
    <cellStyle name="Normal 10 3 2 2 17 3" xfId="28549" xr:uid="{D37DFEDA-850A-4498-B41E-3D7D8320BB1C}"/>
    <cellStyle name="Normal 10 3 2 2 18" xfId="3983" xr:uid="{30FE92DF-76B6-47E5-A5B4-59C3D53A5D5B}"/>
    <cellStyle name="Normal 10 3 2 2 18 2" xfId="12324" xr:uid="{0509BAF4-A890-4C4A-94F8-E1EDEF814BF1}"/>
    <cellStyle name="Normal 10 3 2 2 18 2 2" xfId="36910" xr:uid="{78C36402-6747-468E-A54A-DF76EF6A6D22}"/>
    <cellStyle name="Normal 10 3 2 2 18 3" xfId="29025" xr:uid="{95C6E2A3-2729-4135-BD5B-10D0DEA3144F}"/>
    <cellStyle name="Normal 10 3 2 2 19" xfId="4057" xr:uid="{21F284A1-4A12-429B-B80E-C2B82349FCD1}"/>
    <cellStyle name="Normal 10 3 2 2 19 2" xfId="12398" xr:uid="{5E141F09-9D4F-4793-8296-9C1F0C4B8F35}"/>
    <cellStyle name="Normal 10 3 2 2 19 2 2" xfId="36984" xr:uid="{ABDA4B17-3D01-4727-8376-AE85E29AC4DE}"/>
    <cellStyle name="Normal 10 3 2 2 19 3" xfId="29099" xr:uid="{211A5A4E-80E8-4CE0-9FD8-4A722BB269DF}"/>
    <cellStyle name="Normal 10 3 2 2 2" xfId="284" xr:uid="{A358ABC8-69CC-463D-9659-058AE1B79337}"/>
    <cellStyle name="Normal 10 3 2 2 2 10" xfId="2791" xr:uid="{8CA029A3-10C5-45ED-8C34-CDAB1C787579}"/>
    <cellStyle name="Normal 10 3 2 2 2 10 2" xfId="11132" xr:uid="{D95C7158-3B01-47C2-98FC-422629EB73B2}"/>
    <cellStyle name="Normal 10 3 2 2 2 10 2 2" xfId="35787" xr:uid="{941B759B-1041-462F-BAC0-D48EA53A20B2}"/>
    <cellStyle name="Normal 10 3 2 2 2 10 3" xfId="27902" xr:uid="{B459B2F1-DD49-4771-A142-4C5859D62A82}"/>
    <cellStyle name="Normal 10 3 2 2 2 11" xfId="3264" xr:uid="{4823BE03-D93F-401C-96E7-EC064E839007}"/>
    <cellStyle name="Normal 10 3 2 2 2 11 2" xfId="11605" xr:uid="{864352A8-17F2-4619-87AA-223FDAF9EFB9}"/>
    <cellStyle name="Normal 10 3 2 2 2 11 2 2" xfId="36259" xr:uid="{28066C27-C598-49DC-8A9D-50C98608C750}"/>
    <cellStyle name="Normal 10 3 2 2 2 11 3" xfId="28374" xr:uid="{E3111AE4-D72F-4E6F-B5C2-F98C26470B91}"/>
    <cellStyle name="Normal 10 3 2 2 2 12" xfId="3508" xr:uid="{4632B95B-BE3A-4714-8A98-FBC1ECCE73E3}"/>
    <cellStyle name="Normal 10 3 2 2 2 12 2" xfId="11849" xr:uid="{7C41484A-AC1B-4E19-BFE7-5ACF90612492}"/>
    <cellStyle name="Normal 10 3 2 2 2 12 2 2" xfId="36495" xr:uid="{348E48FB-C0C2-44A4-A9A6-AE58DFC404FC}"/>
    <cellStyle name="Normal 10 3 2 2 2 12 3" xfId="28610" xr:uid="{E0711FBC-92B0-4E9A-B4A8-AE785A8B38B6}"/>
    <cellStyle name="Normal 10 3 2 2 2 13" xfId="4220" xr:uid="{1AD538A0-AAB4-4FBC-8FCC-07FB2339B68D}"/>
    <cellStyle name="Normal 10 3 2 2 2 13 2" xfId="12561" xr:uid="{D9E7C4F2-5EBE-4239-89D4-F654390FE241}"/>
    <cellStyle name="Normal 10 3 2 2 2 13 2 2" xfId="37146" xr:uid="{F029BABF-6A43-450D-8E52-814B39BE68BF}"/>
    <cellStyle name="Normal 10 3 2 2 2 13 3" xfId="29230" xr:uid="{9BF0A56F-CFF5-4DB3-BC16-D18DB9C35F4F}"/>
    <cellStyle name="Normal 10 3 2 2 2 14" xfId="4803" xr:uid="{E2272EB6-F981-40B2-A2AC-AE71E6C9CBE3}"/>
    <cellStyle name="Normal 10 3 2 2 2 14 2" xfId="13131" xr:uid="{592ECE95-DB58-4C4C-87C0-A3F0C999B2C9}"/>
    <cellStyle name="Normal 10 3 2 2 2 14 2 2" xfId="37716" xr:uid="{D01697BF-17BC-4FCB-B399-4CD746840213}"/>
    <cellStyle name="Normal 10 3 2 2 2 14 3" xfId="29696" xr:uid="{A3C0BF0F-B8EF-43A8-A39E-C711446E5D15}"/>
    <cellStyle name="Normal 10 3 2 2 2 15" xfId="8735" xr:uid="{C20C9CE4-6BCC-434C-8258-92B608D4D215}"/>
    <cellStyle name="Normal 10 3 2 2 2 15 2" xfId="33515" xr:uid="{7F97F5C9-5AB8-4DB7-9A13-9736CF840653}"/>
    <cellStyle name="Normal 10 3 2 2 2 16" xfId="17923" xr:uid="{3664D29A-8D8F-4297-8B66-120AD794E35C}"/>
    <cellStyle name="Normal 10 3 2 2 2 16 2" xfId="42148" xr:uid="{586F7E8E-F230-4438-98E9-001877FF756B}"/>
    <cellStyle name="Normal 10 3 2 2 2 17" xfId="18524" xr:uid="{3D3A31DA-603B-4D6C-84C6-F50D045B83D5}"/>
    <cellStyle name="Normal 10 3 2 2 2 17 2" xfId="42727" xr:uid="{2886313E-F9A0-4204-AE1D-1C50EF2ECBB8}"/>
    <cellStyle name="Normal 10 3 2 2 2 18" xfId="25649" xr:uid="{5A9D45A5-D51E-43FE-97AC-6D3C71E11BF8}"/>
    <cellStyle name="Normal 10 3 2 2 2 2" xfId="480" xr:uid="{A21CAC3B-B551-4C31-90CD-4578FD9E80A1}"/>
    <cellStyle name="Normal 10 3 2 2 2 2 10" xfId="5020" xr:uid="{4F1ADA55-E1DA-4B96-8211-D68B45232551}"/>
    <cellStyle name="Normal 10 3 2 2 2 2 10 2" xfId="13320" xr:uid="{F1A4BD03-EF28-4FCC-972F-FE63844A611E}"/>
    <cellStyle name="Normal 10 3 2 2 2 2 10 2 2" xfId="37904" xr:uid="{673FC901-CDB9-450F-BAE6-930A4475E96F}"/>
    <cellStyle name="Normal 10 3 2 2 2 2 10 3" xfId="29886" xr:uid="{A32DEFAA-796B-43D4-9241-2B4A990126F7}"/>
    <cellStyle name="Normal 10 3 2 2 2 2 11" xfId="8870" xr:uid="{83CB83A1-847F-4A5B-8762-31869DFE4EC1}"/>
    <cellStyle name="Normal 10 3 2 2 2 2 11 2" xfId="33636" xr:uid="{53FCB76C-EE36-46B3-AC46-339CB0D6FFB7}"/>
    <cellStyle name="Normal 10 3 2 2 2 2 12" xfId="18055" xr:uid="{F0637D8A-27F4-43F0-82C0-121A8FF0958C}"/>
    <cellStyle name="Normal 10 3 2 2 2 2 12 2" xfId="42280" xr:uid="{53E6D140-38DF-4FE8-B963-DF346C57574B}"/>
    <cellStyle name="Normal 10 3 2 2 2 2 13" xfId="18663" xr:uid="{DBA01D9A-B7C9-49BF-9162-8B6EDF3F70F3}"/>
    <cellStyle name="Normal 10 3 2 2 2 2 13 2" xfId="42859" xr:uid="{DAA1827F-0E33-4ED6-9292-CB415B8895B2}"/>
    <cellStyle name="Normal 10 3 2 2 2 2 14" xfId="25767" xr:uid="{37E16D9F-0E3D-456D-BEB5-801AFC3F891D}"/>
    <cellStyle name="Normal 10 3 2 2 2 2 2" xfId="1498" xr:uid="{BD0AB690-343A-40B2-B33B-89374D87E0B4}"/>
    <cellStyle name="Normal 10 3 2 2 2 2 2 2" xfId="3145" xr:uid="{EEF4432E-6B79-4305-8F16-AE209F32D2E7}"/>
    <cellStyle name="Normal 10 3 2 2 2 2 2 2 2" xfId="7102" xr:uid="{B0D39350-01C4-4814-92E0-3FDAABCC39E7}"/>
    <cellStyle name="Normal 10 3 2 2 2 2 2 2 2 2" xfId="15361" xr:uid="{598F1C44-F8CC-4232-BFA2-1414F73989C6}"/>
    <cellStyle name="Normal 10 3 2 2 2 2 2 2 2 2 2" xfId="39943" xr:uid="{6E86BA5E-B03C-454C-8D21-A957DF58D9CA}"/>
    <cellStyle name="Normal 10 3 2 2 2 2 2 2 2 3" xfId="31928" xr:uid="{2D469E1E-DCF7-4C9C-9C2B-B795FFEFE8A8}"/>
    <cellStyle name="Normal 10 3 2 2 2 2 2 2 3" xfId="11486" xr:uid="{F023DD94-05CB-43CD-A603-3BECF9A3959D}"/>
    <cellStyle name="Normal 10 3 2 2 2 2 2 2 3 2" xfId="36141" xr:uid="{C8E0542E-9385-482E-B538-B95ABAA6F488}"/>
    <cellStyle name="Normal 10 3 2 2 2 2 2 2 4" xfId="22686" xr:uid="{6F83D0DF-70D2-4893-B43B-FA66C3CE15F6}"/>
    <cellStyle name="Normal 10 3 2 2 2 2 2 2 4 2" xfId="46713" xr:uid="{941B66E9-979A-48C4-BFF0-ACB8E35E42F3}"/>
    <cellStyle name="Normal 10 3 2 2 2 2 2 2 5" xfId="28256" xr:uid="{BE27BA33-EEC8-4B7D-BD81-E4744D3919BF}"/>
    <cellStyle name="Normal 10 3 2 2 2 2 2 3" xfId="3864" xr:uid="{7AB81C9A-DB16-42D2-90F0-E44564FFFF17}"/>
    <cellStyle name="Normal 10 3 2 2 2 2 2 3 2" xfId="12205" xr:uid="{21AAAED1-1ECC-45F2-A1E0-393CFFD611D4}"/>
    <cellStyle name="Normal 10 3 2 2 2 2 2 3 2 2" xfId="36849" xr:uid="{A591252E-396A-4F0B-9744-37DD8D9ACD7F}"/>
    <cellStyle name="Normal 10 3 2 2 2 2 2 3 3" xfId="28964" xr:uid="{76CA3AD2-B447-4DEB-B397-7AE50ED98C0D}"/>
    <cellStyle name="Normal 10 3 2 2 2 2 2 4" xfId="4618" xr:uid="{48C73A3F-5F30-4EE7-A41B-2FF283806481}"/>
    <cellStyle name="Normal 10 3 2 2 2 2 2 4 2" xfId="12959" xr:uid="{3C0929A9-E6E5-440D-80E7-06FD8F78A823}"/>
    <cellStyle name="Normal 10 3 2 2 2 2 2 4 2 2" xfId="37544" xr:uid="{EE94176B-B6E6-4AB9-B471-76DA55004105}"/>
    <cellStyle name="Normal 10 3 2 2 2 2 2 4 3" xfId="29584" xr:uid="{C80D45E2-C7F7-4B72-98EA-8D9DF9682827}"/>
    <cellStyle name="Normal 10 3 2 2 2 2 2 5" xfId="5438" xr:uid="{604029C9-9D9A-4392-B0FA-6D7900D45A52}"/>
    <cellStyle name="Normal 10 3 2 2 2 2 2 5 2" xfId="13721" xr:uid="{53623FE8-5F38-422B-8F95-9AB3CB6198CC}"/>
    <cellStyle name="Normal 10 3 2 2 2 2 2 5 2 2" xfId="38305" xr:uid="{D2B82F24-53D5-4100-AB7C-DEA3FB2370AC}"/>
    <cellStyle name="Normal 10 3 2 2 2 2 2 5 3" xfId="30287" xr:uid="{62BF9C19-AB42-412A-860D-56AD70830B3E}"/>
    <cellStyle name="Normal 10 3 2 2 2 2 2 6" xfId="9859" xr:uid="{18DE588B-FB53-45A2-8039-59D24395C18E}"/>
    <cellStyle name="Normal 10 3 2 2 2 2 2 6 2" xfId="34545" xr:uid="{91415D68-E14E-4204-A920-7CC64BA4870F}"/>
    <cellStyle name="Normal 10 3 2 2 2 2 2 7" xfId="18291" xr:uid="{208F33C2-6B12-4727-9E62-15D9E9C71116}"/>
    <cellStyle name="Normal 10 3 2 2 2 2 2 7 2" xfId="42516" xr:uid="{1B4AB46F-3600-404E-993F-CC2FC09ABD19}"/>
    <cellStyle name="Normal 10 3 2 2 2 2 2 8" xfId="20220" xr:uid="{828A8756-247F-4E3F-B871-2AA93B249628}"/>
    <cellStyle name="Normal 10 3 2 2 2 2 2 8 2" xfId="44394" xr:uid="{4C252D49-2063-48CE-946E-95D9B027C7E2}"/>
    <cellStyle name="Normal 10 3 2 2 2 2 2 9" xfId="26661" xr:uid="{15EED567-ABDF-475B-900F-65713271B75C}"/>
    <cellStyle name="Normal 10 3 2 2 2 2 3" xfId="1060" xr:uid="{F4052761-A7F1-43A2-BF99-71FB0823AD2C}"/>
    <cellStyle name="Normal 10 3 2 2 2 2 3 2" xfId="8040" xr:uid="{18D12262-9B31-4B9D-BCC1-3DAF09F8F9FE}"/>
    <cellStyle name="Normal 10 3 2 2 2 2 3 2 2" xfId="16298" xr:uid="{3D79FD59-EC60-4D21-8CC8-37CAE6CBC689}"/>
    <cellStyle name="Normal 10 3 2 2 2 2 3 2 2 2" xfId="40880" xr:uid="{B2531B5C-AEA4-44D3-9206-5F671FBCF0DE}"/>
    <cellStyle name="Normal 10 3 2 2 2 2 3 2 3" xfId="22269" xr:uid="{A2D7A3E0-6ACF-41C0-90EC-2C86F76551F0}"/>
    <cellStyle name="Normal 10 3 2 2 2 2 3 2 3 2" xfId="46309" xr:uid="{F9774591-159F-4B7C-951D-F3771046A03B}"/>
    <cellStyle name="Normal 10 3 2 2 2 2 3 2 4" xfId="32865" xr:uid="{D05D6A0D-13EE-4E79-B3E6-EA5587DA3D9D}"/>
    <cellStyle name="Normal 10 3 2 2 2 2 3 3" xfId="6153" xr:uid="{57A09C19-307A-48AD-994B-39C8FD2E1A3B}"/>
    <cellStyle name="Normal 10 3 2 2 2 2 3 3 2" xfId="14415" xr:uid="{4565E24C-E7B1-41B2-9A42-4C36F2C4EBE9}"/>
    <cellStyle name="Normal 10 3 2 2 2 2 3 3 2 2" xfId="38997" xr:uid="{736A04D2-0652-4ECE-855D-8EC60230A618}"/>
    <cellStyle name="Normal 10 3 2 2 2 2 3 3 3" xfId="30982" xr:uid="{50FC18BA-CE23-4AD0-84A6-328D75F16D85}"/>
    <cellStyle name="Normal 10 3 2 2 2 2 3 4" xfId="9436" xr:uid="{C92C34EB-C8EE-4543-B830-05B332112EFA}"/>
    <cellStyle name="Normal 10 3 2 2 2 2 3 4 2" xfId="34143" xr:uid="{69605E04-5141-41BA-90D3-E9D82BC4D850}"/>
    <cellStyle name="Normal 10 3 2 2 2 2 3 5" xfId="19804" xr:uid="{9E2ADF65-4B36-4F68-851A-8B2EF513C3C4}"/>
    <cellStyle name="Normal 10 3 2 2 2 2 3 5 2" xfId="43984" xr:uid="{44A22076-BCF1-4841-A7E6-773981C6E60D}"/>
    <cellStyle name="Normal 10 3 2 2 2 2 3 6" xfId="26262" xr:uid="{81336F18-172B-4C04-AA2C-2CCDB01D166A}"/>
    <cellStyle name="Normal 10 3 2 2 2 2 4" xfId="2286" xr:uid="{137F76CD-0282-4678-9F61-A6081249B6FD}"/>
    <cellStyle name="Normal 10 3 2 2 2 2 4 2" xfId="6673" xr:uid="{319AC122-E961-49BD-AFB8-6D18BB740DF0}"/>
    <cellStyle name="Normal 10 3 2 2 2 2 4 2 2" xfId="14932" xr:uid="{7BFADAF0-4CB8-40AB-8733-5D36F63420A3}"/>
    <cellStyle name="Normal 10 3 2 2 2 2 4 2 2 2" xfId="39514" xr:uid="{F882E799-5A25-4CBD-A07F-9ABC1FF4D1B0}"/>
    <cellStyle name="Normal 10 3 2 2 2 2 4 2 3" xfId="21735" xr:uid="{3D0F6264-02DA-453E-86D9-84830F12C82D}"/>
    <cellStyle name="Normal 10 3 2 2 2 2 4 2 3 2" xfId="45812" xr:uid="{DC4BF1EB-7DB0-41B7-886B-6C28AC8D0C3E}"/>
    <cellStyle name="Normal 10 3 2 2 2 2 4 2 4" xfId="31499" xr:uid="{4A866BDA-2665-42A5-A282-7E76EFE84832}"/>
    <cellStyle name="Normal 10 3 2 2 2 2 4 3" xfId="10627" xr:uid="{49779E9A-8FB8-4C25-B988-DEB257E13C97}"/>
    <cellStyle name="Normal 10 3 2 2 2 2 4 3 2" xfId="35285" xr:uid="{1A17888A-3853-4B65-A5C8-584CD9C572AF}"/>
    <cellStyle name="Normal 10 3 2 2 2 2 4 4" xfId="19270" xr:uid="{0CAFF39F-9D48-46CC-8F7B-CCA14D46C605}"/>
    <cellStyle name="Normal 10 3 2 2 2 2 4 4 2" xfId="43464" xr:uid="{FBC1FECB-6582-4843-9D57-23B54EB11A7E}"/>
    <cellStyle name="Normal 10 3 2 2 2 2 4 5" xfId="27400" xr:uid="{F1FD0838-50E0-487C-BB77-09A4814CB015}"/>
    <cellStyle name="Normal 10 3 2 2 2 2 5" xfId="2672" xr:uid="{740DBA4B-D5A9-4AB0-A588-3268243AD8ED}"/>
    <cellStyle name="Normal 10 3 2 2 2 2 5 2" xfId="8458" xr:uid="{AC35C9B8-FF7F-4F52-AC2F-6C78F834A549}"/>
    <cellStyle name="Normal 10 3 2 2 2 2 5 2 2" xfId="16716" xr:uid="{043C2F34-3F2F-4C6C-8243-9B678EE28862}"/>
    <cellStyle name="Normal 10 3 2 2 2 2 5 2 2 2" xfId="41298" xr:uid="{BF9D431F-302E-4FBD-8B20-EA4EE5E96ADF}"/>
    <cellStyle name="Normal 10 3 2 2 2 2 5 2 3" xfId="33283" xr:uid="{0753CBAD-6EAF-4C80-9861-7C9C0B5088C1}"/>
    <cellStyle name="Normal 10 3 2 2 2 2 5 3" xfId="11013" xr:uid="{CA64B129-9F77-481F-A58F-A8B631325193}"/>
    <cellStyle name="Normal 10 3 2 2 2 2 5 3 2" xfId="35669" xr:uid="{07DA03E3-3183-4BC5-85EB-0B068307B6F3}"/>
    <cellStyle name="Normal 10 3 2 2 2 2 5 4" xfId="21139" xr:uid="{936A3995-4F8E-48B3-9940-267CB484FBF3}"/>
    <cellStyle name="Normal 10 3 2 2 2 2 5 4 2" xfId="45260" xr:uid="{F1352D61-6438-4AD3-8A5E-18F7A38789A1}"/>
    <cellStyle name="Normal 10 3 2 2 2 2 5 5" xfId="27784" xr:uid="{2EF97D2B-6972-496D-AF42-66EC5991A16E}"/>
    <cellStyle name="Normal 10 3 2 2 2 2 6" xfId="2909" xr:uid="{6E7A5A3A-3C60-4E01-AD83-A98509FCEAA4}"/>
    <cellStyle name="Normal 10 3 2 2 2 2 6 2" xfId="11250" xr:uid="{9D453E6A-0BC0-41D0-9E91-0BDE712E3CDD}"/>
    <cellStyle name="Normal 10 3 2 2 2 2 6 2 2" xfId="35905" xr:uid="{AE4B0C99-586C-42B6-8A76-53228E5E5366}"/>
    <cellStyle name="Normal 10 3 2 2 2 2 6 3" xfId="28020" xr:uid="{1CA77F14-E1D5-4D84-B204-8E7E4D99BE1E}"/>
    <cellStyle name="Normal 10 3 2 2 2 2 7" xfId="3382" xr:uid="{232472E1-7008-46C0-866B-B4E1547F24A4}"/>
    <cellStyle name="Normal 10 3 2 2 2 2 7 2" xfId="11723" xr:uid="{2ECFAD4E-1C0D-4B17-9DD7-A17D6ECDCFC0}"/>
    <cellStyle name="Normal 10 3 2 2 2 2 7 2 2" xfId="36377" xr:uid="{BE69956F-C070-47CF-AD03-083EF8220BCA}"/>
    <cellStyle name="Normal 10 3 2 2 2 2 7 3" xfId="28492" xr:uid="{A1C62F25-3CBC-4244-B902-CE6F9D62ECC6}"/>
    <cellStyle name="Normal 10 3 2 2 2 2 8" xfId="3628" xr:uid="{875A1FE0-18F3-419A-AB3E-6C81DAFCEFB1}"/>
    <cellStyle name="Normal 10 3 2 2 2 2 8 2" xfId="11969" xr:uid="{5D351CF7-41D0-41A5-A477-5FE64C1116CC}"/>
    <cellStyle name="Normal 10 3 2 2 2 2 8 2 2" xfId="36613" xr:uid="{E26BF560-B526-4154-967F-F3FB65E21C07}"/>
    <cellStyle name="Normal 10 3 2 2 2 2 8 3" xfId="28728" xr:uid="{C0999E98-37DA-4AC4-A236-4AAC7C78651F}"/>
    <cellStyle name="Normal 10 3 2 2 2 2 9" xfId="4382" xr:uid="{F4DE4666-B9B7-40D8-BAF1-AA946F3F8E84}"/>
    <cellStyle name="Normal 10 3 2 2 2 2 9 2" xfId="12723" xr:uid="{53109F2C-40E8-4AFC-BDAF-267FCCD0583D}"/>
    <cellStyle name="Normal 10 3 2 2 2 2 9 2 2" xfId="37308" xr:uid="{1639900C-128B-4515-8AC4-250B639AB4F2}"/>
    <cellStyle name="Normal 10 3 2 2 2 2 9 3" xfId="29348" xr:uid="{EE8397FD-3CD4-4653-80DA-4A2B8CC1727E}"/>
    <cellStyle name="Normal 10 3 2 2 2 3" xfId="666" xr:uid="{6F414BE5-DE38-4226-950A-87C72C230FED}"/>
    <cellStyle name="Normal 10 3 2 2 2 3 10" xfId="25946" xr:uid="{58BF8F1D-D1F5-4A08-B911-F1B7526272F4}"/>
    <cellStyle name="Normal 10 3 2 2 2 3 2" xfId="1299" xr:uid="{1FF77CB3-F189-48BF-BDAD-AAE9A05061F8}"/>
    <cellStyle name="Normal 10 3 2 2 2 3 2 2" xfId="8226" xr:uid="{39C70991-44A1-40C5-A925-9DD047488D9B}"/>
    <cellStyle name="Normal 10 3 2 2 2 3 2 2 2" xfId="16484" xr:uid="{07DBF0BE-6D90-4925-8A52-8EABD3660C3C}"/>
    <cellStyle name="Normal 10 3 2 2 2 3 2 2 2 2" xfId="41066" xr:uid="{EAD29175-0A2F-48A2-8CF9-00AE35DA03DE}"/>
    <cellStyle name="Normal 10 3 2 2 2 3 2 2 3" xfId="22491" xr:uid="{C26206A2-5BB1-4F4A-A772-EEFC9F2CDAFB}"/>
    <cellStyle name="Normal 10 3 2 2 2 3 2 2 3 2" xfId="46525" xr:uid="{91FE6EFE-D6D6-4499-88DE-4ECE0F40FEB3}"/>
    <cellStyle name="Normal 10 3 2 2 2 3 2 2 4" xfId="33051" xr:uid="{97413561-893A-49A3-BDC7-781123AB900C}"/>
    <cellStyle name="Normal 10 3 2 2 2 3 2 3" xfId="6347" xr:uid="{78068278-AEB7-4FCC-89BE-6A2F274BE9AA}"/>
    <cellStyle name="Normal 10 3 2 2 2 3 2 3 2" xfId="14608" xr:uid="{D8602770-F3E0-4378-934C-C1168DC465AB}"/>
    <cellStyle name="Normal 10 3 2 2 2 3 2 3 2 2" xfId="39190" xr:uid="{3A75D4E7-AA72-4124-A489-8D7504426400}"/>
    <cellStyle name="Normal 10 3 2 2 2 3 2 3 3" xfId="31175" xr:uid="{9E0EADD7-D266-45BA-A647-4D1EC4179972}"/>
    <cellStyle name="Normal 10 3 2 2 2 3 2 4" xfId="9662" xr:uid="{BAB4E215-929F-49DF-80CB-FA0C09A5467A}"/>
    <cellStyle name="Normal 10 3 2 2 2 3 2 4 2" xfId="34357" xr:uid="{AE0AE8DC-C97B-4BDC-BEA1-5F0A7E1AB48A}"/>
    <cellStyle name="Normal 10 3 2 2 2 3 2 5" xfId="20024" xr:uid="{83218411-B54A-4FC6-BE34-2CC9FE8AF0DD}"/>
    <cellStyle name="Normal 10 3 2 2 2 3 2 5 2" xfId="44202" xr:uid="{8E4A6AA6-0A6C-43A1-981B-833BCFB30E75}"/>
    <cellStyle name="Normal 10 3 2 2 2 3 2 6" xfId="26474" xr:uid="{FC65DD95-0A70-4D41-AD0B-191461F7EC9D}"/>
    <cellStyle name="Normal 10 3 2 2 2 3 3" xfId="3027" xr:uid="{38E38C28-8AC2-4696-A48D-E49303F20FAC}"/>
    <cellStyle name="Normal 10 3 2 2 2 3 3 2" xfId="6866" xr:uid="{27A15A3E-D367-4C90-BFC6-EFC89DCA7C8D}"/>
    <cellStyle name="Normal 10 3 2 2 2 3 3 2 2" xfId="15125" xr:uid="{2A3E6F79-F9F6-4E7D-8C67-B8DEC330ADF1}"/>
    <cellStyle name="Normal 10 3 2 2 2 3 3 2 2 2" xfId="39707" xr:uid="{5DD572E8-BE13-4023-B469-3A150C45A91C}"/>
    <cellStyle name="Normal 10 3 2 2 2 3 3 2 3" xfId="21919" xr:uid="{98DAF84F-94A1-4608-8C8E-D4F0D8D916A2}"/>
    <cellStyle name="Normal 10 3 2 2 2 3 3 2 3 2" xfId="45993" xr:uid="{1592103D-E4C9-4046-AEEE-3A52279D4376}"/>
    <cellStyle name="Normal 10 3 2 2 2 3 3 2 4" xfId="31692" xr:uid="{70D2C1EA-B185-44A9-B177-0AFF57EFC48D}"/>
    <cellStyle name="Normal 10 3 2 2 2 3 3 3" xfId="11368" xr:uid="{9A6E6EF2-6005-44EA-B32B-A45BF745ABFF}"/>
    <cellStyle name="Normal 10 3 2 2 2 3 3 3 2" xfId="36023" xr:uid="{0F5517CC-4B2A-4B68-A810-5A97DF0909F8}"/>
    <cellStyle name="Normal 10 3 2 2 2 3 3 4" xfId="19454" xr:uid="{E2B6B155-C8CD-47F5-B620-C1E1A2CAE939}"/>
    <cellStyle name="Normal 10 3 2 2 2 3 3 4 2" xfId="43648" xr:uid="{6E57C9F1-D380-4482-AEC9-79196BC507EB}"/>
    <cellStyle name="Normal 10 3 2 2 2 3 3 5" xfId="28138" xr:uid="{D7EDC7AF-4F61-4417-BD2E-8224F0506FFE}"/>
    <cellStyle name="Normal 10 3 2 2 2 3 4" xfId="3746" xr:uid="{520ED268-5290-47F3-AF7F-FEF735273559}"/>
    <cellStyle name="Normal 10 3 2 2 2 3 4 2" xfId="7394" xr:uid="{55562B00-E563-4024-8DF7-C55E2736AE13}"/>
    <cellStyle name="Normal 10 3 2 2 2 3 4 2 2" xfId="15653" xr:uid="{F4139952-8DB4-4AF6-B60C-B4CC3F404996}"/>
    <cellStyle name="Normal 10 3 2 2 2 3 4 2 2 2" xfId="40235" xr:uid="{FE18D8A7-186E-4F76-8B37-DBC643BED698}"/>
    <cellStyle name="Normal 10 3 2 2 2 3 4 2 3" xfId="32220" xr:uid="{5ACC6872-70D4-4F5D-86F9-DF8D3C6D2A45}"/>
    <cellStyle name="Normal 10 3 2 2 2 3 4 3" xfId="12087" xr:uid="{DAD25AF8-1A29-49B4-A651-04A3A7FF02DE}"/>
    <cellStyle name="Normal 10 3 2 2 2 3 4 3 2" xfId="36731" xr:uid="{DB8D15D0-CFCE-444B-BBBB-30143FB4FA4A}"/>
    <cellStyle name="Normal 10 3 2 2 2 3 4 4" xfId="21324" xr:uid="{93540E57-CC5C-49F2-BBD8-8CA869535A3C}"/>
    <cellStyle name="Normal 10 3 2 2 2 3 4 4 2" xfId="45443" xr:uid="{C5FBD254-BDB8-4068-896D-CE0A9EB3CC42}"/>
    <cellStyle name="Normal 10 3 2 2 2 3 4 5" xfId="28846" xr:uid="{68BFA0BC-348C-49BD-8B82-8C07D529A88B}"/>
    <cellStyle name="Normal 10 3 2 2 2 3 5" xfId="4500" xr:uid="{F1CBB358-FCEE-4853-88DC-D9E279433537}"/>
    <cellStyle name="Normal 10 3 2 2 2 3 5 2" xfId="12841" xr:uid="{B09C7DEB-E618-4786-9ACE-CAF1F298F237}"/>
    <cellStyle name="Normal 10 3 2 2 2 3 5 2 2" xfId="37426" xr:uid="{3B41EC56-BF3D-42E2-AFCA-F167B62DB68D}"/>
    <cellStyle name="Normal 10 3 2 2 2 3 5 3" xfId="29466" xr:uid="{14584D3A-E353-400F-A7D3-34F861DB0257}"/>
    <cellStyle name="Normal 10 3 2 2 2 3 6" xfId="5240" xr:uid="{F61B11D3-0EBA-4374-8CF0-6741C9B203E4}"/>
    <cellStyle name="Normal 10 3 2 2 2 3 6 2" xfId="13533" xr:uid="{B465801B-E8A0-4E86-8E8E-AAC9339851C1}"/>
    <cellStyle name="Normal 10 3 2 2 2 3 6 2 2" xfId="38117" xr:uid="{8ED90E7B-1C5E-49F6-B57C-E64B3A0BA101}"/>
    <cellStyle name="Normal 10 3 2 2 2 3 6 3" xfId="30099" xr:uid="{25098975-52F5-4F00-A6DE-8DA4C52278D3}"/>
    <cellStyle name="Normal 10 3 2 2 2 3 7" xfId="9053" xr:uid="{2CF827E5-FE08-475B-87F4-A1773D6D888A}"/>
    <cellStyle name="Normal 10 3 2 2 2 3 7 2" xfId="33815" xr:uid="{51D3C7D0-D77C-483E-908E-36D68812C8F1}"/>
    <cellStyle name="Normal 10 3 2 2 2 3 8" xfId="18173" xr:uid="{4F252C07-F69D-4C19-9AF7-A322AEF2A7EA}"/>
    <cellStyle name="Normal 10 3 2 2 2 3 8 2" xfId="42398" xr:uid="{A32B033A-1954-42CF-A787-1D0A15013E62}"/>
    <cellStyle name="Normal 10 3 2 2 2 3 9" xfId="18847" xr:uid="{76123D48-E708-4711-9FDB-AC1DFC7E8F9D}"/>
    <cellStyle name="Normal 10 3 2 2 2 3 9 2" xfId="43043" xr:uid="{FB62A941-CD01-4CC1-9FD5-6CDDD83850C6}"/>
    <cellStyle name="Normal 10 3 2 2 2 4" xfId="1719" xr:uid="{716E6EBB-5A68-4BE9-AACA-34A3F0DAAD22}"/>
    <cellStyle name="Normal 10 3 2 2 2 4 2" xfId="6984" xr:uid="{4EE56292-AC2D-4959-98A8-87657F31CE3F}"/>
    <cellStyle name="Normal 10 3 2 2 2 4 2 2" xfId="15243" xr:uid="{95D15070-692B-46CB-B3CC-16847CA41CDF}"/>
    <cellStyle name="Normal 10 3 2 2 2 4 2 2 2" xfId="39825" xr:uid="{2F5CAD3B-20C8-4920-81F9-8FA55AF60783}"/>
    <cellStyle name="Normal 10 3 2 2 2 4 2 3" xfId="22892" xr:uid="{1F169212-C961-432D-BC5D-A393498FE406}"/>
    <cellStyle name="Normal 10 3 2 2 2 4 2 3 2" xfId="46910" xr:uid="{8680E093-E4A4-41B7-AD8F-7A389AA9AC31}"/>
    <cellStyle name="Normal 10 3 2 2 2 4 2 4" xfId="31810" xr:uid="{BBA45C9D-75A9-4439-B6A6-1F4CF040D801}"/>
    <cellStyle name="Normal 10 3 2 2 2 4 3" xfId="5644" xr:uid="{AC586561-443A-41BD-9FDF-0FBE1C4DB119}"/>
    <cellStyle name="Normal 10 3 2 2 2 4 3 2" xfId="13915" xr:uid="{4D8FDA35-4246-42FF-8A76-65D0D747A3A4}"/>
    <cellStyle name="Normal 10 3 2 2 2 4 3 2 2" xfId="38499" xr:uid="{5EF213F0-7ED2-4D30-B8AB-4A4ED9B5121B}"/>
    <cellStyle name="Normal 10 3 2 2 2 4 3 3" xfId="30482" xr:uid="{404A8AA7-9452-484A-AE49-FCC025C144A7}"/>
    <cellStyle name="Normal 10 3 2 2 2 4 4" xfId="10068" xr:uid="{DE4DD705-EC39-4C7E-B5CB-139A435894F6}"/>
    <cellStyle name="Normal 10 3 2 2 2 4 4 2" xfId="34739" xr:uid="{89E60CBE-BBEA-4227-9FE0-102EA82FE8F1}"/>
    <cellStyle name="Normal 10 3 2 2 2 4 5" xfId="20428" xr:uid="{CA3D69BE-5E55-419C-BC4A-D4602ADAC8C2}"/>
    <cellStyle name="Normal 10 3 2 2 2 4 5 2" xfId="44592" xr:uid="{D76A5702-0685-4CB9-AC1E-FB793CCDDDA1}"/>
    <cellStyle name="Normal 10 3 2 2 2 4 6" xfId="26854" xr:uid="{A3362C77-F320-4F75-B16B-BACEB7B53717}"/>
    <cellStyle name="Normal 10 3 2 2 2 5" xfId="1855" xr:uid="{EF9D8C0E-B482-4961-A586-EE2D47EC9009}"/>
    <cellStyle name="Normal 10 3 2 2 2 5 2" xfId="7662" xr:uid="{15B9587C-7EE1-4F8D-BA7A-8BD8E28F0897}"/>
    <cellStyle name="Normal 10 3 2 2 2 5 2 2" xfId="15920" xr:uid="{86F95C62-61B1-4407-8350-4C25C92D07CC}"/>
    <cellStyle name="Normal 10 3 2 2 2 5 2 2 2" xfId="40502" xr:uid="{4F6F8812-4472-4214-8FA2-420AD686CE97}"/>
    <cellStyle name="Normal 10 3 2 2 2 5 2 3" xfId="23020" xr:uid="{250E5EF3-03D6-4F7B-81EA-4261FD752BA3}"/>
    <cellStyle name="Normal 10 3 2 2 2 5 2 3 2" xfId="47031" xr:uid="{813974E4-7E55-4DCF-9B32-611EC6D0AE52}"/>
    <cellStyle name="Normal 10 3 2 2 2 5 2 4" xfId="32487" xr:uid="{9EA6F9D5-41E6-4A03-BDF4-280BD849EB2F}"/>
    <cellStyle name="Normal 10 3 2 2 2 5 3" xfId="5773" xr:uid="{A3873FA9-6F7F-4494-967B-C9E125AAA5AA}"/>
    <cellStyle name="Normal 10 3 2 2 2 5 3 2" xfId="14035" xr:uid="{68CC57C2-8FB3-4C7D-BAD4-B49EF203B3B7}"/>
    <cellStyle name="Normal 10 3 2 2 2 5 3 2 2" xfId="38617" xr:uid="{FDC79289-75FD-40B5-963C-A69CC1ACDF34}"/>
    <cellStyle name="Normal 10 3 2 2 2 5 3 3" xfId="30602" xr:uid="{0648C70C-75DA-455C-9C5A-42B5469DA90F}"/>
    <cellStyle name="Normal 10 3 2 2 2 5 4" xfId="10197" xr:uid="{086BD2FD-28BF-4D0E-90BF-2BC79E40F044}"/>
    <cellStyle name="Normal 10 3 2 2 2 5 4 2" xfId="34857" xr:uid="{DFF000BD-AD45-4661-9243-8B40EB39A93F}"/>
    <cellStyle name="Normal 10 3 2 2 2 5 5" xfId="20555" xr:uid="{EC621C6A-D2DB-4EF1-99B2-CEBF548180BB}"/>
    <cellStyle name="Normal 10 3 2 2 2 5 5 2" xfId="44715" xr:uid="{BC421535-D75D-4801-871D-AE4229F04F60}"/>
    <cellStyle name="Normal 10 3 2 2 2 5 6" xfId="26972" xr:uid="{A41598DB-6659-49A3-8504-2E59E331E760}"/>
    <cellStyle name="Normal 10 3 2 2 2 6" xfId="830" xr:uid="{023CE732-8003-4A32-904B-67E5A9CACC9E}"/>
    <cellStyle name="Normal 10 3 2 2 2 6 2" xfId="7853" xr:uid="{304AB5A0-3CC8-4028-81FC-6848B8D983AB}"/>
    <cellStyle name="Normal 10 3 2 2 2 6 2 2" xfId="16111" xr:uid="{C06ED336-976D-4F42-AB58-8D107A02CE3A}"/>
    <cellStyle name="Normal 10 3 2 2 2 6 2 2 2" xfId="40693" xr:uid="{E1E4C15F-FB2A-493B-8C03-58419A16E547}"/>
    <cellStyle name="Normal 10 3 2 2 2 6 2 3" xfId="22053" xr:uid="{B5D336FF-B916-4181-BD4E-E7EE6B6A3615}"/>
    <cellStyle name="Normal 10 3 2 2 2 6 2 3 2" xfId="46118" xr:uid="{04A6124C-7CEC-4421-82BC-A8C21BD49C8D}"/>
    <cellStyle name="Normal 10 3 2 2 2 6 2 4" xfId="32678" xr:uid="{A3218BB6-B7F5-4A19-B3CE-51E333B8ED8F}"/>
    <cellStyle name="Normal 10 3 2 2 2 6 3" xfId="5966" xr:uid="{909A6909-315B-4368-AE09-9CBDB6A6E5B0}"/>
    <cellStyle name="Normal 10 3 2 2 2 6 3 2" xfId="14228" xr:uid="{AB57428C-1438-4366-9EFC-FFD65F0CEE2D}"/>
    <cellStyle name="Normal 10 3 2 2 2 6 3 2 2" xfId="38810" xr:uid="{A51BC9E6-5A17-436D-BF81-174750FB9034}"/>
    <cellStyle name="Normal 10 3 2 2 2 6 3 3" xfId="30795" xr:uid="{C65CEED2-15F0-4A9F-B9A3-55726479B9B9}"/>
    <cellStyle name="Normal 10 3 2 2 2 6 4" xfId="9215" xr:uid="{06C604A8-E013-4D6E-8E32-F54E44F7D972}"/>
    <cellStyle name="Normal 10 3 2 2 2 6 4 2" xfId="33953" xr:uid="{01870DCD-52CE-4B76-AD6A-3912E8984C00}"/>
    <cellStyle name="Normal 10 3 2 2 2 6 5" xfId="19587" xr:uid="{995C7E24-B970-4E04-B38E-18E70038E437}"/>
    <cellStyle name="Normal 10 3 2 2 2 6 5 2" xfId="43775" xr:uid="{5C01E7AB-DA36-4F6D-A473-2A61011D6F46}"/>
    <cellStyle name="Normal 10 3 2 2 2 6 6" xfId="26075" xr:uid="{7D57344E-91F4-4990-9DEE-8C3C185C66D1}"/>
    <cellStyle name="Normal 10 3 2 2 2 7" xfId="1974" xr:uid="{48A0FE80-0FE9-4064-86CD-DB5E062EB77F}"/>
    <cellStyle name="Normal 10 3 2 2 2 7 2" xfId="6486" xr:uid="{FD96EEFD-A79E-4C4B-9C8D-388503D2B515}"/>
    <cellStyle name="Normal 10 3 2 2 2 7 2 2" xfId="14745" xr:uid="{4DFE559A-F670-4E57-8488-09B7223ED337}"/>
    <cellStyle name="Normal 10 3 2 2 2 7 2 2 2" xfId="39327" xr:uid="{56892DF0-6829-41B6-8B20-A7F946730782}"/>
    <cellStyle name="Normal 10 3 2 2 2 7 2 3" xfId="23138" xr:uid="{A69E126A-AD73-4CC1-B653-298913E4AA5A}"/>
    <cellStyle name="Normal 10 3 2 2 2 7 2 3 2" xfId="47149" xr:uid="{CD33053D-F909-42FE-97A7-C91F44A4F3C0}"/>
    <cellStyle name="Normal 10 3 2 2 2 7 2 4" xfId="31312" xr:uid="{7A81E3B4-842A-4E9F-ABDD-83EE02D1FB28}"/>
    <cellStyle name="Normal 10 3 2 2 2 7 3" xfId="10316" xr:uid="{F1982775-0497-4186-8485-A2A7E1271D11}"/>
    <cellStyle name="Normal 10 3 2 2 2 7 3 2" xfId="34975" xr:uid="{16CA9B39-7ED5-47EB-ACE1-694F957D2FB2}"/>
    <cellStyle name="Normal 10 3 2 2 2 7 4" xfId="20673" xr:uid="{F64A17AF-42D9-4FF7-B106-D0F81F28C356}"/>
    <cellStyle name="Normal 10 3 2 2 2 7 4 2" xfId="44833" xr:uid="{837DB830-E1CF-4872-9C11-BDBEF8467275}"/>
    <cellStyle name="Normal 10 3 2 2 2 7 5" xfId="27090" xr:uid="{76BC6FDB-4345-45F8-8BF6-E4E62D16B7AB}"/>
    <cellStyle name="Normal 10 3 2 2 2 8" xfId="2167" xr:uid="{5692AE8A-723E-4957-89F5-4827D5F4DCCD}"/>
    <cellStyle name="Normal 10 3 2 2 2 8 2" xfId="8340" xr:uid="{B1DBE54C-1F88-4A55-9C6E-757E9A9BF913}"/>
    <cellStyle name="Normal 10 3 2 2 2 8 2 2" xfId="16598" xr:uid="{49E9BEAE-32DC-45FD-B72A-5671041A48E5}"/>
    <cellStyle name="Normal 10 3 2 2 2 8 2 2 2" xfId="41180" xr:uid="{7A000875-508A-49DE-9AA1-4BB21F8E5FAE}"/>
    <cellStyle name="Normal 10 3 2 2 2 8 2 3" xfId="21564" xr:uid="{B0BB57EB-DF94-465F-B132-FE8220D9629C}"/>
    <cellStyle name="Normal 10 3 2 2 2 8 2 3 2" xfId="45662" xr:uid="{35E800D0-9F39-49FE-A723-3E280DEC4301}"/>
    <cellStyle name="Normal 10 3 2 2 2 8 2 4" xfId="33165" xr:uid="{52BCBC4F-B6AC-4FF3-9768-F6909C00377B}"/>
    <cellStyle name="Normal 10 3 2 2 2 8 3" xfId="10509" xr:uid="{DB3D2DBF-45F0-4DE3-91AA-289AC36384DC}"/>
    <cellStyle name="Normal 10 3 2 2 2 8 3 2" xfId="35167" xr:uid="{CF670366-F71E-4A2E-9CD5-E81715EDC989}"/>
    <cellStyle name="Normal 10 3 2 2 2 8 4" xfId="19094" xr:uid="{11DF7BED-22E5-4747-8068-2F28266057E0}"/>
    <cellStyle name="Normal 10 3 2 2 2 8 4 2" xfId="43288" xr:uid="{ED39D242-2CA6-41B2-B84F-620209FAF29C}"/>
    <cellStyle name="Normal 10 3 2 2 2 8 5" xfId="27282" xr:uid="{4C18A693-EEC3-4BE9-BEFD-661387724ADE}"/>
    <cellStyle name="Normal 10 3 2 2 2 9" xfId="2554" xr:uid="{09991D5F-4617-45FE-8DDD-C78830173833}"/>
    <cellStyle name="Normal 10 3 2 2 2 9 2" xfId="10895" xr:uid="{9D730263-82A9-4409-93C7-7E43FCD0E1DF}"/>
    <cellStyle name="Normal 10 3 2 2 2 9 2 2" xfId="35551" xr:uid="{53113CCF-2C1E-48A1-A930-6AE1B2ACA6CA}"/>
    <cellStyle name="Normal 10 3 2 2 2 9 3" xfId="20970" xr:uid="{4664A651-1AA9-4359-8143-8DB3D8C99CAD}"/>
    <cellStyle name="Normal 10 3 2 2 2 9 3 2" xfId="45105" xr:uid="{3076EC46-8F3B-466D-A29F-2355291D5487}"/>
    <cellStyle name="Normal 10 3 2 2 2 9 4" xfId="27666" xr:uid="{4CD04EB3-9155-4447-8C44-BFD67BC5B35E}"/>
    <cellStyle name="Normal 10 3 2 2 20" xfId="4134" xr:uid="{348DC66B-29D3-439F-B383-B22464F8187A}"/>
    <cellStyle name="Normal 10 3 2 2 20 2" xfId="12475" xr:uid="{135BFF9D-590C-414F-93F0-2C7F198E2736}"/>
    <cellStyle name="Normal 10 3 2 2 20 2 2" xfId="37060" xr:uid="{7C5618FC-1F8D-4F01-8EDD-EEB7D355EDDA}"/>
    <cellStyle name="Normal 10 3 2 2 20 3" xfId="29169" xr:uid="{015751ED-00A5-4839-ADBB-F927A444288D}"/>
    <cellStyle name="Normal 10 3 2 2 21" xfId="4740" xr:uid="{23465F8A-B4F1-49D7-B196-32648E8C53A1}"/>
    <cellStyle name="Normal 10 3 2 2 21 2" xfId="13077" xr:uid="{752B78ED-1E0B-4090-9E51-4798FE53A9BB}"/>
    <cellStyle name="Normal 10 3 2 2 21 2 2" xfId="37662" xr:uid="{36FCF285-EE7C-4438-9B2B-62695C082F00}"/>
    <cellStyle name="Normal 10 3 2 2 21 3" xfId="29641" xr:uid="{A680781B-FD00-4941-8227-A1ADDD305C6D}"/>
    <cellStyle name="Normal 10 3 2 2 22" xfId="8536" xr:uid="{04485D76-DA3F-4C3A-8AEA-4F94CE4BF819}"/>
    <cellStyle name="Normal 10 3 2 2 22 2" xfId="16794" xr:uid="{718807C4-2B9C-47F9-AACD-A24ECADF921B}"/>
    <cellStyle name="Normal 10 3 2 2 22 2 2" xfId="41376" xr:uid="{A0B76D46-B190-4BAC-A4CA-14BA6FDEBD41}"/>
    <cellStyle name="Normal 10 3 2 2 22 3" xfId="33347" xr:uid="{484E76E3-30E8-4395-B44B-3F635DF0C4AC}"/>
    <cellStyle name="Normal 10 3 2 2 23" xfId="8665" xr:uid="{2E05579A-FD8F-4F04-973B-E20316181F55}"/>
    <cellStyle name="Normal 10 3 2 2 23 2" xfId="33450" xr:uid="{CC2CAB9C-608A-4EBD-B237-E15E3BE96F62}"/>
    <cellStyle name="Normal 10 3 2 2 24" xfId="17776" xr:uid="{91E73E06-BFC7-4AAF-A553-0F913D6C302D}"/>
    <cellStyle name="Normal 10 3 2 2 24 2" xfId="42001" xr:uid="{9A42F749-88FB-4E48-B0E6-948B05F1EF7A}"/>
    <cellStyle name="Normal 10 3 2 2 25" xfId="17850" xr:uid="{54CF891A-DE74-4A63-B26A-E7A3C6D78D20}"/>
    <cellStyle name="Normal 10 3 2 2 25 2" xfId="42075" xr:uid="{2F2FACCA-E40C-4B4F-932D-0F0C7ADEF86E}"/>
    <cellStyle name="Normal 10 3 2 2 26" xfId="18456" xr:uid="{57FEF0D0-99FB-46C7-8D95-B49EDCB02B39}"/>
    <cellStyle name="Normal 10 3 2 2 26 2" xfId="42666" xr:uid="{45B71785-3CDF-4B2B-9D8A-55B0D10098D6}"/>
    <cellStyle name="Normal 10 3 2 2 27" xfId="25588" xr:uid="{E8CA958C-9FDB-4DAE-AF5F-A12DDB164F0D}"/>
    <cellStyle name="Normal 10 3 2 2 3" xfId="404" xr:uid="{922008F6-1922-4335-9D8B-0088A6318417}"/>
    <cellStyle name="Normal 10 3 2 2 3 10" xfId="4321" xr:uid="{31D30C76-7D10-45F0-8183-758CCB41B59B}"/>
    <cellStyle name="Normal 10 3 2 2 3 10 2" xfId="12662" xr:uid="{4C2C4C35-38B1-4A4F-9DB5-CFABB66301D5}"/>
    <cellStyle name="Normal 10 3 2 2 3 10 2 2" xfId="37247" xr:uid="{F5433A63-3788-4D86-B437-139E59239F4E}"/>
    <cellStyle name="Normal 10 3 2 2 3 10 3" xfId="29287" xr:uid="{25452F22-EAAD-4AC2-9BE0-9860A8F06BA9}"/>
    <cellStyle name="Normal 10 3 2 2 3 11" xfId="4862" xr:uid="{C9F69D5A-E003-4CCC-9206-F192F8E09ADB}"/>
    <cellStyle name="Normal 10 3 2 2 3 11 2" xfId="13184" xr:uid="{7DB8A75A-B519-4EF7-A7CC-B01431FCB79A}"/>
    <cellStyle name="Normal 10 3 2 2 3 11 2 2" xfId="37769" xr:uid="{D6F7E577-1FBC-4EBB-A5FB-F720A7E49FE9}"/>
    <cellStyle name="Normal 10 3 2 2 3 11 3" xfId="29749" xr:uid="{F3115144-EDAD-41D1-BC2C-6BD5B7C92ED0}"/>
    <cellStyle name="Normal 10 3 2 2 3 12" xfId="8804" xr:uid="{577056ED-75D6-4F07-A4A6-B83AB39DBFCA}"/>
    <cellStyle name="Normal 10 3 2 2 3 12 2" xfId="33575" xr:uid="{360427D8-11D5-4B5D-82C4-6CD4E9EC97CD}"/>
    <cellStyle name="Normal 10 3 2 2 3 13" xfId="17994" xr:uid="{CB130A84-6389-4E11-B718-B04DEA8E3201}"/>
    <cellStyle name="Normal 10 3 2 2 3 13 2" xfId="42219" xr:uid="{D3C20CC8-0991-4CDE-B0E8-54A1318F3658}"/>
    <cellStyle name="Normal 10 3 2 2 3 14" xfId="18588" xr:uid="{6EA1626C-AC71-4934-BD1E-F24AF99D6879}"/>
    <cellStyle name="Normal 10 3 2 2 3 14 2" xfId="42784" xr:uid="{84D1BD58-2B97-4C79-891D-40DACFEF2238}"/>
    <cellStyle name="Normal 10 3 2 2 3 15" xfId="25706" xr:uid="{68C42399-4B77-40D2-8A77-F9BE67345AEC}"/>
    <cellStyle name="Normal 10 3 2 2 3 2" xfId="1119" xr:uid="{2107FFE4-CF44-4993-9090-8D441EE11F27}"/>
    <cellStyle name="Normal 10 3 2 2 3 2 10" xfId="26315" xr:uid="{50BE3D2E-288E-4F9A-887C-8BEFB8EB7C45}"/>
    <cellStyle name="Normal 10 3 2 2 3 2 2" xfId="1551" xr:uid="{67C6D658-4FF5-46EB-B99F-99AE85DB399E}"/>
    <cellStyle name="Normal 10 3 2 2 3 2 2 2" xfId="7527" xr:uid="{9D7C080E-3EFC-4A7B-BCA3-14B144B21118}"/>
    <cellStyle name="Normal 10 3 2 2 3 2 2 2 2" xfId="15786" xr:uid="{F77C940C-C33C-4A2C-8C15-37BFEB52D381}"/>
    <cellStyle name="Normal 10 3 2 2 3 2 2 2 2 2" xfId="40368" xr:uid="{F01ACE8F-9B41-4877-AF0E-F39B3BD3C898}"/>
    <cellStyle name="Normal 10 3 2 2 3 2 2 2 3" xfId="22739" xr:uid="{67A60931-AF7C-438C-BD7C-4E5022CB9531}"/>
    <cellStyle name="Normal 10 3 2 2 3 2 2 2 3 2" xfId="46766" xr:uid="{7640D84F-3B5D-41EF-816F-4E43384AAF69}"/>
    <cellStyle name="Normal 10 3 2 2 3 2 2 2 4" xfId="32353" xr:uid="{B9757C0A-5302-4391-A9CF-320757E6CDAF}"/>
    <cellStyle name="Normal 10 3 2 2 3 2 2 3" xfId="5491" xr:uid="{59423503-C666-41EC-8ABE-78913F4E9654}"/>
    <cellStyle name="Normal 10 3 2 2 3 2 2 3 2" xfId="13774" xr:uid="{359FA317-9B8D-48FB-9B34-59475A41C9E9}"/>
    <cellStyle name="Normal 10 3 2 2 3 2 2 3 2 2" xfId="38358" xr:uid="{6BC182C9-8492-454F-BE36-93C558CE16B2}"/>
    <cellStyle name="Normal 10 3 2 2 3 2 2 3 3" xfId="30340" xr:uid="{A7ED335B-6AC1-4DF4-BBE0-7519E6CDD7D4}"/>
    <cellStyle name="Normal 10 3 2 2 3 2 2 4" xfId="9912" xr:uid="{36FEF3D5-5A5D-412F-BC8F-E909B6418BAE}"/>
    <cellStyle name="Normal 10 3 2 2 3 2 2 4 2" xfId="34598" xr:uid="{AC43D98F-28ED-4B73-B73B-4823D2EF385C}"/>
    <cellStyle name="Normal 10 3 2 2 3 2 2 5" xfId="20273" xr:uid="{5906D424-EF2A-4C22-A106-764AA5965EC1}"/>
    <cellStyle name="Normal 10 3 2 2 3 2 2 5 2" xfId="44447" xr:uid="{AA4706B6-B5B2-4A12-A03B-DFA3068AA929}"/>
    <cellStyle name="Normal 10 3 2 2 3 2 2 6" xfId="26714" xr:uid="{7A414A66-BAEE-4705-B3C7-35AAFA44A83B}"/>
    <cellStyle name="Normal 10 3 2 2 3 2 3" xfId="3084" xr:uid="{1B60DAD1-34B8-4C53-BC68-0374D5E01078}"/>
    <cellStyle name="Normal 10 3 2 2 3 2 3 2" xfId="8093" xr:uid="{E1D4A021-4DED-4D5B-944D-7B890F0D9307}"/>
    <cellStyle name="Normal 10 3 2 2 3 2 3 2 2" xfId="16351" xr:uid="{A6906180-4BF0-4A7E-A923-40329DC00E8E}"/>
    <cellStyle name="Normal 10 3 2 2 3 2 3 2 2 2" xfId="40933" xr:uid="{77A1F8BA-3604-4F2C-9D59-27D95A24375B}"/>
    <cellStyle name="Normal 10 3 2 2 3 2 3 2 3" xfId="32918" xr:uid="{F5DECACE-CFBC-4965-B704-FB1922034906}"/>
    <cellStyle name="Normal 10 3 2 2 3 2 3 3" xfId="6206" xr:uid="{9140DA24-64C4-4261-8AAD-A24F1DD1CBC8}"/>
    <cellStyle name="Normal 10 3 2 2 3 2 3 3 2" xfId="14468" xr:uid="{4EA4C0D5-FCE3-401C-9243-0CE0630E33C3}"/>
    <cellStyle name="Normal 10 3 2 2 3 2 3 3 2 2" xfId="39050" xr:uid="{132C1600-685C-42F6-BA24-B1DE893FA9CE}"/>
    <cellStyle name="Normal 10 3 2 2 3 2 3 3 3" xfId="31035" xr:uid="{FA5EAB2B-4555-44FB-AF1D-5C2EE9CE1E7D}"/>
    <cellStyle name="Normal 10 3 2 2 3 2 3 4" xfId="11425" xr:uid="{22F5095C-773F-493C-9D64-029C4132BC93}"/>
    <cellStyle name="Normal 10 3 2 2 3 2 3 4 2" xfId="36080" xr:uid="{D7720787-5436-42C4-B900-0C64E37761E2}"/>
    <cellStyle name="Normal 10 3 2 2 3 2 3 5" xfId="22328" xr:uid="{9FACF1C9-6366-42AB-99A3-6BE79DE155D0}"/>
    <cellStyle name="Normal 10 3 2 2 3 2 3 5 2" xfId="46362" xr:uid="{5B58C3B0-6382-43C7-9E88-A68AEEE0A7FE}"/>
    <cellStyle name="Normal 10 3 2 2 3 2 3 6" xfId="28195" xr:uid="{73FCF25F-403D-4B8B-A8D9-1D7E73C591B8}"/>
    <cellStyle name="Normal 10 3 2 2 3 2 4" xfId="3803" xr:uid="{C04C83BF-D695-470F-AB3F-D7254AA3085D}"/>
    <cellStyle name="Normal 10 3 2 2 3 2 4 2" xfId="6726" xr:uid="{80427A3F-DD7D-425A-9CD6-8777A9B98235}"/>
    <cellStyle name="Normal 10 3 2 2 3 2 4 2 2" xfId="14985" xr:uid="{62A3E9B4-5A1B-4143-B0F9-DCFC7EFD285E}"/>
    <cellStyle name="Normal 10 3 2 2 3 2 4 2 2 2" xfId="39567" xr:uid="{A0B4AF90-60DE-45D7-9303-061D341943C9}"/>
    <cellStyle name="Normal 10 3 2 2 3 2 4 2 3" xfId="31552" xr:uid="{B99E461E-A552-4999-983A-CD3DB083E006}"/>
    <cellStyle name="Normal 10 3 2 2 3 2 4 3" xfId="12144" xr:uid="{77B8908B-650E-4260-9A45-346E82378D89}"/>
    <cellStyle name="Normal 10 3 2 2 3 2 4 3 2" xfId="36788" xr:uid="{0569C776-DC0C-4C85-82D0-7A8F0E9C1267}"/>
    <cellStyle name="Normal 10 3 2 2 3 2 4 4" xfId="28903" xr:uid="{1AF10844-DE11-4299-AA02-5AED63423772}"/>
    <cellStyle name="Normal 10 3 2 2 3 2 5" xfId="4557" xr:uid="{4F85A700-227E-4576-BA4A-E904828B7737}"/>
    <cellStyle name="Normal 10 3 2 2 3 2 5 2" xfId="7238" xr:uid="{FB525E9B-66BD-415A-832A-81724ED2B874}"/>
    <cellStyle name="Normal 10 3 2 2 3 2 5 2 2" xfId="15497" xr:uid="{AA445300-B2A6-4220-BD92-B2DBA676A1C0}"/>
    <cellStyle name="Normal 10 3 2 2 3 2 5 2 2 2" xfId="40079" xr:uid="{9D8F6B03-2DD4-4EC3-9242-78DD62118728}"/>
    <cellStyle name="Normal 10 3 2 2 3 2 5 2 3" xfId="32064" xr:uid="{5BBABB2B-245B-447F-AE26-52AC66AC6BCE}"/>
    <cellStyle name="Normal 10 3 2 2 3 2 5 3" xfId="12898" xr:uid="{DF4832F8-7F88-4FB4-A017-1FCD1CACC9CF}"/>
    <cellStyle name="Normal 10 3 2 2 3 2 5 3 2" xfId="37483" xr:uid="{EDF8F2EE-455C-4741-99D6-B3538B698041}"/>
    <cellStyle name="Normal 10 3 2 2 3 2 5 4" xfId="29523" xr:uid="{12E85284-439A-47FF-8AA0-34667B4CA0F6}"/>
    <cellStyle name="Normal 10 3 2 2 3 2 6" xfId="5079" xr:uid="{5C2E65FF-3C95-43B4-8D5D-8750F300A47D}"/>
    <cellStyle name="Normal 10 3 2 2 3 2 6 2" xfId="13374" xr:uid="{EF16EA82-0977-43DA-BAFB-BE63C3A463C9}"/>
    <cellStyle name="Normal 10 3 2 2 3 2 6 2 2" xfId="37958" xr:uid="{607E40E1-83D8-453D-AFDD-A59EAE3D9579}"/>
    <cellStyle name="Normal 10 3 2 2 3 2 6 3" xfId="29939" xr:uid="{4D440865-2C6C-4B32-AE07-56B84AD23C80}"/>
    <cellStyle name="Normal 10 3 2 2 3 2 7" xfId="9495" xr:uid="{F75DA565-4933-4408-A730-F6CB9425BE6A}"/>
    <cellStyle name="Normal 10 3 2 2 3 2 7 2" xfId="34196" xr:uid="{5F2D4452-1D61-4913-8988-AF33AD469284}"/>
    <cellStyle name="Normal 10 3 2 2 3 2 8" xfId="18230" xr:uid="{9C11AADD-6786-4AFF-AEA3-7698DD31AC45}"/>
    <cellStyle name="Normal 10 3 2 2 3 2 8 2" xfId="42455" xr:uid="{7969820B-0269-4CB8-9A83-AA7E08AEADC7}"/>
    <cellStyle name="Normal 10 3 2 2 3 2 9" xfId="19863" xr:uid="{077E29DD-DA23-43FB-AF09-C6D7467C2B7D}"/>
    <cellStyle name="Normal 10 3 2 2 3 2 9 2" xfId="44043" xr:uid="{524B50B1-6707-4E0D-AB27-432D8DFF33D0}"/>
    <cellStyle name="Normal 10 3 2 2 3 3" xfId="1353" xr:uid="{499562F8-816E-45C7-AC2B-46EFD255146B}"/>
    <cellStyle name="Normal 10 3 2 2 3 3 2" xfId="7041" xr:uid="{82A704FD-9880-4C2A-B5BF-88504BB17C35}"/>
    <cellStyle name="Normal 10 3 2 2 3 3 2 2" xfId="15300" xr:uid="{7C7A2428-0DD6-4587-A2F2-43C6CD4E545B}"/>
    <cellStyle name="Normal 10 3 2 2 3 3 2 2 2" xfId="39882" xr:uid="{BA720598-D394-4619-9740-1140351262DC}"/>
    <cellStyle name="Normal 10 3 2 2 3 3 2 3" xfId="22544" xr:uid="{3DACC403-06E2-4F9B-91C9-FECB56EAC3B3}"/>
    <cellStyle name="Normal 10 3 2 2 3 3 2 3 2" xfId="46578" xr:uid="{1B518E27-7BFA-47CA-A1F1-712C403B8FFA}"/>
    <cellStyle name="Normal 10 3 2 2 3 3 2 4" xfId="31867" xr:uid="{6B92132A-0A69-4F18-85A7-D66B8DD0B273}"/>
    <cellStyle name="Normal 10 3 2 2 3 3 3" xfId="5293" xr:uid="{61388AA9-7616-41EE-A12C-A5421336509A}"/>
    <cellStyle name="Normal 10 3 2 2 3 3 3 2" xfId="13586" xr:uid="{29384A9B-EEF0-4341-B553-AFC4666CB212}"/>
    <cellStyle name="Normal 10 3 2 2 3 3 3 2 2" xfId="38170" xr:uid="{2F8096FD-CC36-4CBC-83A1-F971F1C7A527}"/>
    <cellStyle name="Normal 10 3 2 2 3 3 3 3" xfId="30152" xr:uid="{A93D77DA-5465-427F-B455-F8C9275DB14A}"/>
    <cellStyle name="Normal 10 3 2 2 3 3 4" xfId="9715" xr:uid="{F58A09B7-B2B6-43A0-B46C-0CACAAA54AAA}"/>
    <cellStyle name="Normal 10 3 2 2 3 3 4 2" xfId="34410" xr:uid="{558941F4-8587-4D44-B7D0-CF6F42A49831}"/>
    <cellStyle name="Normal 10 3 2 2 3 3 5" xfId="20077" xr:uid="{2200B589-5A3C-4368-B51E-C19EF9E2E955}"/>
    <cellStyle name="Normal 10 3 2 2 3 3 5 2" xfId="44255" xr:uid="{7337FC4D-40A0-479A-A7EF-E0BB9D931D0F}"/>
    <cellStyle name="Normal 10 3 2 2 3 3 6" xfId="26527" xr:uid="{935A3AD8-AE3E-49E2-9A03-4369955D6735}"/>
    <cellStyle name="Normal 10 3 2 2 3 4" xfId="890" xr:uid="{4F36CEE6-415B-4A44-A088-59A47B1727E4}"/>
    <cellStyle name="Normal 10 3 2 2 3 4 2" xfId="7906" xr:uid="{75CE2A70-BA5D-411E-BFFE-210639EB14D3}"/>
    <cellStyle name="Normal 10 3 2 2 3 4 2 2" xfId="16164" xr:uid="{AEE94AEF-1219-422A-8718-186F5C4E4A91}"/>
    <cellStyle name="Normal 10 3 2 2 3 4 2 2 2" xfId="40746" xr:uid="{C4BC9872-CF22-4C1B-B29F-B516D26B48EE}"/>
    <cellStyle name="Normal 10 3 2 2 3 4 2 3" xfId="22112" xr:uid="{2581008A-2603-4F1C-A30A-38E5E0164137}"/>
    <cellStyle name="Normal 10 3 2 2 3 4 2 3 2" xfId="46171" xr:uid="{0D45F3BA-DE69-410F-B464-D71BE574B7D1}"/>
    <cellStyle name="Normal 10 3 2 2 3 4 2 4" xfId="32731" xr:uid="{C99C3EBA-CE01-4BCF-81E8-65FA0BD3BED2}"/>
    <cellStyle name="Normal 10 3 2 2 3 4 3" xfId="6019" xr:uid="{2C77939C-7429-419C-8A33-0E1756958E79}"/>
    <cellStyle name="Normal 10 3 2 2 3 4 3 2" xfId="14281" xr:uid="{2487665E-7FA8-4348-9C1D-0F6146B826E8}"/>
    <cellStyle name="Normal 10 3 2 2 3 4 3 2 2" xfId="38863" xr:uid="{27D1A211-5EFD-4C13-BF2D-2AA5739C0ABF}"/>
    <cellStyle name="Normal 10 3 2 2 3 4 3 3" xfId="30848" xr:uid="{288BC4AE-F4E3-474C-9A09-D5EC3FF2F3B1}"/>
    <cellStyle name="Normal 10 3 2 2 3 4 4" xfId="9274" xr:uid="{DCF6C04A-0C30-4D41-B9E6-1D441CADD1AC}"/>
    <cellStyle name="Normal 10 3 2 2 3 4 4 2" xfId="34006" xr:uid="{EB7567F1-3934-4324-B016-460A91EA3C74}"/>
    <cellStyle name="Normal 10 3 2 2 3 4 5" xfId="19646" xr:uid="{BE2FF62C-BF2C-41DE-8492-010323D5A9D7}"/>
    <cellStyle name="Normal 10 3 2 2 3 4 5 2" xfId="43834" xr:uid="{5C5854C3-7C78-4E97-816C-FF8317DA2F13}"/>
    <cellStyle name="Normal 10 3 2 2 3 4 6" xfId="26128" xr:uid="{36195F5B-5DCB-4D02-B96F-57ED11F1A386}"/>
    <cellStyle name="Normal 10 3 2 2 3 5" xfId="2225" xr:uid="{CF39B784-BC60-44EA-A5F2-AF844294A235}"/>
    <cellStyle name="Normal 10 3 2 2 3 5 2" xfId="6539" xr:uid="{5EFB325F-6D8E-4794-BFFA-E735F143C2C8}"/>
    <cellStyle name="Normal 10 3 2 2 3 5 2 2" xfId="14798" xr:uid="{1B6D9799-3603-453C-A756-7EE850FAFD22}"/>
    <cellStyle name="Normal 10 3 2 2 3 5 2 2 2" xfId="39380" xr:uid="{2465C25C-24E6-4F8D-943B-D584CE34D273}"/>
    <cellStyle name="Normal 10 3 2 2 3 5 2 3" xfId="21663" xr:uid="{D049A244-12D4-426C-89B1-345DE35E9DF2}"/>
    <cellStyle name="Normal 10 3 2 2 3 5 2 3 2" xfId="45745" xr:uid="{4B086228-8E62-446C-A952-4290BBC028B1}"/>
    <cellStyle name="Normal 10 3 2 2 3 5 2 4" xfId="31365" xr:uid="{DE79AFB3-E8C9-43E8-9E3C-6C537E1E3897}"/>
    <cellStyle name="Normal 10 3 2 2 3 5 3" xfId="10566" xr:uid="{58F182D0-1692-4B25-9E7C-C678B8B7532D}"/>
    <cellStyle name="Normal 10 3 2 2 3 5 3 2" xfId="35224" xr:uid="{C7EE7D58-421E-4D3C-BBFB-B6D33DF0E332}"/>
    <cellStyle name="Normal 10 3 2 2 3 5 4" xfId="19195" xr:uid="{209B4476-8A53-44C2-8D9A-46D86F5BDD01}"/>
    <cellStyle name="Normal 10 3 2 2 3 5 4 2" xfId="43389" xr:uid="{88021F80-C634-43FD-84E2-7A5E0235BA73}"/>
    <cellStyle name="Normal 10 3 2 2 3 5 5" xfId="27339" xr:uid="{087E6A93-921A-47F5-AD21-326E6E4C2BD0}"/>
    <cellStyle name="Normal 10 3 2 2 3 6" xfId="2611" xr:uid="{00D6F4FC-FC9A-4249-A004-9D7093C8699A}"/>
    <cellStyle name="Normal 10 3 2 2 3 6 2" xfId="8397" xr:uid="{4466C4AC-07C3-46B9-B164-B7F208679320}"/>
    <cellStyle name="Normal 10 3 2 2 3 6 2 2" xfId="16655" xr:uid="{990DBEAC-5986-437A-B634-D49858EA52D3}"/>
    <cellStyle name="Normal 10 3 2 2 3 6 2 2 2" xfId="41237" xr:uid="{FE2BC74D-F7D8-4465-978B-C8FC3A6CFF47}"/>
    <cellStyle name="Normal 10 3 2 2 3 6 2 3" xfId="33222" xr:uid="{88D4D77D-5856-437E-8EA1-B83D3ADA1446}"/>
    <cellStyle name="Normal 10 3 2 2 3 6 3" xfId="10952" xr:uid="{83DE9DDD-95C8-495D-B3A8-9E302C892DE7}"/>
    <cellStyle name="Normal 10 3 2 2 3 6 3 2" xfId="35608" xr:uid="{AECCD424-6CD1-4005-9093-4E5D37FB3A7C}"/>
    <cellStyle name="Normal 10 3 2 2 3 6 4" xfId="21067" xr:uid="{3B717F4F-2361-4D73-B0C4-2089EC487B1C}"/>
    <cellStyle name="Normal 10 3 2 2 3 6 4 2" xfId="45192" xr:uid="{1896E354-C414-4D97-AA81-6165C99D4B99}"/>
    <cellStyle name="Normal 10 3 2 2 3 6 5" xfId="27723" xr:uid="{20FDDF3A-9829-4831-A12A-20F6BC7B0A13}"/>
    <cellStyle name="Normal 10 3 2 2 3 7" xfId="2848" xr:uid="{B9B7DD9B-265D-4F3B-9E60-31BEF0E17A2B}"/>
    <cellStyle name="Normal 10 3 2 2 3 7 2" xfId="11189" xr:uid="{DA838F6D-3E91-4A6E-BCB3-72602017DB77}"/>
    <cellStyle name="Normal 10 3 2 2 3 7 2 2" xfId="35844" xr:uid="{729B7333-5D58-42FC-806C-558AB7C41816}"/>
    <cellStyle name="Normal 10 3 2 2 3 7 3" xfId="27959" xr:uid="{4EE12B9B-CE44-4B9F-AF22-108B0D98981D}"/>
    <cellStyle name="Normal 10 3 2 2 3 8" xfId="3321" xr:uid="{565ECF06-64D5-43D8-AFB4-47B11D64A3B1}"/>
    <cellStyle name="Normal 10 3 2 2 3 8 2" xfId="11662" xr:uid="{EAC92E6D-AD67-48F6-ACCB-9E31F78C3DCB}"/>
    <cellStyle name="Normal 10 3 2 2 3 8 2 2" xfId="36316" xr:uid="{CE22AC67-A0E9-4B5B-90A6-023A5417BEA7}"/>
    <cellStyle name="Normal 10 3 2 2 3 8 3" xfId="28431" xr:uid="{D125B4A6-F67C-4D23-8911-60CDCB1CBC3C}"/>
    <cellStyle name="Normal 10 3 2 2 3 9" xfId="3567" xr:uid="{6F1F15B2-53AE-48FA-B053-8B375D41DE2E}"/>
    <cellStyle name="Normal 10 3 2 2 3 9 2" xfId="11908" xr:uid="{E7153C9F-85F1-441C-81AF-32B7C92FA529}"/>
    <cellStyle name="Normal 10 3 2 2 3 9 2 2" xfId="36552" xr:uid="{FBF30752-E833-4624-B0A0-F85156992DD6}"/>
    <cellStyle name="Normal 10 3 2 2 3 9 3" xfId="28667" xr:uid="{3655C605-BF48-4C3B-99F4-92EC37AEDA94}"/>
    <cellStyle name="Normal 10 3 2 2 4" xfId="547" xr:uid="{6D983F0F-0145-4A61-A3EA-2AD8E072479F}"/>
    <cellStyle name="Normal 10 3 2 2 4 10" xfId="18729" xr:uid="{7B2CFD97-110A-4061-853D-D50F92EC55A8}"/>
    <cellStyle name="Normal 10 3 2 2 4 10 2" xfId="42925" xr:uid="{C36A2007-F676-4A47-B234-5C9224362006}"/>
    <cellStyle name="Normal 10 3 2 2 4 11" xfId="25828" xr:uid="{94840886-9647-4EB7-8053-5CAC5B172161}"/>
    <cellStyle name="Normal 10 3 2 2 4 2" xfId="1443" xr:uid="{D5FD550D-3181-4FC6-8105-11183494C66E}"/>
    <cellStyle name="Normal 10 3 2 2 4 2 2" xfId="7475" xr:uid="{7501A610-ED55-4E02-9DAD-41907FF6E409}"/>
    <cellStyle name="Normal 10 3 2 2 4 2 2 2" xfId="15734" xr:uid="{6C21D695-6A69-435B-82F4-F523A26AE048}"/>
    <cellStyle name="Normal 10 3 2 2 4 2 2 2 2" xfId="40316" xr:uid="{8C835EB0-99D3-4B34-A61E-4A71DB03179A}"/>
    <cellStyle name="Normal 10 3 2 2 4 2 2 3" xfId="22632" xr:uid="{A37A17B6-407A-44AC-8ECD-3A29D9A8CCD0}"/>
    <cellStyle name="Normal 10 3 2 2 4 2 2 3 2" xfId="46659" xr:uid="{871574E4-A7A1-4A37-A213-4F888CE26220}"/>
    <cellStyle name="Normal 10 3 2 2 4 2 2 4" xfId="32301" xr:uid="{9C1EA012-5AFA-45C9-A16B-168436BF449A}"/>
    <cellStyle name="Normal 10 3 2 2 4 2 3" xfId="5383" xr:uid="{B3FB7B47-A3C3-4F99-9D47-4591A86F8EF4}"/>
    <cellStyle name="Normal 10 3 2 2 4 2 3 2" xfId="13667" xr:uid="{F9D58DE1-8668-4D3D-A4B7-22324175F169}"/>
    <cellStyle name="Normal 10 3 2 2 4 2 3 2 2" xfId="38251" xr:uid="{39730A27-616D-4061-8F4D-B8369E3EBC98}"/>
    <cellStyle name="Normal 10 3 2 2 4 2 3 3" xfId="30233" xr:uid="{1CEED924-3201-4236-9747-04061B052C99}"/>
    <cellStyle name="Normal 10 3 2 2 4 2 4" xfId="9805" xr:uid="{5D752D91-1F5E-4EB3-BFC3-CB6356D15AEB}"/>
    <cellStyle name="Normal 10 3 2 2 4 2 4 2" xfId="34491" xr:uid="{5ECD58B4-5F3B-4743-97CE-BE205BF4A5B0}"/>
    <cellStyle name="Normal 10 3 2 2 4 2 5" xfId="20166" xr:uid="{F4281A4E-1CBC-427F-9E42-BA503B392942}"/>
    <cellStyle name="Normal 10 3 2 2 4 2 5 2" xfId="44340" xr:uid="{4C5C2227-BE49-481A-848E-8FEB207D56BA}"/>
    <cellStyle name="Normal 10 3 2 2 4 2 6" xfId="26607" xr:uid="{34892280-F461-40D6-9598-162281897834}"/>
    <cellStyle name="Normal 10 3 2 2 4 3" xfId="996" xr:uid="{10EC43F8-1867-465F-8519-03F385609CFD}"/>
    <cellStyle name="Normal 10 3 2 2 4 3 2" xfId="7986" xr:uid="{36CA9E60-A34C-4282-BA16-7A85DD38767C}"/>
    <cellStyle name="Normal 10 3 2 2 4 3 2 2" xfId="16244" xr:uid="{E24BF8EC-A78B-4BA6-97CD-76A46B596131}"/>
    <cellStyle name="Normal 10 3 2 2 4 3 2 2 2" xfId="40826" xr:uid="{6E6F286F-B8F7-4C80-A1B9-C8957972D7FF}"/>
    <cellStyle name="Normal 10 3 2 2 4 3 2 3" xfId="22207" xr:uid="{A13B0609-B258-4F85-8FD6-DA7D7A629368}"/>
    <cellStyle name="Normal 10 3 2 2 4 3 2 3 2" xfId="46254" xr:uid="{BC0AF918-61C7-4597-8CFE-8CB5E3EE5EA3}"/>
    <cellStyle name="Normal 10 3 2 2 4 3 2 4" xfId="32811" xr:uid="{1482397E-D3D4-4FC0-9B11-5DC4AE2850A5}"/>
    <cellStyle name="Normal 10 3 2 2 4 3 3" xfId="6099" xr:uid="{65D4E09F-4FD8-47BA-9275-B1B808D89E91}"/>
    <cellStyle name="Normal 10 3 2 2 4 3 3 2" xfId="14361" xr:uid="{F6E561A3-78C2-4031-B7A4-5D792FC7AAFC}"/>
    <cellStyle name="Normal 10 3 2 2 4 3 3 2 2" xfId="38943" xr:uid="{B2327576-D488-45AC-8E68-16D060136535}"/>
    <cellStyle name="Normal 10 3 2 2 4 3 3 3" xfId="30928" xr:uid="{77F46FEC-5453-4464-90DF-7B0767189BAA}"/>
    <cellStyle name="Normal 10 3 2 2 4 3 4" xfId="9372" xr:uid="{E56C4BD4-E393-4B99-86EB-F04A02E618AB}"/>
    <cellStyle name="Normal 10 3 2 2 4 3 4 2" xfId="34089" xr:uid="{85BB4097-672F-4012-86C1-C1AE70F4DA25}"/>
    <cellStyle name="Normal 10 3 2 2 4 3 5" xfId="19741" xr:uid="{AB378E05-E37C-43AA-A035-D33A7127FBA9}"/>
    <cellStyle name="Normal 10 3 2 2 4 3 5 2" xfId="43923" xr:uid="{F7781559-50AF-4657-936B-979C2B510B47}"/>
    <cellStyle name="Normal 10 3 2 2 4 3 6" xfId="26208" xr:uid="{D1982489-77AC-4E07-A94C-CAF072D9194C}"/>
    <cellStyle name="Normal 10 3 2 2 4 4" xfId="2966" xr:uid="{1FDE2DAB-36A8-4806-B552-D60B786F6046}"/>
    <cellStyle name="Normal 10 3 2 2 4 4 2" xfId="6619" xr:uid="{67F5F457-CC06-4E4D-9007-554853E4EED3}"/>
    <cellStyle name="Normal 10 3 2 2 4 4 2 2" xfId="14878" xr:uid="{5375463E-8E21-4FC4-9BFA-B693A557226F}"/>
    <cellStyle name="Normal 10 3 2 2 4 4 2 2 2" xfId="39460" xr:uid="{302017A4-2CD5-44CD-AFA5-9CDB53B47299}"/>
    <cellStyle name="Normal 10 3 2 2 4 4 2 3" xfId="21801" xr:uid="{B460BB23-7458-4DDB-9570-77E6728D3507}"/>
    <cellStyle name="Normal 10 3 2 2 4 4 2 3 2" xfId="45875" xr:uid="{286D1039-EC06-4072-B97C-DCFDF51643A0}"/>
    <cellStyle name="Normal 10 3 2 2 4 4 2 4" xfId="31445" xr:uid="{8FC61652-8084-437D-9C1A-413C00A8420B}"/>
    <cellStyle name="Normal 10 3 2 2 4 4 3" xfId="11307" xr:uid="{DDED091C-D074-4DBD-89EC-3C52CDE19538}"/>
    <cellStyle name="Normal 10 3 2 2 4 4 3 2" xfId="35962" xr:uid="{325ACFA5-3FC4-47A8-986C-9D52BD392EFD}"/>
    <cellStyle name="Normal 10 3 2 2 4 4 4" xfId="19336" xr:uid="{A29B5EF4-9EC9-4169-B68F-860F10B2E371}"/>
    <cellStyle name="Normal 10 3 2 2 4 4 4 2" xfId="43530" xr:uid="{00A93004-FCD3-4576-B44D-DEE9217380D8}"/>
    <cellStyle name="Normal 10 3 2 2 4 4 5" xfId="28077" xr:uid="{6661FCAF-34E0-494E-B703-3F8593C3BCDB}"/>
    <cellStyle name="Normal 10 3 2 2 4 5" xfId="3685" xr:uid="{4537F5E4-9ED0-4D90-AF40-BD8F7BF9622B}"/>
    <cellStyle name="Normal 10 3 2 2 4 5 2" xfId="7114" xr:uid="{01235631-A0E3-4579-B237-1B369766F8A9}"/>
    <cellStyle name="Normal 10 3 2 2 4 5 2 2" xfId="15373" xr:uid="{A59FD0C3-8E55-4F94-8F07-67681A6E26E1}"/>
    <cellStyle name="Normal 10 3 2 2 4 5 2 2 2" xfId="39955" xr:uid="{D852B618-9ED5-4F15-B4FC-8FE2E57A99E6}"/>
    <cellStyle name="Normal 10 3 2 2 4 5 2 3" xfId="31940" xr:uid="{E31EECFA-FC67-4B9A-8F50-FA677366E7AB}"/>
    <cellStyle name="Normal 10 3 2 2 4 5 3" xfId="12026" xr:uid="{54B821CA-2FB1-43AD-9CBC-402763A65842}"/>
    <cellStyle name="Normal 10 3 2 2 4 5 3 2" xfId="36670" xr:uid="{86DE5A2E-094A-4BC8-A534-0F296E71E409}"/>
    <cellStyle name="Normal 10 3 2 2 4 5 4" xfId="21205" xr:uid="{591008DC-CFA8-48B8-BB83-587E7721370F}"/>
    <cellStyle name="Normal 10 3 2 2 4 5 4 2" xfId="45325" xr:uid="{EA7692B9-AA49-432E-902F-6BFB51B09026}"/>
    <cellStyle name="Normal 10 3 2 2 4 5 5" xfId="28785" xr:uid="{F43DFCD9-0CB0-481F-878B-6221DD63906A}"/>
    <cellStyle name="Normal 10 3 2 2 4 6" xfId="4439" xr:uid="{CCF89046-E745-43A5-8438-C159B9734F5B}"/>
    <cellStyle name="Normal 10 3 2 2 4 6 2" xfId="12780" xr:uid="{B936437E-6FA2-4718-915D-EB5701CD7CD5}"/>
    <cellStyle name="Normal 10 3 2 2 4 6 2 2" xfId="37365" xr:uid="{5C4E5C1E-29AF-4D2B-94B8-9425ABA0D42D}"/>
    <cellStyle name="Normal 10 3 2 2 4 6 3" xfId="29405" xr:uid="{6DB20158-7521-4048-BCCA-C1BFFE937DA1}"/>
    <cellStyle name="Normal 10 3 2 2 4 7" xfId="4956" xr:uid="{7F2F1827-D7B8-40C8-AC34-AC2C0E099A99}"/>
    <cellStyle name="Normal 10 3 2 2 4 7 2" xfId="13265" xr:uid="{035DBF72-011D-4586-B15B-37768570C46B}"/>
    <cellStyle name="Normal 10 3 2 2 4 7 2 2" xfId="37849" xr:uid="{1E9A5E06-A8A7-41EC-9D5C-E22A30A692C8}"/>
    <cellStyle name="Normal 10 3 2 2 4 7 3" xfId="29831" xr:uid="{E8E240C5-23D4-41C5-83AC-468A544A9009}"/>
    <cellStyle name="Normal 10 3 2 2 4 8" xfId="8934" xr:uid="{17C41476-52D1-4363-A949-AF5027E80F03}"/>
    <cellStyle name="Normal 10 3 2 2 4 8 2" xfId="33697" xr:uid="{04498F7C-32ED-4CE0-862A-12D32CB1573D}"/>
    <cellStyle name="Normal 10 3 2 2 4 9" xfId="18112" xr:uid="{D25354CA-A54E-4C61-8CE0-D01926542337}"/>
    <cellStyle name="Normal 10 3 2 2 4 9 2" xfId="42337" xr:uid="{84099D4B-3A65-4F4F-886B-6FD50AA103EB}"/>
    <cellStyle name="Normal 10 3 2 2 5" xfId="605" xr:uid="{352C8A2F-5509-4C9B-94F1-5302463BC2CB}"/>
    <cellStyle name="Normal 10 3 2 2 5 2" xfId="1240" xr:uid="{5FB7D80A-0B5B-436D-B60E-018A07C730B0}"/>
    <cellStyle name="Normal 10 3 2 2 5 2 2" xfId="8172" xr:uid="{4A2B5F82-4B83-407B-B129-696C3213D13E}"/>
    <cellStyle name="Normal 10 3 2 2 5 2 2 2" xfId="16430" xr:uid="{36217004-9498-4A85-B6B0-89878500D2E4}"/>
    <cellStyle name="Normal 10 3 2 2 5 2 2 2 2" xfId="41012" xr:uid="{AAD93312-6239-4249-BFD6-22454691E4CE}"/>
    <cellStyle name="Normal 10 3 2 2 5 2 2 3" xfId="22437" xr:uid="{15EF9697-C06C-4C9F-9193-0D590B4B0FA2}"/>
    <cellStyle name="Normal 10 3 2 2 5 2 2 3 2" xfId="46471" xr:uid="{C36E9911-E046-40B3-8303-4BE0569E3904}"/>
    <cellStyle name="Normal 10 3 2 2 5 2 2 4" xfId="32997" xr:uid="{E5CAC7FE-5735-4A91-977A-12F920976471}"/>
    <cellStyle name="Normal 10 3 2 2 5 2 3" xfId="6285" xr:uid="{941A0943-D209-4B93-B327-6D12EC5260F8}"/>
    <cellStyle name="Normal 10 3 2 2 5 2 3 2" xfId="14547" xr:uid="{2EF434F2-1036-4CD4-88D4-CE93BD34DB6C}"/>
    <cellStyle name="Normal 10 3 2 2 5 2 3 2 2" xfId="39129" xr:uid="{111B8471-0634-438B-9C57-9FC5BB12EBF0}"/>
    <cellStyle name="Normal 10 3 2 2 5 2 3 3" xfId="31114" xr:uid="{9A2DF13D-8CC4-4B5A-93BF-C4CFA4F17EEE}"/>
    <cellStyle name="Normal 10 3 2 2 5 2 4" xfId="9608" xr:uid="{06C010F9-C51B-41BC-B3D6-CCBF7DB086C8}"/>
    <cellStyle name="Normal 10 3 2 2 5 2 4 2" xfId="34303" xr:uid="{6D9A722A-28FE-4F0E-9A22-3A9AC0D97391}"/>
    <cellStyle name="Normal 10 3 2 2 5 2 5" xfId="19970" xr:uid="{8AF1ED8B-6922-4980-B652-CADB0CEEB629}"/>
    <cellStyle name="Normal 10 3 2 2 5 2 5 2" xfId="44148" xr:uid="{F498C55C-E6AD-486B-AE73-ACC9CC4826C6}"/>
    <cellStyle name="Normal 10 3 2 2 5 2 6" xfId="26420" xr:uid="{98B3A0A9-5AB2-4690-A820-3D9BFD549941}"/>
    <cellStyle name="Normal 10 3 2 2 5 3" xfId="6805" xr:uid="{891602DB-BC68-4F01-88FC-F503FE1DD66F}"/>
    <cellStyle name="Normal 10 3 2 2 5 3 2" xfId="15064" xr:uid="{A4A8E175-57A7-4B48-ACAE-BD35114B844D}"/>
    <cellStyle name="Normal 10 3 2 2 5 3 2 2" xfId="21858" xr:uid="{B8CE913A-9B62-4F97-881D-E3BA01DF5AA7}"/>
    <cellStyle name="Normal 10 3 2 2 5 3 2 2 2" xfId="45932" xr:uid="{07D2C060-F2C2-4DEB-A16C-645FC9E52D62}"/>
    <cellStyle name="Normal 10 3 2 2 5 3 2 3" xfId="39646" xr:uid="{5A21DAF3-AAB8-4E5E-8FA8-92E4640DA448}"/>
    <cellStyle name="Normal 10 3 2 2 5 3 3" xfId="19393" xr:uid="{7EC39696-0E54-43DE-8A4F-FBB59B808805}"/>
    <cellStyle name="Normal 10 3 2 2 5 3 3 2" xfId="43587" xr:uid="{BD9F6DAD-485E-4C93-9897-81109A17BB19}"/>
    <cellStyle name="Normal 10 3 2 2 5 3 4" xfId="31631" xr:uid="{0C398ADC-2D59-4AC2-ABC0-F4026D9CCF18}"/>
    <cellStyle name="Normal 10 3 2 2 5 4" xfId="7342" xr:uid="{3BF1F018-945A-4918-8162-0AF1CF6C78F2}"/>
    <cellStyle name="Normal 10 3 2 2 5 4 2" xfId="15601" xr:uid="{23CF6769-BFD5-48A9-AC60-0E6ADAFB3427}"/>
    <cellStyle name="Normal 10 3 2 2 5 4 2 2" xfId="40183" xr:uid="{4B7971C6-7AEB-4CCE-8222-8D80C2687597}"/>
    <cellStyle name="Normal 10 3 2 2 5 4 3" xfId="21263" xr:uid="{3C128B76-5BCC-4A77-B950-A5DB18F48150}"/>
    <cellStyle name="Normal 10 3 2 2 5 4 3 2" xfId="45382" xr:uid="{4DD8A193-874C-49FA-9EF5-B00B437783FC}"/>
    <cellStyle name="Normal 10 3 2 2 5 4 4" xfId="32168" xr:uid="{68ABE6A7-DBF3-49B2-B891-7DE7ACEE553E}"/>
    <cellStyle name="Normal 10 3 2 2 5 5" xfId="5185" xr:uid="{9D5310DA-6246-4D0C-8930-524DC3D8A510}"/>
    <cellStyle name="Normal 10 3 2 2 5 5 2" xfId="13479" xr:uid="{2D9E768D-98F0-4AE2-A9CB-FEC2537EB29F}"/>
    <cellStyle name="Normal 10 3 2 2 5 5 2 2" xfId="38063" xr:uid="{330EF5DC-BB90-449D-8C12-2643075B8B01}"/>
    <cellStyle name="Normal 10 3 2 2 5 5 3" xfId="30045" xr:uid="{1744F620-70A6-48B7-88D1-34E90BCD0CAB}"/>
    <cellStyle name="Normal 10 3 2 2 5 6" xfId="8992" xr:uid="{81890D63-756F-4E9D-AB3E-BAA7AEF9E964}"/>
    <cellStyle name="Normal 10 3 2 2 5 6 2" xfId="33754" xr:uid="{6B50F1CA-3AD3-4363-A216-BEF5D8AF2639}"/>
    <cellStyle name="Normal 10 3 2 2 5 7" xfId="18786" xr:uid="{DE3F8578-916B-4D6A-91FC-42AAD9D9F11E}"/>
    <cellStyle name="Normal 10 3 2 2 5 7 2" xfId="42982" xr:uid="{7C770AFC-FF26-45D4-A543-486E7A8EEF24}"/>
    <cellStyle name="Normal 10 3 2 2 5 8" xfId="25885" xr:uid="{3CE1E79B-2F7B-4F9A-A2FF-43109C50B0CB}"/>
    <cellStyle name="Normal 10 3 2 2 6" xfId="1637" xr:uid="{10521BA3-E965-401F-8014-59107FD89747}"/>
    <cellStyle name="Normal 10 3 2 2 6 2" xfId="6923" xr:uid="{EF7EDCB9-A138-4A5A-90E0-846E717B425B}"/>
    <cellStyle name="Normal 10 3 2 2 6 2 2" xfId="15182" xr:uid="{B307C658-9C28-484F-BE82-03B5EE299C5E}"/>
    <cellStyle name="Normal 10 3 2 2 6 2 2 2" xfId="39764" xr:uid="{C4533878-4B90-4CBC-9E17-29F2115B0096}"/>
    <cellStyle name="Normal 10 3 2 2 6 2 3" xfId="22820" xr:uid="{D258F888-684A-4DB8-A48D-37AC7244BB8C}"/>
    <cellStyle name="Normal 10 3 2 2 6 2 3 2" xfId="46846" xr:uid="{EA71FF7E-BF96-435E-8685-73E9571D33AA}"/>
    <cellStyle name="Normal 10 3 2 2 6 2 4" xfId="31749" xr:uid="{138FA621-1ACD-4C6C-9641-BCA5828970C9}"/>
    <cellStyle name="Normal 10 3 2 2 6 3" xfId="5570" xr:uid="{0A3F0EF7-2761-42C0-B35F-EEB1AA821C40}"/>
    <cellStyle name="Normal 10 3 2 2 6 3 2" xfId="13853" xr:uid="{6321E9FC-04D8-4453-A122-AF14A82B8D4B}"/>
    <cellStyle name="Normal 10 3 2 2 6 3 2 2" xfId="38437" xr:uid="{80A4384F-7E83-4CA9-B5C6-11DA6B6A57FD}"/>
    <cellStyle name="Normal 10 3 2 2 6 3 3" xfId="30419" xr:uid="{39E6336A-96BD-4CF8-8E3A-4602747ADCA3}"/>
    <cellStyle name="Normal 10 3 2 2 6 4" xfId="9991" xr:uid="{FC26059A-65D0-4D96-8541-ED99A91B249B}"/>
    <cellStyle name="Normal 10 3 2 2 6 4 2" xfId="34677" xr:uid="{086FEE9B-D585-4F43-89EB-15D61F915267}"/>
    <cellStyle name="Normal 10 3 2 2 6 5" xfId="20354" xr:uid="{D686E613-19C0-4118-A1B0-FA57139E2A32}"/>
    <cellStyle name="Normal 10 3 2 2 6 5 2" xfId="44526" xr:uid="{E30F2E43-1FBB-4B00-8E81-2A72D77C7351}"/>
    <cellStyle name="Normal 10 3 2 2 6 6" xfId="26793" xr:uid="{3AD5857A-FB82-4E1A-B67F-7E0945812142}"/>
    <cellStyle name="Normal 10 3 2 2 7" xfId="1794" xr:uid="{932F10B0-92C1-43AC-A2A2-5CE233C390B8}"/>
    <cellStyle name="Normal 10 3 2 2 7 2" xfId="7608" xr:uid="{50E4F723-594C-4462-B9F7-BA815E1B53F5}"/>
    <cellStyle name="Normal 10 3 2 2 7 2 2" xfId="15866" xr:uid="{9AA0E22A-F6D8-4974-954E-8618226EDCE3}"/>
    <cellStyle name="Normal 10 3 2 2 7 2 2 2" xfId="40448" xr:uid="{BA22EADC-61C4-406F-AD3E-196E7D6F92CE}"/>
    <cellStyle name="Normal 10 3 2 2 7 2 3" xfId="22959" xr:uid="{31F74B0F-A7F5-44CA-AA2E-D956D01BA3AA}"/>
    <cellStyle name="Normal 10 3 2 2 7 2 3 2" xfId="46970" xr:uid="{D91E970D-45B2-4C7A-8C85-E58F50CD085E}"/>
    <cellStyle name="Normal 10 3 2 2 7 2 4" xfId="32433" xr:uid="{A5C40746-35A1-43FE-8FD0-439955E72E9D}"/>
    <cellStyle name="Normal 10 3 2 2 7 3" xfId="5712" xr:uid="{EB4E8460-03FB-448B-8AF5-A815B83D5E28}"/>
    <cellStyle name="Normal 10 3 2 2 7 3 2" xfId="13974" xr:uid="{56AD85CE-C51D-4563-A61D-438DAA6FC6F7}"/>
    <cellStyle name="Normal 10 3 2 2 7 3 2 2" xfId="38556" xr:uid="{D50B48C3-3CF4-4F7C-9181-6249A99707E7}"/>
    <cellStyle name="Normal 10 3 2 2 7 3 3" xfId="30541" xr:uid="{7DC56C0C-5A26-47B5-87AB-3DDCAFE862DB}"/>
    <cellStyle name="Normal 10 3 2 2 7 4" xfId="10136" xr:uid="{2CEEC3A6-A978-4D5C-9214-86FF98B5239F}"/>
    <cellStyle name="Normal 10 3 2 2 7 4 2" xfId="34796" xr:uid="{F03BC640-2275-4D39-9D56-328D7E9993E5}"/>
    <cellStyle name="Normal 10 3 2 2 7 5" xfId="20494" xr:uid="{B494A4EA-BE3F-43A6-925F-453F65FD5F09}"/>
    <cellStyle name="Normal 10 3 2 2 7 5 2" xfId="44654" xr:uid="{DB95430B-87AF-46F0-9743-2585A4A1BC33}"/>
    <cellStyle name="Normal 10 3 2 2 7 6" xfId="26911" xr:uid="{925AF344-ED8A-49BC-B0BB-33C1E150FED8}"/>
    <cellStyle name="Normal 10 3 2 2 8" xfId="752" xr:uid="{DFA6D10B-39AD-4AAF-BBF5-32DE7FE00152}"/>
    <cellStyle name="Normal 10 3 2 2 8 2" xfId="7721" xr:uid="{49DB224E-5800-4B01-8D0B-EA95EEDAB690}"/>
    <cellStyle name="Normal 10 3 2 2 8 2 2" xfId="15979" xr:uid="{96D16AD4-C4A3-46C0-A951-B31B2815FC2A}"/>
    <cellStyle name="Normal 10 3 2 2 8 2 2 2" xfId="40561" xr:uid="{C3E0ACCB-5A13-45C5-9F6E-E5E3A71C1F29}"/>
    <cellStyle name="Normal 10 3 2 2 8 2 3" xfId="21988" xr:uid="{DF75059A-57B7-4639-938C-B1072148550A}"/>
    <cellStyle name="Normal 10 3 2 2 8 2 3 2" xfId="46060" xr:uid="{C615888E-85D9-4B6C-B94C-FCAA954FF8D2}"/>
    <cellStyle name="Normal 10 3 2 2 8 2 4" xfId="32546" xr:uid="{2886E853-32DD-4E56-942C-693E0635FC28}"/>
    <cellStyle name="Normal 10 3 2 2 8 3" xfId="5834" xr:uid="{FD625013-2ADB-48A7-AF33-1DD74FC20216}"/>
    <cellStyle name="Normal 10 3 2 2 8 3 2" xfId="14096" xr:uid="{0AA2BAC5-E730-41BD-A7A3-A92456C483A5}"/>
    <cellStyle name="Normal 10 3 2 2 8 3 2 2" xfId="38678" xr:uid="{A140448C-08C3-4001-A3DA-798DCA213BE9}"/>
    <cellStyle name="Normal 10 3 2 2 8 3 3" xfId="30663" xr:uid="{7A870D32-D2C0-461C-A1C5-AE78CE1A6A33}"/>
    <cellStyle name="Normal 10 3 2 2 8 4" xfId="9147" xr:uid="{AA427414-4055-431C-851C-235E080CFE9C}"/>
    <cellStyle name="Normal 10 3 2 2 8 4 2" xfId="33896" xr:uid="{107CBE35-3857-415B-A798-68A580FC3FE4}"/>
    <cellStyle name="Normal 10 3 2 2 8 5" xfId="19523" xr:uid="{E7CA478D-8200-48D5-87B0-65439B721E57}"/>
    <cellStyle name="Normal 10 3 2 2 8 5 2" xfId="43715" xr:uid="{D71FF2E2-523B-4F68-A0C7-F284630C308B}"/>
    <cellStyle name="Normal 10 3 2 2 8 6" xfId="26021" xr:uid="{2C58EB81-45A5-4A37-B21E-1BB276A4A5E4}"/>
    <cellStyle name="Normal 10 3 2 2 9" xfId="1913" xr:uid="{AD0163CA-573E-4466-ACDE-F856E69885F3}"/>
    <cellStyle name="Normal 10 3 2 2 9 2" xfId="7799" xr:uid="{B00898EC-CE72-4F45-9029-AD0E130DEBE9}"/>
    <cellStyle name="Normal 10 3 2 2 9 2 2" xfId="16057" xr:uid="{4219A021-2395-4730-8C0A-0AEE6795E930}"/>
    <cellStyle name="Normal 10 3 2 2 9 2 2 2" xfId="40639" xr:uid="{CFF4A40A-3A98-4489-A53B-DAA3561FE9A4}"/>
    <cellStyle name="Normal 10 3 2 2 9 2 3" xfId="23077" xr:uid="{82BE4B76-8E7D-40EC-94E1-5539D6B9C82E}"/>
    <cellStyle name="Normal 10 3 2 2 9 2 3 2" xfId="47088" xr:uid="{C2563B63-42F6-4C34-A983-397DAB4D3156}"/>
    <cellStyle name="Normal 10 3 2 2 9 2 4" xfId="32624" xr:uid="{57A1C88A-6B3F-46A6-A567-26E54983D863}"/>
    <cellStyle name="Normal 10 3 2 2 9 3" xfId="5912" xr:uid="{F34A933D-522F-446A-87B2-FC3DEE483175}"/>
    <cellStyle name="Normal 10 3 2 2 9 3 2" xfId="14174" xr:uid="{39330D90-6849-46F3-886A-8436EFBF387D}"/>
    <cellStyle name="Normal 10 3 2 2 9 3 2 2" xfId="38756" xr:uid="{A5A8BC55-B867-4713-B913-F46E1C05DBC1}"/>
    <cellStyle name="Normal 10 3 2 2 9 3 3" xfId="30741" xr:uid="{A6ABAE0C-BE1D-4DB3-903F-EDE78AFC91D9}"/>
    <cellStyle name="Normal 10 3 2 2 9 4" xfId="10255" xr:uid="{B3E5EA77-D89B-458D-90F1-439901948F92}"/>
    <cellStyle name="Normal 10 3 2 2 9 4 2" xfId="34914" xr:uid="{27F546AE-B135-46B5-81FA-EAD88AAB9918}"/>
    <cellStyle name="Normal 10 3 2 2 9 5" xfId="20612" xr:uid="{5A3A2F93-1E45-43FB-B692-5E8B0538A019}"/>
    <cellStyle name="Normal 10 3 2 2 9 5 2" xfId="44772" xr:uid="{61AE2DE8-D146-4F63-9CC9-7CED00F12B13}"/>
    <cellStyle name="Normal 10 3 2 2 9 6" xfId="27029" xr:uid="{413503FE-88E2-4F6E-96FE-05B9DCC2CEE7}"/>
    <cellStyle name="Normal 10 3 2 20" xfId="3177" xr:uid="{2AA9D8D0-8B41-41C3-9D5F-C61F8F57D44F}"/>
    <cellStyle name="Normal 10 3 2 20 2" xfId="11518" xr:uid="{2484EB85-366E-4DBD-85A5-4C86BB1E69B9}"/>
    <cellStyle name="Normal 10 3 2 20 2 2" xfId="36172" xr:uid="{BC71A9CF-BE9E-45A0-8B39-C65A4A33BF77}"/>
    <cellStyle name="Normal 10 3 2 20 3" xfId="28287" xr:uid="{4C604C38-2866-4614-8C21-DCEB38615607}"/>
    <cellStyle name="Normal 10 3 2 21" xfId="3420" xr:uid="{29FB8FEA-5FBB-41AD-B825-63202A457BF1}"/>
    <cellStyle name="Normal 10 3 2 21 2" xfId="11761" xr:uid="{D7B1C3A7-36B4-4DC8-9951-44F5E0C38B15}"/>
    <cellStyle name="Normal 10 3 2 21 2 2" xfId="36408" xr:uid="{70F8A9E4-67F5-40F3-9116-3E06499AA23D}"/>
    <cellStyle name="Normal 10 3 2 21 3" xfId="28523" xr:uid="{B38B4AB8-5841-4D6E-AA8A-97A90B77D3E0}"/>
    <cellStyle name="Normal 10 3 2 22" xfId="3957" xr:uid="{B0D00273-44D6-45F7-96E2-55AA0AC38A04}"/>
    <cellStyle name="Normal 10 3 2 22 2" xfId="12298" xr:uid="{A36941C7-E5AF-4BDC-A805-8082CA3440B3}"/>
    <cellStyle name="Normal 10 3 2 22 2 2" xfId="36884" xr:uid="{836081CA-3B78-4EFB-B816-658414D2AD42}"/>
    <cellStyle name="Normal 10 3 2 22 3" xfId="28999" xr:uid="{E0126F95-5352-44E1-B22F-7B285031ED12}"/>
    <cellStyle name="Normal 10 3 2 23" xfId="4031" xr:uid="{836C20A4-5B16-4543-A2B3-296D3A3E0D04}"/>
    <cellStyle name="Normal 10 3 2 23 2" xfId="12372" xr:uid="{9504AB3E-839A-4E94-827F-B23DDDB13946}"/>
    <cellStyle name="Normal 10 3 2 23 2 2" xfId="36958" xr:uid="{7F68FD31-DD76-4E1F-89D9-E2FD10197B39}"/>
    <cellStyle name="Normal 10 3 2 23 3" xfId="29073" xr:uid="{144AE9C7-82E5-4BB5-AF7C-F31F298C417F}"/>
    <cellStyle name="Normal 10 3 2 24" xfId="4108" xr:uid="{F76E6BB5-6AB8-4EC2-940F-08B381279F43}"/>
    <cellStyle name="Normal 10 3 2 24 2" xfId="12449" xr:uid="{A8C22892-7F18-4F32-A2B5-A1178189CFA1}"/>
    <cellStyle name="Normal 10 3 2 24 2 2" xfId="37034" xr:uid="{B842B363-DFFA-4D16-B6A9-4813E50CE542}"/>
    <cellStyle name="Normal 10 3 2 24 3" xfId="29143" xr:uid="{2F257A64-C6D8-4C24-A060-C1C3E38F440E}"/>
    <cellStyle name="Normal 10 3 2 25" xfId="4712" xr:uid="{28563784-C319-4D78-B6F8-DCBF11065A2F}"/>
    <cellStyle name="Normal 10 3 2 25 2" xfId="13051" xr:uid="{133FFFD3-E3C8-4D60-A6E3-A61279E6273B}"/>
    <cellStyle name="Normal 10 3 2 25 2 2" xfId="37636" xr:uid="{57525C6D-7604-4574-A7B2-5D4FE3F7ED1D}"/>
    <cellStyle name="Normal 10 3 2 25 3" xfId="29615" xr:uid="{C9664E4A-60C2-448E-B5C1-C0CC05694EF7}"/>
    <cellStyle name="Normal 10 3 2 26" xfId="8510" xr:uid="{F4A13DFD-A478-46AB-97AD-B50C948EECC1}"/>
    <cellStyle name="Normal 10 3 2 26 2" xfId="16768" xr:uid="{F48613A5-04A4-4651-A027-5812AA3E0FBF}"/>
    <cellStyle name="Normal 10 3 2 26 2 2" xfId="41350" xr:uid="{217C52B9-DFDF-4AD9-967D-75926483409E}"/>
    <cellStyle name="Normal 10 3 2 26 3" xfId="33321" xr:uid="{6C54BA49-45D9-40EA-AD5E-F1428FD1C52B}"/>
    <cellStyle name="Normal 10 3 2 27" xfId="8639" xr:uid="{9A1C9B10-F7DC-4033-BCD2-861755EA6D51}"/>
    <cellStyle name="Normal 10 3 2 27 2" xfId="33424" xr:uid="{7163FD93-2072-4BC6-A1C4-2C1DAE52164A}"/>
    <cellStyle name="Normal 10 3 2 28" xfId="17748" xr:uid="{429263E0-D25F-4488-98EA-DB7DA662DE2F}"/>
    <cellStyle name="Normal 10 3 2 28 2" xfId="41975" xr:uid="{EC78D2A6-B4C1-4294-8935-295140AAF959}"/>
    <cellStyle name="Normal 10 3 2 29" xfId="17824" xr:uid="{266D6730-307C-428E-8AB1-49D843DEBAA8}"/>
    <cellStyle name="Normal 10 3 2 29 2" xfId="42049" xr:uid="{459B9D54-7DCD-45A7-978A-2AD77F2A5A08}"/>
    <cellStyle name="Normal 10 3 2 3" xfId="256" xr:uid="{B66611DB-EC38-4927-82CA-85E74802D11A}"/>
    <cellStyle name="Normal 10 3 2 3 10" xfId="2765" xr:uid="{C4EB4959-E5AF-4413-8DA0-0DA46574D208}"/>
    <cellStyle name="Normal 10 3 2 3 10 2" xfId="11106" xr:uid="{9897C5C2-02AD-46D3-8BE3-095A3341C012}"/>
    <cellStyle name="Normal 10 3 2 3 10 2 2" xfId="35761" xr:uid="{C1B1AE83-C8DE-4A2A-859D-49B22754CCB7}"/>
    <cellStyle name="Normal 10 3 2 3 10 3" xfId="27876" xr:uid="{29EFEE7A-8796-45F9-8E6C-A1824C408C81}"/>
    <cellStyle name="Normal 10 3 2 3 11" xfId="3238" xr:uid="{D4449257-B4E3-452D-9B23-CDE552935A59}"/>
    <cellStyle name="Normal 10 3 2 3 11 2" xfId="11579" xr:uid="{436A1FC1-3784-42A7-AC02-E2E166EA132A}"/>
    <cellStyle name="Normal 10 3 2 3 11 2 2" xfId="36233" xr:uid="{8A92F05C-97E8-4FD4-98FC-1FF49CAF3618}"/>
    <cellStyle name="Normal 10 3 2 3 11 3" xfId="28348" xr:uid="{C0479ACE-1C91-44E2-A8ED-C29B82CAEFE9}"/>
    <cellStyle name="Normal 10 3 2 3 12" xfId="3482" xr:uid="{6EB402D6-D14E-4CFC-B0B6-1004E0A40401}"/>
    <cellStyle name="Normal 10 3 2 3 12 2" xfId="11823" xr:uid="{D05FAE71-70F4-46B6-9E5C-B4DF91320532}"/>
    <cellStyle name="Normal 10 3 2 3 12 2 2" xfId="36469" xr:uid="{CF6E81EF-148C-4888-B1B4-67E4F64FCC7B}"/>
    <cellStyle name="Normal 10 3 2 3 12 3" xfId="28584" xr:uid="{2A1EF55D-BC0F-4E4F-BF23-542E17B27920}"/>
    <cellStyle name="Normal 10 3 2 3 13" xfId="4192" xr:uid="{09F241C0-C4BA-4846-BA90-32FC159A5B76}"/>
    <cellStyle name="Normal 10 3 2 3 13 2" xfId="12533" xr:uid="{118D9CE7-745D-40B1-B745-F955076E4562}"/>
    <cellStyle name="Normal 10 3 2 3 13 2 2" xfId="37118" xr:uid="{B33479B1-9EBB-45D3-9D93-1FCA3F318FAC}"/>
    <cellStyle name="Normal 10 3 2 3 13 3" xfId="29204" xr:uid="{FF4FCFBB-9B5F-441D-AB35-862A4D1072CF}"/>
    <cellStyle name="Normal 10 3 2 3 14" xfId="4777" xr:uid="{7FF980B4-ED0C-4BF8-B4DC-CD57EFAB851D}"/>
    <cellStyle name="Normal 10 3 2 3 14 2" xfId="13105" xr:uid="{3D92E168-961C-4C17-981A-B27817B3CFEE}"/>
    <cellStyle name="Normal 10 3 2 3 14 2 2" xfId="37690" xr:uid="{89028BE6-0AE1-47DA-8707-C6D0E98399ED}"/>
    <cellStyle name="Normal 10 3 2 3 14 3" xfId="29670" xr:uid="{8D6083C7-8572-4D0C-A1B9-E40530D1354E}"/>
    <cellStyle name="Normal 10 3 2 3 15" xfId="8709" xr:uid="{A3343718-F516-4179-B26A-A2AA827D0B53}"/>
    <cellStyle name="Normal 10 3 2 3 15 2" xfId="33489" xr:uid="{E69DAE74-16C3-4F96-8327-44BCBD885EC2}"/>
    <cellStyle name="Normal 10 3 2 3 16" xfId="17895" xr:uid="{FEE347D6-8C95-4D05-98E0-F66D1F915324}"/>
    <cellStyle name="Normal 10 3 2 3 16 2" xfId="42120" xr:uid="{F72D114F-6CD9-4F2D-A9A7-5F04E8D3A062}"/>
    <cellStyle name="Normal 10 3 2 3 17" xfId="18498" xr:uid="{81597242-4420-4696-8FF4-E594653C3507}"/>
    <cellStyle name="Normal 10 3 2 3 17 2" xfId="42701" xr:uid="{89244C13-2EA2-45AB-B6BA-797E1A43E1C4}"/>
    <cellStyle name="Normal 10 3 2 3 18" xfId="25623" xr:uid="{0D004F2C-3413-4DC5-933E-C0C7030F2272}"/>
    <cellStyle name="Normal 10 3 2 3 2" xfId="452" xr:uid="{DE2917E7-9B6E-4929-B2EF-9B8E8041876E}"/>
    <cellStyle name="Normal 10 3 2 3 2 10" xfId="4994" xr:uid="{B3E055DB-23CE-4FA4-85C2-EC8D680889A7}"/>
    <cellStyle name="Normal 10 3 2 3 2 10 2" xfId="13294" xr:uid="{9602E451-2F08-453C-B9D6-9018AFB44037}"/>
    <cellStyle name="Normal 10 3 2 3 2 10 2 2" xfId="37878" xr:uid="{AA88ED4C-644F-4F83-AE2B-F141B31AF6F9}"/>
    <cellStyle name="Normal 10 3 2 3 2 10 3" xfId="29860" xr:uid="{161C234E-B608-4C48-BE6E-7F8D7D493313}"/>
    <cellStyle name="Normal 10 3 2 3 2 11" xfId="8844" xr:uid="{D864D451-EDDE-4327-A357-966133629E23}"/>
    <cellStyle name="Normal 10 3 2 3 2 11 2" xfId="33610" xr:uid="{26E693FB-4C60-45CF-9D44-355DAE67978C}"/>
    <cellStyle name="Normal 10 3 2 3 2 12" xfId="18029" xr:uid="{C02EC543-E732-4032-932A-BD81A90D9BA0}"/>
    <cellStyle name="Normal 10 3 2 3 2 12 2" xfId="42254" xr:uid="{30C02CC0-02CC-4E24-B87C-BCFFBF3C977D}"/>
    <cellStyle name="Normal 10 3 2 3 2 13" xfId="18635" xr:uid="{C88B2A1B-8186-4B8E-8FC0-DF69A0595060}"/>
    <cellStyle name="Normal 10 3 2 3 2 13 2" xfId="42831" xr:uid="{887F1F3F-1917-4F64-ABDC-ECF7E54B4D3B}"/>
    <cellStyle name="Normal 10 3 2 3 2 14" xfId="25741" xr:uid="{A88820F8-4117-4238-87A9-A620A75032DE}"/>
    <cellStyle name="Normal 10 3 2 3 2 2" xfId="1472" xr:uid="{4FC08979-180B-4579-90A1-DC7513E96C9C}"/>
    <cellStyle name="Normal 10 3 2 3 2 2 2" xfId="3119" xr:uid="{51E00E7B-91E5-43F9-BB6F-C8AC30D48299}"/>
    <cellStyle name="Normal 10 3 2 3 2 2 2 2" xfId="7076" xr:uid="{EF54EB56-5FFF-4309-AE99-4F35029DDA40}"/>
    <cellStyle name="Normal 10 3 2 3 2 2 2 2 2" xfId="15335" xr:uid="{E9E7F8C9-72D8-426C-B3F5-8D05D3955297}"/>
    <cellStyle name="Normal 10 3 2 3 2 2 2 2 2 2" xfId="39917" xr:uid="{F3CDB2C6-08B1-422C-B5C3-6124475C866E}"/>
    <cellStyle name="Normal 10 3 2 3 2 2 2 2 3" xfId="31902" xr:uid="{2245DF58-0296-46BE-965E-DBAE8DC9807D}"/>
    <cellStyle name="Normal 10 3 2 3 2 2 2 3" xfId="11460" xr:uid="{6E31E72E-BFEC-4615-90DE-F9564445C2D0}"/>
    <cellStyle name="Normal 10 3 2 3 2 2 2 3 2" xfId="36115" xr:uid="{ED7C415F-B1E6-49F5-AA28-02CBBBEF9CED}"/>
    <cellStyle name="Normal 10 3 2 3 2 2 2 4" xfId="22660" xr:uid="{441ADDA4-EB24-4803-BBB8-68542FF2C51B}"/>
    <cellStyle name="Normal 10 3 2 3 2 2 2 4 2" xfId="46687" xr:uid="{7B92AE99-6F21-4CE1-8CCB-13ABB993782F}"/>
    <cellStyle name="Normal 10 3 2 3 2 2 2 5" xfId="28230" xr:uid="{0DCE493D-29E3-4887-874C-6E7BD3663CFD}"/>
    <cellStyle name="Normal 10 3 2 3 2 2 3" xfId="3838" xr:uid="{8D5B8B10-45EE-4732-B142-6FEF52B94692}"/>
    <cellStyle name="Normal 10 3 2 3 2 2 3 2" xfId="12179" xr:uid="{6139A95A-DBD0-49FA-B961-02E43F7590A2}"/>
    <cellStyle name="Normal 10 3 2 3 2 2 3 2 2" xfId="36823" xr:uid="{7755C7B5-F4E9-4EC6-8F2B-0926CF505DCC}"/>
    <cellStyle name="Normal 10 3 2 3 2 2 3 3" xfId="28938" xr:uid="{E8571222-1A06-4B1B-B183-017024F58AF5}"/>
    <cellStyle name="Normal 10 3 2 3 2 2 4" xfId="4592" xr:uid="{63DB6A32-7B26-459A-9612-AD972ED1E55A}"/>
    <cellStyle name="Normal 10 3 2 3 2 2 4 2" xfId="12933" xr:uid="{74D699A0-150A-41CA-B634-30E2F3098020}"/>
    <cellStyle name="Normal 10 3 2 3 2 2 4 2 2" xfId="37518" xr:uid="{A5BF3C6A-21F4-419B-9991-66CC27385F09}"/>
    <cellStyle name="Normal 10 3 2 3 2 2 4 3" xfId="29558" xr:uid="{80D9E932-9AC1-4D68-811A-13117DCE4895}"/>
    <cellStyle name="Normal 10 3 2 3 2 2 5" xfId="5412" xr:uid="{88D9C56C-D391-40C5-9650-E198ABC3FFC3}"/>
    <cellStyle name="Normal 10 3 2 3 2 2 5 2" xfId="13695" xr:uid="{2922FCC1-C490-4EA9-8A60-22C5A303803B}"/>
    <cellStyle name="Normal 10 3 2 3 2 2 5 2 2" xfId="38279" xr:uid="{1B52339D-6A30-40D5-A015-F0DE98F41C64}"/>
    <cellStyle name="Normal 10 3 2 3 2 2 5 3" xfId="30261" xr:uid="{1AED7DCD-32D9-4EBE-B11C-BFA32CB623D9}"/>
    <cellStyle name="Normal 10 3 2 3 2 2 6" xfId="9833" xr:uid="{B5AB055E-EC50-41AF-946E-A2D40A0119C7}"/>
    <cellStyle name="Normal 10 3 2 3 2 2 6 2" xfId="34519" xr:uid="{7F972EC0-1244-4614-8136-B727DAE88B79}"/>
    <cellStyle name="Normal 10 3 2 3 2 2 7" xfId="18265" xr:uid="{8DF23D56-0A9F-42BB-BC89-64036C2A5AD0}"/>
    <cellStyle name="Normal 10 3 2 3 2 2 7 2" xfId="42490" xr:uid="{CF048B34-4EB4-4E10-B218-710C32A63D31}"/>
    <cellStyle name="Normal 10 3 2 3 2 2 8" xfId="20194" xr:uid="{84FBEEED-62BC-43F0-B5CC-B02885F32ED1}"/>
    <cellStyle name="Normal 10 3 2 3 2 2 8 2" xfId="44368" xr:uid="{4429DD06-26B7-4649-B497-82C4FA8F6D7B}"/>
    <cellStyle name="Normal 10 3 2 3 2 2 9" xfId="26635" xr:uid="{C2EF5BF1-7F1D-46AD-A634-4F855AB38BB5}"/>
    <cellStyle name="Normal 10 3 2 3 2 3" xfId="1034" xr:uid="{56D58D85-0981-4906-BCC7-A204A751D0BE}"/>
    <cellStyle name="Normal 10 3 2 3 2 3 2" xfId="8014" xr:uid="{8153A776-598A-42A6-B29A-E1C1F83A65D4}"/>
    <cellStyle name="Normal 10 3 2 3 2 3 2 2" xfId="16272" xr:uid="{9720F5D9-4D55-48AA-B555-5595C663A064}"/>
    <cellStyle name="Normal 10 3 2 3 2 3 2 2 2" xfId="40854" xr:uid="{971F2DC4-A9AE-4DA8-8EF8-84AC571F1B2F}"/>
    <cellStyle name="Normal 10 3 2 3 2 3 2 3" xfId="22243" xr:uid="{A1330C24-BFB8-4142-B200-FAD19DD1C016}"/>
    <cellStyle name="Normal 10 3 2 3 2 3 2 3 2" xfId="46283" xr:uid="{BC06EA32-02F0-4287-A1A9-4C43AB832405}"/>
    <cellStyle name="Normal 10 3 2 3 2 3 2 4" xfId="32839" xr:uid="{5395614E-D30F-44AD-9EB7-93A3594742A0}"/>
    <cellStyle name="Normal 10 3 2 3 2 3 3" xfId="6127" xr:uid="{76C87DC6-257A-4CAB-BD44-69F77F3C20C7}"/>
    <cellStyle name="Normal 10 3 2 3 2 3 3 2" xfId="14389" xr:uid="{1E4495AD-E715-4A92-9541-BFF2B0164E17}"/>
    <cellStyle name="Normal 10 3 2 3 2 3 3 2 2" xfId="38971" xr:uid="{9CF613F3-62C4-4E03-A226-C59DEE398E19}"/>
    <cellStyle name="Normal 10 3 2 3 2 3 3 3" xfId="30956" xr:uid="{5E5224C5-5778-4FF9-A697-5E292A44DEC8}"/>
    <cellStyle name="Normal 10 3 2 3 2 3 4" xfId="9410" xr:uid="{C21B61C4-C1DE-469D-B833-62A67AB1E9CA}"/>
    <cellStyle name="Normal 10 3 2 3 2 3 4 2" xfId="34117" xr:uid="{65624085-7B50-445A-BFAA-0B3BE2979F35}"/>
    <cellStyle name="Normal 10 3 2 3 2 3 5" xfId="19778" xr:uid="{D807557C-4D50-4958-AFB0-23E9574E842E}"/>
    <cellStyle name="Normal 10 3 2 3 2 3 5 2" xfId="43958" xr:uid="{7AECC623-13FF-424B-8B56-696FDED6843E}"/>
    <cellStyle name="Normal 10 3 2 3 2 3 6" xfId="26236" xr:uid="{E133CCCF-31EC-4E81-9BCC-25A057FE1EAF}"/>
    <cellStyle name="Normal 10 3 2 3 2 4" xfId="2260" xr:uid="{31EF2E4B-06D6-43E2-BABA-7F2BAFB492AA}"/>
    <cellStyle name="Normal 10 3 2 3 2 4 2" xfId="6647" xr:uid="{4025B545-2BD4-4AF3-8F33-70D8F915FAFE}"/>
    <cellStyle name="Normal 10 3 2 3 2 4 2 2" xfId="14906" xr:uid="{868E382A-2769-4337-982F-7672BBAB4C0A}"/>
    <cellStyle name="Normal 10 3 2 3 2 4 2 2 2" xfId="39488" xr:uid="{58DA5A0D-19E7-4527-8B63-6DB01F3BBDC7}"/>
    <cellStyle name="Normal 10 3 2 3 2 4 2 3" xfId="21707" xr:uid="{FCA4BE53-D302-4FE8-89E1-25B084412621}"/>
    <cellStyle name="Normal 10 3 2 3 2 4 2 3 2" xfId="45784" xr:uid="{C064E0D2-D98B-4E9E-91A5-DF80A2CD49F1}"/>
    <cellStyle name="Normal 10 3 2 3 2 4 2 4" xfId="31473" xr:uid="{78B8BA1D-CD32-40E1-BA93-A8FA3F28805A}"/>
    <cellStyle name="Normal 10 3 2 3 2 4 3" xfId="10601" xr:uid="{4991B88E-06FC-4D6C-9911-85664B0C7387}"/>
    <cellStyle name="Normal 10 3 2 3 2 4 3 2" xfId="35259" xr:uid="{E1589E3C-589A-4D3C-AC8B-BEEA9D94EC3D}"/>
    <cellStyle name="Normal 10 3 2 3 2 4 4" xfId="19242" xr:uid="{8789138A-2A35-4DDF-8790-008A524795D2}"/>
    <cellStyle name="Normal 10 3 2 3 2 4 4 2" xfId="43436" xr:uid="{18807DCE-648F-45FD-80A6-8D7C8E5813D6}"/>
    <cellStyle name="Normal 10 3 2 3 2 4 5" xfId="27374" xr:uid="{C5CEEE83-1A63-49D8-B9B7-ECEFFE681EC1}"/>
    <cellStyle name="Normal 10 3 2 3 2 5" xfId="2646" xr:uid="{FC52C1C4-6DC7-4DD1-B4D4-D07D13CB4CD8}"/>
    <cellStyle name="Normal 10 3 2 3 2 5 2" xfId="8432" xr:uid="{6F1CDB04-54C4-4D52-A279-61199C7FFC4D}"/>
    <cellStyle name="Normal 10 3 2 3 2 5 2 2" xfId="16690" xr:uid="{3949EE79-CF42-459F-8316-3105FECB1288}"/>
    <cellStyle name="Normal 10 3 2 3 2 5 2 2 2" xfId="41272" xr:uid="{8CAFFF18-1E0B-4DC7-9BB0-D0D79A0A4E01}"/>
    <cellStyle name="Normal 10 3 2 3 2 5 2 3" xfId="33257" xr:uid="{6CEF6D58-7E9C-4F2A-AD0D-EF02EAC12836}"/>
    <cellStyle name="Normal 10 3 2 3 2 5 3" xfId="10987" xr:uid="{24523896-02BB-4D63-958A-E6C7A13BE6AB}"/>
    <cellStyle name="Normal 10 3 2 3 2 5 3 2" xfId="35643" xr:uid="{85418657-4EC9-4FE3-928B-F7CD145DB3DF}"/>
    <cellStyle name="Normal 10 3 2 3 2 5 4" xfId="21111" xr:uid="{7DE1440E-0710-4931-ABAF-1EC5F5046CBB}"/>
    <cellStyle name="Normal 10 3 2 3 2 5 4 2" xfId="45232" xr:uid="{20008DEB-DFE2-44C0-A5B4-4AB0227B8250}"/>
    <cellStyle name="Normal 10 3 2 3 2 5 5" xfId="27758" xr:uid="{8F7043D8-6F03-44B2-90C4-813C805C8185}"/>
    <cellStyle name="Normal 10 3 2 3 2 6" xfId="2883" xr:uid="{7E63AAEF-1610-44E2-851E-5C6CE4AA1C6C}"/>
    <cellStyle name="Normal 10 3 2 3 2 6 2" xfId="11224" xr:uid="{149AF4C0-97CE-4682-8412-7C08AB285BD2}"/>
    <cellStyle name="Normal 10 3 2 3 2 6 2 2" xfId="35879" xr:uid="{2D6BEED7-80B8-49A3-B32B-8B3FB3086A61}"/>
    <cellStyle name="Normal 10 3 2 3 2 6 3" xfId="27994" xr:uid="{CA0E1F6E-A290-4E0A-B7D6-35B4E9B0CD21}"/>
    <cellStyle name="Normal 10 3 2 3 2 7" xfId="3356" xr:uid="{BE80523F-D7C7-42BC-A82D-36E5C2F8F3B2}"/>
    <cellStyle name="Normal 10 3 2 3 2 7 2" xfId="11697" xr:uid="{75E7E581-B35B-462F-A60C-72F2B2F118BC}"/>
    <cellStyle name="Normal 10 3 2 3 2 7 2 2" xfId="36351" xr:uid="{6BFE782D-9430-4250-B594-2CD462D2C939}"/>
    <cellStyle name="Normal 10 3 2 3 2 7 3" xfId="28466" xr:uid="{B0A1D278-E4D3-43F8-8763-F37F0F417B77}"/>
    <cellStyle name="Normal 10 3 2 3 2 8" xfId="3602" xr:uid="{0761B60C-6145-4AC8-A6AC-B8DD59C80D64}"/>
    <cellStyle name="Normal 10 3 2 3 2 8 2" xfId="11943" xr:uid="{1E8CB62D-ECD2-4D09-BFC3-629998ED26CC}"/>
    <cellStyle name="Normal 10 3 2 3 2 8 2 2" xfId="36587" xr:uid="{FCFE79CA-5497-4D60-8171-752B3E384158}"/>
    <cellStyle name="Normal 10 3 2 3 2 8 3" xfId="28702" xr:uid="{9A8787D3-6EBE-44F3-87B9-C2DE0099B5A8}"/>
    <cellStyle name="Normal 10 3 2 3 2 9" xfId="4356" xr:uid="{BCDB38A9-0DE5-4646-B112-DC9A29DC1815}"/>
    <cellStyle name="Normal 10 3 2 3 2 9 2" xfId="12697" xr:uid="{14C21861-AE0F-4496-A5A8-D545CA86F1B3}"/>
    <cellStyle name="Normal 10 3 2 3 2 9 2 2" xfId="37282" xr:uid="{7B82D43C-4D99-4593-8E49-2DD3A72D68A3}"/>
    <cellStyle name="Normal 10 3 2 3 2 9 3" xfId="29322" xr:uid="{0B128DF9-D274-4E55-A523-F457B740C9E8}"/>
    <cellStyle name="Normal 10 3 2 3 3" xfId="640" xr:uid="{E3846200-C219-49F5-8AFD-B143345BB772}"/>
    <cellStyle name="Normal 10 3 2 3 3 10" xfId="25920" xr:uid="{93216588-9D18-4E18-81CF-6C4CBD3FDA8C}"/>
    <cellStyle name="Normal 10 3 2 3 3 2" xfId="1273" xr:uid="{9BAE9210-5FC1-4785-96D6-194A8B433B5E}"/>
    <cellStyle name="Normal 10 3 2 3 3 2 2" xfId="8200" xr:uid="{2457A92B-BBA6-4EDE-A8CE-3FF38C50785E}"/>
    <cellStyle name="Normal 10 3 2 3 3 2 2 2" xfId="16458" xr:uid="{1F9F1D22-721D-495D-9D59-9198C19A5176}"/>
    <cellStyle name="Normal 10 3 2 3 3 2 2 2 2" xfId="41040" xr:uid="{CD3D97E4-90DC-4141-A597-ABEC72B749E3}"/>
    <cellStyle name="Normal 10 3 2 3 3 2 2 3" xfId="22465" xr:uid="{1BB95842-3B5A-434E-B176-F6CFD71E35D9}"/>
    <cellStyle name="Normal 10 3 2 3 3 2 2 3 2" xfId="46499" xr:uid="{D735E7CE-80C5-4C64-B533-152DAB473E90}"/>
    <cellStyle name="Normal 10 3 2 3 3 2 2 4" xfId="33025" xr:uid="{950989D0-2A5F-4FB6-BAA6-16DE9B256D2D}"/>
    <cellStyle name="Normal 10 3 2 3 3 2 3" xfId="6321" xr:uid="{3BBEEA38-5689-486F-B512-212CAA83F206}"/>
    <cellStyle name="Normal 10 3 2 3 3 2 3 2" xfId="14582" xr:uid="{70D32B55-9AEE-43FC-A104-C0CB6C2CEAE8}"/>
    <cellStyle name="Normal 10 3 2 3 3 2 3 2 2" xfId="39164" xr:uid="{A992D896-B55E-419D-93B8-4E0AE3083B5C}"/>
    <cellStyle name="Normal 10 3 2 3 3 2 3 3" xfId="31149" xr:uid="{E8B52053-AE97-4266-8BAA-362B18628A2A}"/>
    <cellStyle name="Normal 10 3 2 3 3 2 4" xfId="9636" xr:uid="{84D44559-D5D1-4951-A921-C7ECB18D6407}"/>
    <cellStyle name="Normal 10 3 2 3 3 2 4 2" xfId="34331" xr:uid="{20292A7C-5E36-439F-86E8-067592BBED43}"/>
    <cellStyle name="Normal 10 3 2 3 3 2 5" xfId="19998" xr:uid="{4180579D-C039-458E-9EA3-FA0ABEB4D66F}"/>
    <cellStyle name="Normal 10 3 2 3 3 2 5 2" xfId="44176" xr:uid="{EF23E76B-BED3-43A2-8EBE-C2DEAA0B0DD5}"/>
    <cellStyle name="Normal 10 3 2 3 3 2 6" xfId="26448" xr:uid="{9BE921F1-2146-4BC8-A834-0597B7747840}"/>
    <cellStyle name="Normal 10 3 2 3 3 3" xfId="3001" xr:uid="{80E4B799-0F27-49DB-A374-BDE948DB1E84}"/>
    <cellStyle name="Normal 10 3 2 3 3 3 2" xfId="6840" xr:uid="{53AF63D9-7AF2-415C-8345-D5D4E7A53C5B}"/>
    <cellStyle name="Normal 10 3 2 3 3 3 2 2" xfId="15099" xr:uid="{52F0BCED-2185-4A44-9FE0-D38EC42B4340}"/>
    <cellStyle name="Normal 10 3 2 3 3 3 2 2 2" xfId="39681" xr:uid="{6BF4102B-3A35-4A86-A4D5-6686FCE949CF}"/>
    <cellStyle name="Normal 10 3 2 3 3 3 2 3" xfId="21893" xr:uid="{3B3CE02B-F0B6-43EE-A6F0-86A42BD2EE60}"/>
    <cellStyle name="Normal 10 3 2 3 3 3 2 3 2" xfId="45967" xr:uid="{0DE1618E-33B0-4B41-832B-F5B28E31D900}"/>
    <cellStyle name="Normal 10 3 2 3 3 3 2 4" xfId="31666" xr:uid="{411D0042-550B-4445-A3BA-623E24FC8F71}"/>
    <cellStyle name="Normal 10 3 2 3 3 3 3" xfId="11342" xr:uid="{087D7571-998F-433F-B5A8-D62A955315E8}"/>
    <cellStyle name="Normal 10 3 2 3 3 3 3 2" xfId="35997" xr:uid="{42684024-0403-4D02-9971-05B93B36AC11}"/>
    <cellStyle name="Normal 10 3 2 3 3 3 4" xfId="19428" xr:uid="{3B498927-75A5-4408-BE63-BB6BAA64998E}"/>
    <cellStyle name="Normal 10 3 2 3 3 3 4 2" xfId="43622" xr:uid="{5DA020FF-40D1-441A-BEFA-9C491547B93C}"/>
    <cellStyle name="Normal 10 3 2 3 3 3 5" xfId="28112" xr:uid="{3639D754-0002-4DBF-9D19-7C850262261A}"/>
    <cellStyle name="Normal 10 3 2 3 3 4" xfId="3720" xr:uid="{A9F91DA6-C046-4B05-A57B-8C6D21B75AD4}"/>
    <cellStyle name="Normal 10 3 2 3 3 4 2" xfId="7368" xr:uid="{754699EB-7B99-4F83-8687-8D81CCC38AB6}"/>
    <cellStyle name="Normal 10 3 2 3 3 4 2 2" xfId="15627" xr:uid="{89D53FF2-AC6B-4F1C-BA2E-E7E024C15310}"/>
    <cellStyle name="Normal 10 3 2 3 3 4 2 2 2" xfId="40209" xr:uid="{1635FA9E-5BC1-41EE-A2B5-E21A68D0D551}"/>
    <cellStyle name="Normal 10 3 2 3 3 4 2 3" xfId="32194" xr:uid="{21219619-4AB8-45CE-A388-198B097942B2}"/>
    <cellStyle name="Normal 10 3 2 3 3 4 3" xfId="12061" xr:uid="{FE917634-8EB4-404B-BFF0-5D330AAB928B}"/>
    <cellStyle name="Normal 10 3 2 3 3 4 3 2" xfId="36705" xr:uid="{89359310-2F71-4A91-8CFC-AB1E776FCB68}"/>
    <cellStyle name="Normal 10 3 2 3 3 4 4" xfId="21298" xr:uid="{D4436838-D7E3-41D4-AA7F-F52EAE712654}"/>
    <cellStyle name="Normal 10 3 2 3 3 4 4 2" xfId="45417" xr:uid="{FE8D9F49-5563-4BEF-A9A3-00E26EC248F5}"/>
    <cellStyle name="Normal 10 3 2 3 3 4 5" xfId="28820" xr:uid="{1BBD27E2-1D3A-4F50-AE85-32230AA8E9C2}"/>
    <cellStyle name="Normal 10 3 2 3 3 5" xfId="4474" xr:uid="{F4036BE4-49A3-4C7E-905E-FDE54EA5B7D0}"/>
    <cellStyle name="Normal 10 3 2 3 3 5 2" xfId="12815" xr:uid="{8C484246-49BC-425C-BD9A-67F87AED3CBE}"/>
    <cellStyle name="Normal 10 3 2 3 3 5 2 2" xfId="37400" xr:uid="{F18FC6C4-162D-4A69-A6F9-621B7445E921}"/>
    <cellStyle name="Normal 10 3 2 3 3 5 3" xfId="29440" xr:uid="{D133C0AB-1593-4964-A7AA-02E1718DE0C2}"/>
    <cellStyle name="Normal 10 3 2 3 3 6" xfId="5214" xr:uid="{EE2CDCA0-B049-443A-BC0A-CBCC092F9550}"/>
    <cellStyle name="Normal 10 3 2 3 3 6 2" xfId="13507" xr:uid="{665910EA-6241-4DED-B7E2-7CB66E350EC1}"/>
    <cellStyle name="Normal 10 3 2 3 3 6 2 2" xfId="38091" xr:uid="{956243EC-0F6C-4EDD-A12B-5C61A05DABE5}"/>
    <cellStyle name="Normal 10 3 2 3 3 6 3" xfId="30073" xr:uid="{98593F47-2636-4D7F-9E5F-9861AC222DC4}"/>
    <cellStyle name="Normal 10 3 2 3 3 7" xfId="9027" xr:uid="{190B4808-D686-425A-B074-9D4AADE1F5DC}"/>
    <cellStyle name="Normal 10 3 2 3 3 7 2" xfId="33789" xr:uid="{00ECEFC1-74A5-4875-9EAB-449251C822DE}"/>
    <cellStyle name="Normal 10 3 2 3 3 8" xfId="18147" xr:uid="{A89BB919-525F-46F8-8EDD-9DE013AF7A30}"/>
    <cellStyle name="Normal 10 3 2 3 3 8 2" xfId="42372" xr:uid="{31B6DA73-E3F3-41AE-B928-325125CFE947}"/>
    <cellStyle name="Normal 10 3 2 3 3 9" xfId="18821" xr:uid="{26AAC186-4E62-42B2-9666-C86AA0B19A86}"/>
    <cellStyle name="Normal 10 3 2 3 3 9 2" xfId="43017" xr:uid="{00B9FD73-337C-474A-9F06-F401E194E89E}"/>
    <cellStyle name="Normal 10 3 2 3 4" xfId="1693" xr:uid="{E3F9A4DA-B4D0-4BAB-B306-D7B4061B4137}"/>
    <cellStyle name="Normal 10 3 2 3 4 2" xfId="6958" xr:uid="{78BA6121-6F61-43AF-9ED7-D587713B482A}"/>
    <cellStyle name="Normal 10 3 2 3 4 2 2" xfId="15217" xr:uid="{B78DD102-2540-4E86-A3FA-35B5B59F883A}"/>
    <cellStyle name="Normal 10 3 2 3 4 2 2 2" xfId="39799" xr:uid="{9ECACB18-A20B-4AB7-B11F-440343BFE71F}"/>
    <cellStyle name="Normal 10 3 2 3 4 2 3" xfId="22866" xr:uid="{6FC91CDA-1B20-4891-A37C-42FBD31245F1}"/>
    <cellStyle name="Normal 10 3 2 3 4 2 3 2" xfId="46884" xr:uid="{BB3D5FB5-4442-478D-A917-B23BA124FAED}"/>
    <cellStyle name="Normal 10 3 2 3 4 2 4" xfId="31784" xr:uid="{41994EB9-8521-42DD-9093-14ED86495177}"/>
    <cellStyle name="Normal 10 3 2 3 4 3" xfId="5618" xr:uid="{F5F739A0-2B57-4DDB-810C-7FE27392DD79}"/>
    <cellStyle name="Normal 10 3 2 3 4 3 2" xfId="13889" xr:uid="{1F0A8294-4557-46E8-A14E-EFDF429C1AF8}"/>
    <cellStyle name="Normal 10 3 2 3 4 3 2 2" xfId="38473" xr:uid="{36D01D8A-8EC8-4E92-A804-42E696D49C1C}"/>
    <cellStyle name="Normal 10 3 2 3 4 3 3" xfId="30456" xr:uid="{D6FA7799-1819-41A4-BA6C-BFFAF0DD6010}"/>
    <cellStyle name="Normal 10 3 2 3 4 4" xfId="10042" xr:uid="{959184EA-C7F0-4449-A5C2-A94332724E19}"/>
    <cellStyle name="Normal 10 3 2 3 4 4 2" xfId="34713" xr:uid="{DCDA8EA4-8223-44E1-A5BF-088D23F394E7}"/>
    <cellStyle name="Normal 10 3 2 3 4 5" xfId="20402" xr:uid="{8DCE187E-3553-40D5-B338-1EA7323A18C4}"/>
    <cellStyle name="Normal 10 3 2 3 4 5 2" xfId="44566" xr:uid="{7755D659-EBC4-4A19-89DB-DA2AF84455F6}"/>
    <cellStyle name="Normal 10 3 2 3 4 6" xfId="26828" xr:uid="{F8B97300-49B1-4BAB-A57D-4847C1DC0816}"/>
    <cellStyle name="Normal 10 3 2 3 5" xfId="1829" xr:uid="{D4CCF216-2CF3-43DA-A6C7-ACDFACA7F83A}"/>
    <cellStyle name="Normal 10 3 2 3 5 2" xfId="7636" xr:uid="{0D07130D-859E-4854-8F6B-A5AA965626C5}"/>
    <cellStyle name="Normal 10 3 2 3 5 2 2" xfId="15894" xr:uid="{941DC1D3-5AF7-4F90-8B7C-D0624D5A21FF}"/>
    <cellStyle name="Normal 10 3 2 3 5 2 2 2" xfId="40476" xr:uid="{6CD7CB2D-D0FF-4409-A0B2-245E61A29C11}"/>
    <cellStyle name="Normal 10 3 2 3 5 2 3" xfId="22994" xr:uid="{941FFFE7-6DF2-49AE-9F23-B7FF80957857}"/>
    <cellStyle name="Normal 10 3 2 3 5 2 3 2" xfId="47005" xr:uid="{27F0F11C-72B3-4879-BE51-13FA283E048A}"/>
    <cellStyle name="Normal 10 3 2 3 5 2 4" xfId="32461" xr:uid="{56195623-E7E6-4E20-A9DD-567500417A06}"/>
    <cellStyle name="Normal 10 3 2 3 5 3" xfId="5747" xr:uid="{3C6F9A40-C4AA-47B5-BAA4-C58577D51B4B}"/>
    <cellStyle name="Normal 10 3 2 3 5 3 2" xfId="14009" xr:uid="{F532B628-152F-4D59-AABF-5A0DA691979A}"/>
    <cellStyle name="Normal 10 3 2 3 5 3 2 2" xfId="38591" xr:uid="{6C937209-DBB9-492D-B768-1FA1BEB56995}"/>
    <cellStyle name="Normal 10 3 2 3 5 3 3" xfId="30576" xr:uid="{5F75DB9F-3D5F-4D14-8E05-024132651D06}"/>
    <cellStyle name="Normal 10 3 2 3 5 4" xfId="10171" xr:uid="{C4F08FB1-A200-4991-BEEC-2388C30B15D8}"/>
    <cellStyle name="Normal 10 3 2 3 5 4 2" xfId="34831" xr:uid="{CF34C5A3-80D0-466B-B785-59B1C07EDD66}"/>
    <cellStyle name="Normal 10 3 2 3 5 5" xfId="20529" xr:uid="{27D22D13-BA53-411F-83A7-3CBC5C5C132B}"/>
    <cellStyle name="Normal 10 3 2 3 5 5 2" xfId="44689" xr:uid="{21200858-A4BE-44A1-BB75-E295F9C50C3C}"/>
    <cellStyle name="Normal 10 3 2 3 5 6" xfId="26946" xr:uid="{0BB9997B-158A-45DE-8D21-EFF5A3278737}"/>
    <cellStyle name="Normal 10 3 2 3 6" xfId="804" xr:uid="{A2702BE0-3A17-4656-B02D-CFFDC8A2B434}"/>
    <cellStyle name="Normal 10 3 2 3 6 2" xfId="7827" xr:uid="{A08E3F1F-ADD3-4C1D-8E66-41BB53882A5F}"/>
    <cellStyle name="Normal 10 3 2 3 6 2 2" xfId="16085" xr:uid="{7AAF66F1-CC23-4F60-B35B-3C515F76B4C7}"/>
    <cellStyle name="Normal 10 3 2 3 6 2 2 2" xfId="40667" xr:uid="{ACEDD5CA-BC59-432E-9A16-72AE38ED64B3}"/>
    <cellStyle name="Normal 10 3 2 3 6 2 3" xfId="22027" xr:uid="{6C058ABB-4011-4C6E-AB80-898F9C8C1FD0}"/>
    <cellStyle name="Normal 10 3 2 3 6 2 3 2" xfId="46092" xr:uid="{8E94ABC4-6118-4588-9AD0-9705B234A841}"/>
    <cellStyle name="Normal 10 3 2 3 6 2 4" xfId="32652" xr:uid="{93415C15-B150-41E4-ADAB-2A7E1F0EBFBA}"/>
    <cellStyle name="Normal 10 3 2 3 6 3" xfId="5940" xr:uid="{2F111BD0-FA4F-4DE6-AF77-3A4468C85889}"/>
    <cellStyle name="Normal 10 3 2 3 6 3 2" xfId="14202" xr:uid="{7C8D6118-5729-4C34-8D9C-89E411DB62C3}"/>
    <cellStyle name="Normal 10 3 2 3 6 3 2 2" xfId="38784" xr:uid="{84B4B20F-71F7-4900-9D46-C6220ED48087}"/>
    <cellStyle name="Normal 10 3 2 3 6 3 3" xfId="30769" xr:uid="{53728270-7E5A-42A1-8842-B21BA505624E}"/>
    <cellStyle name="Normal 10 3 2 3 6 4" xfId="9189" xr:uid="{D1B2B55F-2E66-44DD-930C-567071830F6B}"/>
    <cellStyle name="Normal 10 3 2 3 6 4 2" xfId="33927" xr:uid="{E9492FB1-82AE-4236-BD3E-4B8B628F71AD}"/>
    <cellStyle name="Normal 10 3 2 3 6 5" xfId="19561" xr:uid="{246FFC3D-754F-4353-9E26-78721B10FC61}"/>
    <cellStyle name="Normal 10 3 2 3 6 5 2" xfId="43749" xr:uid="{CFD5D2C2-3D4D-4820-926B-0EEE2C7FD4A7}"/>
    <cellStyle name="Normal 10 3 2 3 6 6" xfId="26049" xr:uid="{5991B347-DD76-45C1-B9F8-82EAB069DE17}"/>
    <cellStyle name="Normal 10 3 2 3 7" xfId="1948" xr:uid="{2FE66278-ADFF-487A-8CAA-E0C474720940}"/>
    <cellStyle name="Normal 10 3 2 3 7 2" xfId="6460" xr:uid="{8C5A5541-6BB1-4E02-BB39-549A50584625}"/>
    <cellStyle name="Normal 10 3 2 3 7 2 2" xfId="14719" xr:uid="{0409B16B-674D-4821-A111-73C5940B30E2}"/>
    <cellStyle name="Normal 10 3 2 3 7 2 2 2" xfId="39301" xr:uid="{0A94A4A7-4553-4D2B-BAAC-116C9789FB45}"/>
    <cellStyle name="Normal 10 3 2 3 7 2 3" xfId="23112" xr:uid="{1A00DA60-34F8-4544-A301-173FEB8B89E4}"/>
    <cellStyle name="Normal 10 3 2 3 7 2 3 2" xfId="47123" xr:uid="{E3377BC7-EEF4-4F15-8D1B-35513C282D07}"/>
    <cellStyle name="Normal 10 3 2 3 7 2 4" xfId="31286" xr:uid="{2A8CCBBB-D31F-4D42-9FF6-3BC565B5D3C5}"/>
    <cellStyle name="Normal 10 3 2 3 7 3" xfId="10290" xr:uid="{04774C7C-D4A6-4153-B1D5-6737EFF8454B}"/>
    <cellStyle name="Normal 10 3 2 3 7 3 2" xfId="34949" xr:uid="{C95C8CDB-C9E1-4967-BBC8-3A7973C8F364}"/>
    <cellStyle name="Normal 10 3 2 3 7 4" xfId="20647" xr:uid="{4A9F0B80-653C-4A70-9266-C60B3D8B3BFB}"/>
    <cellStyle name="Normal 10 3 2 3 7 4 2" xfId="44807" xr:uid="{BE38827C-7C56-4561-B638-F410E4DBB5F4}"/>
    <cellStyle name="Normal 10 3 2 3 7 5" xfId="27064" xr:uid="{6409CB8F-C568-487E-A8AA-C49E5D4F4921}"/>
    <cellStyle name="Normal 10 3 2 3 8" xfId="2141" xr:uid="{4D6836B9-A576-42A8-9FBD-8B88B891BDF2}"/>
    <cellStyle name="Normal 10 3 2 3 8 2" xfId="8314" xr:uid="{BABECC1A-14D1-408D-ADFF-2EBA3B1B8A11}"/>
    <cellStyle name="Normal 10 3 2 3 8 2 2" xfId="16572" xr:uid="{846C2589-D8A0-4B1B-9B6E-C83C7B3702E2}"/>
    <cellStyle name="Normal 10 3 2 3 8 2 2 2" xfId="41154" xr:uid="{66B86542-A965-4A4A-9295-FC487B30B916}"/>
    <cellStyle name="Normal 10 3 2 3 8 2 3" xfId="21536" xr:uid="{2DA22787-21CF-4FAC-B0A0-63A2A8CDC2AE}"/>
    <cellStyle name="Normal 10 3 2 3 8 2 3 2" xfId="45634" xr:uid="{5B11436A-9FF5-4CF4-9CFF-53FAF7F618BC}"/>
    <cellStyle name="Normal 10 3 2 3 8 2 4" xfId="33139" xr:uid="{423CBA2D-435F-49D8-B732-FDBFD9CAA743}"/>
    <cellStyle name="Normal 10 3 2 3 8 3" xfId="10483" xr:uid="{CE60EA82-4283-4936-9C70-F62936660FEB}"/>
    <cellStyle name="Normal 10 3 2 3 8 3 2" xfId="35141" xr:uid="{60AB5673-02EA-4DCD-9DAF-EDFB6E3EACE7}"/>
    <cellStyle name="Normal 10 3 2 3 8 4" xfId="19066" xr:uid="{02417947-F0AA-4AFB-8756-0429729E67B4}"/>
    <cellStyle name="Normal 10 3 2 3 8 4 2" xfId="43260" xr:uid="{6C9D7AAE-9450-4A61-BFD9-F14F6D8A2D82}"/>
    <cellStyle name="Normal 10 3 2 3 8 5" xfId="27256" xr:uid="{38F619B6-8BCE-4E4C-9C46-7E1212C56958}"/>
    <cellStyle name="Normal 10 3 2 3 9" xfId="2528" xr:uid="{130A6EE7-B837-4096-9373-B479476900F3}"/>
    <cellStyle name="Normal 10 3 2 3 9 2" xfId="10869" xr:uid="{9631780B-C85B-4124-8367-D96056DD9731}"/>
    <cellStyle name="Normal 10 3 2 3 9 2 2" xfId="35525" xr:uid="{4D52F4A4-41D4-42E7-879C-A829B9344758}"/>
    <cellStyle name="Normal 10 3 2 3 9 3" xfId="20942" xr:uid="{95F7E948-62D0-44F7-A44D-070FC9BED7E8}"/>
    <cellStyle name="Normal 10 3 2 3 9 3 2" xfId="45077" xr:uid="{C3EAC04A-D2F8-4CA8-8CB0-EB8050C34A9A}"/>
    <cellStyle name="Normal 10 3 2 3 9 4" xfId="27640" xr:uid="{15B8C38D-D815-417B-8411-B9EB858B2A03}"/>
    <cellStyle name="Normal 10 3 2 30" xfId="18395" xr:uid="{D5A1450A-CC31-4373-B189-B6E646E8C9EF}"/>
    <cellStyle name="Normal 10 3 2 30 2" xfId="42611" xr:uid="{EDED0670-29D8-4CD9-B6A7-031462582671}"/>
    <cellStyle name="Normal 10 3 2 31" xfId="25562" xr:uid="{397FBCF7-34C4-4A0C-85F5-76288CD9602A}"/>
    <cellStyle name="Normal 10 3 2 4" xfId="378" xr:uid="{74BAB618-BB54-4071-9F0C-6ABB56F44AA8}"/>
    <cellStyle name="Normal 10 3 2 4 10" xfId="4295" xr:uid="{B8676812-27C3-4185-A5F2-C382D93A134D}"/>
    <cellStyle name="Normal 10 3 2 4 10 2" xfId="12636" xr:uid="{BB935377-8034-4C55-A91E-7B110D4B2CF0}"/>
    <cellStyle name="Normal 10 3 2 4 10 2 2" xfId="37221" xr:uid="{24C03D8B-7948-4CE4-90DF-77A06489FC9B}"/>
    <cellStyle name="Normal 10 3 2 4 10 3" xfId="29261" xr:uid="{BE45F7BB-8D4E-4B77-8648-46CD3696251E}"/>
    <cellStyle name="Normal 10 3 2 4 11" xfId="4834" xr:uid="{856733BA-74AD-41D6-9E9F-87FDFE096F38}"/>
    <cellStyle name="Normal 10 3 2 4 11 2" xfId="13158" xr:uid="{67408A85-9C24-47C0-8E10-2725F787407E}"/>
    <cellStyle name="Normal 10 3 2 4 11 2 2" xfId="37743" xr:uid="{3B822FCF-E54B-4594-BCF9-84375460C313}"/>
    <cellStyle name="Normal 10 3 2 4 11 3" xfId="29723" xr:uid="{F8F29770-E314-4D5A-B670-353CE018CF57}"/>
    <cellStyle name="Normal 10 3 2 4 12" xfId="8778" xr:uid="{6299B961-345F-48F8-88FB-007895666CA8}"/>
    <cellStyle name="Normal 10 3 2 4 12 2" xfId="33549" xr:uid="{4D75B154-473A-4925-9DFA-BE8590142B13}"/>
    <cellStyle name="Normal 10 3 2 4 13" xfId="17968" xr:uid="{1DEC0BB0-20BE-4EB3-9F01-68514D7332DF}"/>
    <cellStyle name="Normal 10 3 2 4 13 2" xfId="42193" xr:uid="{4CD7A218-0174-47A2-BD94-6FAEE92E69B2}"/>
    <cellStyle name="Normal 10 3 2 4 14" xfId="18562" xr:uid="{EB5CA092-99FE-4005-BC05-476A3BAC9E32}"/>
    <cellStyle name="Normal 10 3 2 4 14 2" xfId="42758" xr:uid="{12299FB1-F83E-4B12-ADBD-16FEB7964254}"/>
    <cellStyle name="Normal 10 3 2 4 15" xfId="25680" xr:uid="{B1CCE7EE-B09C-4D76-A725-C0519EA5F4EA}"/>
    <cellStyle name="Normal 10 3 2 4 2" xfId="1091" xr:uid="{75D397F8-47D5-4D1C-81F2-819C6EC0197B}"/>
    <cellStyle name="Normal 10 3 2 4 2 10" xfId="26289" xr:uid="{C70E2F51-BD0E-47B0-864B-A849FB241E77}"/>
    <cellStyle name="Normal 10 3 2 4 2 2" xfId="1525" xr:uid="{84E88BBE-BE8F-49C6-968D-3C42A457A37C}"/>
    <cellStyle name="Normal 10 3 2 4 2 2 2" xfId="7501" xr:uid="{0FCD8579-459A-4226-9FFF-642870B9F20E}"/>
    <cellStyle name="Normal 10 3 2 4 2 2 2 2" xfId="15760" xr:uid="{8D796F23-7D0E-47F3-B906-B04586EEB41D}"/>
    <cellStyle name="Normal 10 3 2 4 2 2 2 2 2" xfId="40342" xr:uid="{3B00D33E-F72F-4E13-9CEE-B55F5FA7E785}"/>
    <cellStyle name="Normal 10 3 2 4 2 2 2 3" xfId="22713" xr:uid="{C2B7E406-E4B8-419E-BE08-78E828725F77}"/>
    <cellStyle name="Normal 10 3 2 4 2 2 2 3 2" xfId="46740" xr:uid="{0B3E6341-289B-4877-97C1-F3AFF1BF5D09}"/>
    <cellStyle name="Normal 10 3 2 4 2 2 2 4" xfId="32327" xr:uid="{6049D681-545F-484E-8C4C-8B74FF8EAAB1}"/>
    <cellStyle name="Normal 10 3 2 4 2 2 3" xfId="5465" xr:uid="{2C051186-232E-496C-99EE-F08BDD834C1B}"/>
    <cellStyle name="Normal 10 3 2 4 2 2 3 2" xfId="13748" xr:uid="{4A1F89F4-D310-42DA-B568-E59CE6A4804F}"/>
    <cellStyle name="Normal 10 3 2 4 2 2 3 2 2" xfId="38332" xr:uid="{75D9D85D-6632-4A50-B719-BE35EB70DDA9}"/>
    <cellStyle name="Normal 10 3 2 4 2 2 3 3" xfId="30314" xr:uid="{C952BA6F-5ED1-441F-8F69-58275250C198}"/>
    <cellStyle name="Normal 10 3 2 4 2 2 4" xfId="9886" xr:uid="{D917E570-F135-44D5-8818-FD7EFE335E05}"/>
    <cellStyle name="Normal 10 3 2 4 2 2 4 2" xfId="34572" xr:uid="{C749F3AD-F556-4BE0-8A3C-1B83235D441D}"/>
    <cellStyle name="Normal 10 3 2 4 2 2 5" xfId="20247" xr:uid="{C6B959BF-879E-4F17-8A01-ABB205775D88}"/>
    <cellStyle name="Normal 10 3 2 4 2 2 5 2" xfId="44421" xr:uid="{ACAAB17F-7486-4E6A-B53A-FFDC86319B98}"/>
    <cellStyle name="Normal 10 3 2 4 2 2 6" xfId="26688" xr:uid="{CEE23440-7D38-420D-A737-3736A0A83359}"/>
    <cellStyle name="Normal 10 3 2 4 2 3" xfId="3058" xr:uid="{7BFA60DB-19CF-4A6C-8887-BC2E330FF3EC}"/>
    <cellStyle name="Normal 10 3 2 4 2 3 2" xfId="8067" xr:uid="{C10577D4-FFB0-4F1A-A0C0-CC78536502E0}"/>
    <cellStyle name="Normal 10 3 2 4 2 3 2 2" xfId="16325" xr:uid="{432C9642-6F88-4A5F-8615-B8771F9A38EB}"/>
    <cellStyle name="Normal 10 3 2 4 2 3 2 2 2" xfId="40907" xr:uid="{4C5F7235-0B09-4DE7-B38C-D03302577D0A}"/>
    <cellStyle name="Normal 10 3 2 4 2 3 2 3" xfId="32892" xr:uid="{9BB727AC-8D80-4B00-BDC9-CCE90F6C4672}"/>
    <cellStyle name="Normal 10 3 2 4 2 3 3" xfId="6180" xr:uid="{CA2F0362-0C74-4A98-A087-98DC8D3E1155}"/>
    <cellStyle name="Normal 10 3 2 4 2 3 3 2" xfId="14442" xr:uid="{70506913-E5BC-42CD-ACB0-05BD6D27D1F3}"/>
    <cellStyle name="Normal 10 3 2 4 2 3 3 2 2" xfId="39024" xr:uid="{045A8E2F-506F-4D9E-AED8-019FF96EEBD3}"/>
    <cellStyle name="Normal 10 3 2 4 2 3 3 3" xfId="31009" xr:uid="{7D427A62-B8CD-44E1-86B4-B3DBA2DC48AC}"/>
    <cellStyle name="Normal 10 3 2 4 2 3 4" xfId="11399" xr:uid="{5EB4CC59-AF15-4F3A-81CD-3496B2569C2A}"/>
    <cellStyle name="Normal 10 3 2 4 2 3 4 2" xfId="36054" xr:uid="{333EDC30-18FF-4DB5-9DAC-7A438C4AF4FC}"/>
    <cellStyle name="Normal 10 3 2 4 2 3 5" xfId="22300" xr:uid="{19740117-D60B-447E-9435-6DB09A2DCFEB}"/>
    <cellStyle name="Normal 10 3 2 4 2 3 5 2" xfId="46336" xr:uid="{7005D6E0-13C5-4179-9DC9-661B6360DF9B}"/>
    <cellStyle name="Normal 10 3 2 4 2 3 6" xfId="28169" xr:uid="{90F5F411-4D4E-4AD0-A591-133CB9A47120}"/>
    <cellStyle name="Normal 10 3 2 4 2 4" xfId="3777" xr:uid="{DACE592A-547C-4446-9753-897B2C5D422A}"/>
    <cellStyle name="Normal 10 3 2 4 2 4 2" xfId="6700" xr:uid="{C691AEC5-9E58-4BDD-8E8C-5059E8E04CC6}"/>
    <cellStyle name="Normal 10 3 2 4 2 4 2 2" xfId="14959" xr:uid="{D998240C-CE3C-477D-B340-71C65A22E1FC}"/>
    <cellStyle name="Normal 10 3 2 4 2 4 2 2 2" xfId="39541" xr:uid="{30A06A94-7543-463F-BFD5-0AE600B81B1A}"/>
    <cellStyle name="Normal 10 3 2 4 2 4 2 3" xfId="31526" xr:uid="{421A8F4E-CB90-4F87-A04D-93BF3E170D94}"/>
    <cellStyle name="Normal 10 3 2 4 2 4 3" xfId="12118" xr:uid="{175415DB-1045-4D72-AB94-13D867BEB293}"/>
    <cellStyle name="Normal 10 3 2 4 2 4 3 2" xfId="36762" xr:uid="{CCCC9DD6-530A-42DD-A0F7-225C4E3D142A}"/>
    <cellStyle name="Normal 10 3 2 4 2 4 4" xfId="28877" xr:uid="{80E84B52-BBAE-44F6-9528-693BAC799EFD}"/>
    <cellStyle name="Normal 10 3 2 4 2 5" xfId="4531" xr:uid="{CB080799-C5BE-4CD0-9920-057468DF479B}"/>
    <cellStyle name="Normal 10 3 2 4 2 5 2" xfId="7212" xr:uid="{C093C065-0F0A-4995-973A-5096D4397CFC}"/>
    <cellStyle name="Normal 10 3 2 4 2 5 2 2" xfId="15471" xr:uid="{97FBE4B0-01DB-4C3F-AFBB-2E56C7B04327}"/>
    <cellStyle name="Normal 10 3 2 4 2 5 2 2 2" xfId="40053" xr:uid="{BB2C59AF-6A2D-4CC8-892F-386FD76AADB1}"/>
    <cellStyle name="Normal 10 3 2 4 2 5 2 3" xfId="32038" xr:uid="{9BD14FD1-4C2A-4412-93DF-01193B3AA779}"/>
    <cellStyle name="Normal 10 3 2 4 2 5 3" xfId="12872" xr:uid="{0B37C7FC-2AFB-475A-A313-C940A29609DC}"/>
    <cellStyle name="Normal 10 3 2 4 2 5 3 2" xfId="37457" xr:uid="{B92F8A1C-F738-426E-B84D-3B0522946319}"/>
    <cellStyle name="Normal 10 3 2 4 2 5 4" xfId="29497" xr:uid="{E06155CD-B23E-4937-AAE7-0D6796EBCB07}"/>
    <cellStyle name="Normal 10 3 2 4 2 6" xfId="5051" xr:uid="{93EC4FA2-FFFE-4B86-9778-73E82CB10414}"/>
    <cellStyle name="Normal 10 3 2 4 2 6 2" xfId="13348" xr:uid="{86A3DEB4-73E9-4D10-8D3D-356922957412}"/>
    <cellStyle name="Normal 10 3 2 4 2 6 2 2" xfId="37932" xr:uid="{CD1B9256-03DC-48F2-822D-B53E8523B21D}"/>
    <cellStyle name="Normal 10 3 2 4 2 6 3" xfId="29913" xr:uid="{8DADCC0E-D353-4A82-BB2B-B8CAB9377C65}"/>
    <cellStyle name="Normal 10 3 2 4 2 7" xfId="9467" xr:uid="{89A5C472-9CE1-475C-A32B-0DA483EA3FF1}"/>
    <cellStyle name="Normal 10 3 2 4 2 7 2" xfId="34170" xr:uid="{607E2840-4EA3-4323-98BA-68C9542BACA9}"/>
    <cellStyle name="Normal 10 3 2 4 2 8" xfId="18204" xr:uid="{D8C2D451-7821-4ABD-B22B-7F6F3871A668}"/>
    <cellStyle name="Normal 10 3 2 4 2 8 2" xfId="42429" xr:uid="{BA88DEC9-2C6C-4C74-B514-1317B88FE508}"/>
    <cellStyle name="Normal 10 3 2 4 2 9" xfId="19835" xr:uid="{8818F834-C098-4F69-ADD4-10D74EDD94EF}"/>
    <cellStyle name="Normal 10 3 2 4 2 9 2" xfId="44015" xr:uid="{1039C284-1FF5-4160-9D3C-040C10F23147}"/>
    <cellStyle name="Normal 10 3 2 4 3" xfId="1327" xr:uid="{EBDD2092-FC99-4A4A-9030-D71FA0ABD4B2}"/>
    <cellStyle name="Normal 10 3 2 4 3 2" xfId="7015" xr:uid="{6720803B-2376-458D-AA49-DFA5F8572EDF}"/>
    <cellStyle name="Normal 10 3 2 4 3 2 2" xfId="15274" xr:uid="{819D27C0-DEB1-4738-B587-1D3C1B83C392}"/>
    <cellStyle name="Normal 10 3 2 4 3 2 2 2" xfId="39856" xr:uid="{3F9253C6-41DD-45AE-AB24-908012C78320}"/>
    <cellStyle name="Normal 10 3 2 4 3 2 3" xfId="22518" xr:uid="{5C7D5028-55D3-4FA2-8E8E-03B4978F4CC2}"/>
    <cellStyle name="Normal 10 3 2 4 3 2 3 2" xfId="46552" xr:uid="{1B237709-BB65-454B-B86E-DD61C302AFCB}"/>
    <cellStyle name="Normal 10 3 2 4 3 2 4" xfId="31841" xr:uid="{4FA0039A-5CA6-428F-BA73-1862CECD7AE0}"/>
    <cellStyle name="Normal 10 3 2 4 3 3" xfId="5267" xr:uid="{1F066BD9-E138-45A3-8290-1EFE3F70A58B}"/>
    <cellStyle name="Normal 10 3 2 4 3 3 2" xfId="13560" xr:uid="{E6B323E4-2000-45E1-82B3-90A4CC42A018}"/>
    <cellStyle name="Normal 10 3 2 4 3 3 2 2" xfId="38144" xr:uid="{8DFDE3F5-D916-48CB-9A23-D376ECD9949F}"/>
    <cellStyle name="Normal 10 3 2 4 3 3 3" xfId="30126" xr:uid="{7B82ABA2-2865-41F5-B631-E07F1B62C2E4}"/>
    <cellStyle name="Normal 10 3 2 4 3 4" xfId="9689" xr:uid="{A161431C-C9ED-4006-8D89-58176A78C719}"/>
    <cellStyle name="Normal 10 3 2 4 3 4 2" xfId="34384" xr:uid="{300D0A67-5D8E-4C0F-A294-1252BF844D77}"/>
    <cellStyle name="Normal 10 3 2 4 3 5" xfId="20051" xr:uid="{49D5CB11-455C-496F-9376-A485B09F3ED2}"/>
    <cellStyle name="Normal 10 3 2 4 3 5 2" xfId="44229" xr:uid="{817D6640-40AE-48C1-A418-9C0E02BEF37F}"/>
    <cellStyle name="Normal 10 3 2 4 3 6" xfId="26501" xr:uid="{86D42A95-7074-4492-B734-E44B41C1FF39}"/>
    <cellStyle name="Normal 10 3 2 4 4" xfId="862" xr:uid="{4542E502-9C45-4288-A72C-B2902DCD2DA8}"/>
    <cellStyle name="Normal 10 3 2 4 4 2" xfId="7880" xr:uid="{B1BD1C3C-0AC2-4682-8111-D5C66D7F755E}"/>
    <cellStyle name="Normal 10 3 2 4 4 2 2" xfId="16138" xr:uid="{260C03FF-D5F1-4E6F-98F4-22149EA503EF}"/>
    <cellStyle name="Normal 10 3 2 4 4 2 2 2" xfId="40720" xr:uid="{372710FC-6047-488D-98C0-A2D6C40AB8B8}"/>
    <cellStyle name="Normal 10 3 2 4 4 2 3" xfId="22084" xr:uid="{B08F6BFB-AE42-4365-9142-88B84D0D6B55}"/>
    <cellStyle name="Normal 10 3 2 4 4 2 3 2" xfId="46145" xr:uid="{24E94592-8E49-4203-BF59-E806DCC98548}"/>
    <cellStyle name="Normal 10 3 2 4 4 2 4" xfId="32705" xr:uid="{5BDE6537-5551-4DED-95EE-446A0CDCA5FE}"/>
    <cellStyle name="Normal 10 3 2 4 4 3" xfId="5993" xr:uid="{F02F1F57-79AA-4747-9F9F-CDECB7716A86}"/>
    <cellStyle name="Normal 10 3 2 4 4 3 2" xfId="14255" xr:uid="{04536C5F-B3F6-49F2-829C-A8C14B0F71F6}"/>
    <cellStyle name="Normal 10 3 2 4 4 3 2 2" xfId="38837" xr:uid="{96EC7581-002B-4812-96F0-46881783285E}"/>
    <cellStyle name="Normal 10 3 2 4 4 3 3" xfId="30822" xr:uid="{2F760E48-26A3-4C61-9CED-53A95BB81D00}"/>
    <cellStyle name="Normal 10 3 2 4 4 4" xfId="9246" xr:uid="{0A7BDB8D-EC52-4024-B781-B64D4FA5784F}"/>
    <cellStyle name="Normal 10 3 2 4 4 4 2" xfId="33980" xr:uid="{20DB23EC-1CC0-4D08-8CE1-0F0F872E2BAA}"/>
    <cellStyle name="Normal 10 3 2 4 4 5" xfId="19618" xr:uid="{F8ADFCE6-0FCA-4F8A-A730-5A0066487B34}"/>
    <cellStyle name="Normal 10 3 2 4 4 5 2" xfId="43806" xr:uid="{08C6982C-839C-4BB2-8302-D0FABF99CF59}"/>
    <cellStyle name="Normal 10 3 2 4 4 6" xfId="26102" xr:uid="{DDA15531-EF57-4E51-9CC5-C259AA6F7A74}"/>
    <cellStyle name="Normal 10 3 2 4 5" xfId="2199" xr:uid="{21EA079D-0D0C-40DF-BB10-3D02FF99B83A}"/>
    <cellStyle name="Normal 10 3 2 4 5 2" xfId="6513" xr:uid="{7BC0C5E5-617E-47EC-A156-40750F0A0068}"/>
    <cellStyle name="Normal 10 3 2 4 5 2 2" xfId="14772" xr:uid="{5669BE13-482C-47E2-AD79-77E54497C2F6}"/>
    <cellStyle name="Normal 10 3 2 4 5 2 2 2" xfId="39354" xr:uid="{B9AC9EB2-ECB7-4439-802E-27538E4A7690}"/>
    <cellStyle name="Normal 10 3 2 4 5 2 3" xfId="21637" xr:uid="{C4994A22-870E-450B-8209-16F347617C5C}"/>
    <cellStyle name="Normal 10 3 2 4 5 2 3 2" xfId="45719" xr:uid="{9F11A588-C744-4132-A323-AFD487FE1EBE}"/>
    <cellStyle name="Normal 10 3 2 4 5 2 4" xfId="31339" xr:uid="{B82170EA-7D6B-4703-9113-B7E2EC8C6AFC}"/>
    <cellStyle name="Normal 10 3 2 4 5 3" xfId="10540" xr:uid="{B6B04368-A77A-4513-A3A4-957484A7CBE8}"/>
    <cellStyle name="Normal 10 3 2 4 5 3 2" xfId="35198" xr:uid="{478D2AAD-7CDE-40BA-8EFD-B10DC5576556}"/>
    <cellStyle name="Normal 10 3 2 4 5 4" xfId="19169" xr:uid="{C5AB5324-9B6D-4154-9F05-30023282D608}"/>
    <cellStyle name="Normal 10 3 2 4 5 4 2" xfId="43363" xr:uid="{8768625F-E334-4C8B-A98A-76E222B827ED}"/>
    <cellStyle name="Normal 10 3 2 4 5 5" xfId="27313" xr:uid="{7640E7EB-816A-4C0C-925F-ECE1E46CA4C9}"/>
    <cellStyle name="Normal 10 3 2 4 6" xfId="2585" xr:uid="{50A0CFF3-EA77-4AB7-A487-393D6EFCBA4D}"/>
    <cellStyle name="Normal 10 3 2 4 6 2" xfId="8371" xr:uid="{870EE512-85FE-4B0D-921A-AF233B45E80C}"/>
    <cellStyle name="Normal 10 3 2 4 6 2 2" xfId="16629" xr:uid="{1943233E-6FF6-46BD-AFE8-CFFC1168460E}"/>
    <cellStyle name="Normal 10 3 2 4 6 2 2 2" xfId="41211" xr:uid="{B1F22F3D-0369-452B-BAFA-EC7342F42392}"/>
    <cellStyle name="Normal 10 3 2 4 6 2 3" xfId="33196" xr:uid="{9EEE8893-3480-46B9-9174-DF44798DBD3F}"/>
    <cellStyle name="Normal 10 3 2 4 6 3" xfId="10926" xr:uid="{5F97B4C8-55CA-4CD4-B0BE-7D7DC08AE016}"/>
    <cellStyle name="Normal 10 3 2 4 6 3 2" xfId="35582" xr:uid="{5F79FF8D-E207-4C59-B0E6-B59C6108A36E}"/>
    <cellStyle name="Normal 10 3 2 4 6 4" xfId="21041" xr:uid="{063AE010-BF89-4BD4-B288-29D17272747C}"/>
    <cellStyle name="Normal 10 3 2 4 6 4 2" xfId="45166" xr:uid="{BB5F11CF-81CC-48B1-80C7-F1A6836E2B1B}"/>
    <cellStyle name="Normal 10 3 2 4 6 5" xfId="27697" xr:uid="{5BFF6EFD-6F7A-4DB3-85D6-73DA7F0900B6}"/>
    <cellStyle name="Normal 10 3 2 4 7" xfId="2822" xr:uid="{E5328C8B-B426-4249-A5C4-5357680247D1}"/>
    <cellStyle name="Normal 10 3 2 4 7 2" xfId="11163" xr:uid="{AECCDA87-1D40-4D19-83E5-31B0D8A66986}"/>
    <cellStyle name="Normal 10 3 2 4 7 2 2" xfId="35818" xr:uid="{3EC470EB-6E02-4155-9C79-BEDE798C3259}"/>
    <cellStyle name="Normal 10 3 2 4 7 3" xfId="27933" xr:uid="{FA574BC3-9C51-41AD-A888-32AAB0305F26}"/>
    <cellStyle name="Normal 10 3 2 4 8" xfId="3295" xr:uid="{AF1F5B21-FFE8-487D-99CE-59BBE8A21EFD}"/>
    <cellStyle name="Normal 10 3 2 4 8 2" xfId="11636" xr:uid="{47C61943-83E5-4A96-96BB-85F2999A3F99}"/>
    <cellStyle name="Normal 10 3 2 4 8 2 2" xfId="36290" xr:uid="{AF211AF6-42AD-4A4F-BD34-F1CC9642E6C4}"/>
    <cellStyle name="Normal 10 3 2 4 8 3" xfId="28405" xr:uid="{84816736-12EA-4404-A2D5-4C908E609E1C}"/>
    <cellStyle name="Normal 10 3 2 4 9" xfId="3541" xr:uid="{5845C5B8-970E-462B-AF26-F74C6BE5CCFE}"/>
    <cellStyle name="Normal 10 3 2 4 9 2" xfId="11882" xr:uid="{0FE8DB65-EE7D-4165-8453-7FB2FC9041AA}"/>
    <cellStyle name="Normal 10 3 2 4 9 2 2" xfId="36526" xr:uid="{ED44AC0D-739A-4145-B1AC-BFBA842203E4}"/>
    <cellStyle name="Normal 10 3 2 4 9 3" xfId="28641" xr:uid="{6A14F4FA-84DB-4AB7-BA10-DCA41A9FC3B9}"/>
    <cellStyle name="Normal 10 3 2 5" xfId="521" xr:uid="{625FA912-B4D4-4096-8DC5-843C4255CCC2}"/>
    <cellStyle name="Normal 10 3 2 5 10" xfId="18703" xr:uid="{38A1FC24-938B-4603-B57C-3A8EB6EB8F83}"/>
    <cellStyle name="Normal 10 3 2 5 10 2" xfId="42899" xr:uid="{7E29CC18-345C-4363-9A5D-B09659D6291E}"/>
    <cellStyle name="Normal 10 3 2 5 11" xfId="25802" xr:uid="{8130B743-168F-4B49-9264-16AF91486E4C}"/>
    <cellStyle name="Normal 10 3 2 5 2" xfId="1390" xr:uid="{957F1D39-7AB7-4894-B535-5BD429DE193E}"/>
    <cellStyle name="Normal 10 3 2 5 2 2" xfId="7422" xr:uid="{8C12F374-6A27-4630-8465-5C0618195C29}"/>
    <cellStyle name="Normal 10 3 2 5 2 2 2" xfId="15681" xr:uid="{B1D28CA4-DD69-49CE-98C0-1BF505B67A38}"/>
    <cellStyle name="Normal 10 3 2 5 2 2 2 2" xfId="40263" xr:uid="{73FBE1B5-163A-4A34-9001-13DBD27110E8}"/>
    <cellStyle name="Normal 10 3 2 5 2 2 3" xfId="22579" xr:uid="{CC2C9A60-2C1F-4828-B1BB-85D01346F8BA}"/>
    <cellStyle name="Normal 10 3 2 5 2 2 3 2" xfId="46606" xr:uid="{C1CA44CF-C4CF-4A2B-9258-47D0A6022A03}"/>
    <cellStyle name="Normal 10 3 2 5 2 2 4" xfId="32248" xr:uid="{76DDE545-924C-464F-B111-D504B3F99824}"/>
    <cellStyle name="Normal 10 3 2 5 2 3" xfId="5330" xr:uid="{4E8E94F7-D114-4CD0-9211-B569070545D3}"/>
    <cellStyle name="Normal 10 3 2 5 2 3 2" xfId="13614" xr:uid="{8C47C416-303D-4E20-925D-B6EA327473EE}"/>
    <cellStyle name="Normal 10 3 2 5 2 3 2 2" xfId="38198" xr:uid="{29319A70-1A3B-4EDE-847A-48949E7227AC}"/>
    <cellStyle name="Normal 10 3 2 5 2 3 3" xfId="30180" xr:uid="{D659EA92-F9A8-44C5-98A4-930F23EE4537}"/>
    <cellStyle name="Normal 10 3 2 5 2 4" xfId="9752" xr:uid="{EA132A31-DD64-40AD-A74B-205B3190A2A5}"/>
    <cellStyle name="Normal 10 3 2 5 2 4 2" xfId="34438" xr:uid="{E24EAE02-2EA4-454F-904E-A8F3123FA102}"/>
    <cellStyle name="Normal 10 3 2 5 2 5" xfId="20113" xr:uid="{22CBDC47-7E0B-40AA-8F04-715EE31CAD0F}"/>
    <cellStyle name="Normal 10 3 2 5 2 5 2" xfId="44287" xr:uid="{2FA6400F-9046-4E8A-825B-C9B0EAA775AA}"/>
    <cellStyle name="Normal 10 3 2 5 2 6" xfId="26554" xr:uid="{97FF8A0E-40F2-4E5A-8A7C-52AD4761BD82}"/>
    <cellStyle name="Normal 10 3 2 5 3" xfId="936" xr:uid="{F498088B-160D-4897-924D-1CC95B79EA32}"/>
    <cellStyle name="Normal 10 3 2 5 3 2" xfId="7933" xr:uid="{16FA466B-5332-4ACA-AA02-DCDCB07C7357}"/>
    <cellStyle name="Normal 10 3 2 5 3 2 2" xfId="16191" xr:uid="{E712F8E5-187C-4182-965D-3111BF5CD318}"/>
    <cellStyle name="Normal 10 3 2 5 3 2 2 2" xfId="40773" xr:uid="{E51FB45A-8017-4749-A58A-F3FC05831FAE}"/>
    <cellStyle name="Normal 10 3 2 5 3 2 3" xfId="22149" xr:uid="{8A877A33-073F-4185-8AF6-FCF1CDEC7950}"/>
    <cellStyle name="Normal 10 3 2 5 3 2 3 2" xfId="46201" xr:uid="{742F982D-4AEF-4AB4-B848-0F9B9B6B7DF8}"/>
    <cellStyle name="Normal 10 3 2 5 3 2 4" xfId="32758" xr:uid="{A245853C-089F-4E05-851D-529D06F53EFA}"/>
    <cellStyle name="Normal 10 3 2 5 3 3" xfId="6046" xr:uid="{6B7327CF-8A47-4048-AFCE-D429EF9D343A}"/>
    <cellStyle name="Normal 10 3 2 5 3 3 2" xfId="14308" xr:uid="{21A79286-07E3-4E3F-B2A9-4DFBB73128D4}"/>
    <cellStyle name="Normal 10 3 2 5 3 3 2 2" xfId="38890" xr:uid="{F4373E0F-7230-48D5-A37E-101F706D834B}"/>
    <cellStyle name="Normal 10 3 2 5 3 3 3" xfId="30875" xr:uid="{5521603F-8D14-4842-A1BE-B39F63D5AE65}"/>
    <cellStyle name="Normal 10 3 2 5 3 4" xfId="9314" xr:uid="{62414DA5-8430-4C6A-85D1-6502A1C05285}"/>
    <cellStyle name="Normal 10 3 2 5 3 4 2" xfId="34035" xr:uid="{9891200D-0338-4651-89E7-2E26D58A9C88}"/>
    <cellStyle name="Normal 10 3 2 5 3 5" xfId="19684" xr:uid="{23FADB95-1715-4E8C-BC02-6332DF5EAE1F}"/>
    <cellStyle name="Normal 10 3 2 5 3 5 2" xfId="43866" xr:uid="{E2D91F9F-1CBF-4568-A5E5-C7A3A1E92B58}"/>
    <cellStyle name="Normal 10 3 2 5 3 6" xfId="26155" xr:uid="{4B7F500D-9ACC-4C80-AE26-D37C307ED6EC}"/>
    <cellStyle name="Normal 10 3 2 5 4" xfId="2940" xr:uid="{B5FCDE2D-2D15-4DDC-AF37-479BFE12BCF3}"/>
    <cellStyle name="Normal 10 3 2 5 4 2" xfId="6566" xr:uid="{C6A7DE40-8185-4E27-BCDA-4D5D3D7DCBFD}"/>
    <cellStyle name="Normal 10 3 2 5 4 2 2" xfId="14825" xr:uid="{22179688-0FB5-489E-95E4-9E552C401B7A}"/>
    <cellStyle name="Normal 10 3 2 5 4 2 2 2" xfId="39407" xr:uid="{29EA4114-7338-4D2B-870E-A36F0D41F9A8}"/>
    <cellStyle name="Normal 10 3 2 5 4 2 3" xfId="21775" xr:uid="{C99E10F0-583B-4CDD-96DC-B56166FA23A5}"/>
    <cellStyle name="Normal 10 3 2 5 4 2 3 2" xfId="45849" xr:uid="{6EF3BBF8-EE7A-4E8C-AC8A-4EDDB67E15B5}"/>
    <cellStyle name="Normal 10 3 2 5 4 2 4" xfId="31392" xr:uid="{676EFC83-4C54-4FA1-8611-64B56B91D35C}"/>
    <cellStyle name="Normal 10 3 2 5 4 3" xfId="11281" xr:uid="{83914E0C-0CFE-4D11-8F0E-F92095483C4B}"/>
    <cellStyle name="Normal 10 3 2 5 4 3 2" xfId="35936" xr:uid="{131653A9-2F9B-4D84-B9F9-109ED9D24B6C}"/>
    <cellStyle name="Normal 10 3 2 5 4 4" xfId="19310" xr:uid="{0E51D9BA-9A4F-4C7D-BC5E-855674F906B8}"/>
    <cellStyle name="Normal 10 3 2 5 4 4 2" xfId="43504" xr:uid="{B91F9EEB-DF36-4B9B-9893-B46965DA32CE}"/>
    <cellStyle name="Normal 10 3 2 5 4 5" xfId="28051" xr:uid="{8C365A36-7894-40B7-B559-925D9DFD9738}"/>
    <cellStyle name="Normal 10 3 2 5 5" xfId="3659" xr:uid="{04BE6E73-E06E-4FC6-933C-CF5F64CC84AC}"/>
    <cellStyle name="Normal 10 3 2 5 5 2" xfId="7132" xr:uid="{900E53C6-BA1A-4A17-AF02-58C5B93AB890}"/>
    <cellStyle name="Normal 10 3 2 5 5 2 2" xfId="15391" xr:uid="{E536DA3A-78FC-4EF4-B29B-180AAAE531F5}"/>
    <cellStyle name="Normal 10 3 2 5 5 2 2 2" xfId="39973" xr:uid="{02B5F174-5D8E-4317-8E03-ECE5621F7654}"/>
    <cellStyle name="Normal 10 3 2 5 5 2 3" xfId="31958" xr:uid="{E20A5E72-2250-4669-8CEA-F2656BE6DC99}"/>
    <cellStyle name="Normal 10 3 2 5 5 3" xfId="12000" xr:uid="{19F28534-A0C5-4754-B47E-9737828EF59A}"/>
    <cellStyle name="Normal 10 3 2 5 5 3 2" xfId="36644" xr:uid="{539C65A8-06A6-46DE-936A-4DA2C37ED4F3}"/>
    <cellStyle name="Normal 10 3 2 5 5 4" xfId="21179" xr:uid="{F503ED24-55E9-427A-BFF5-4D6467C2AA5A}"/>
    <cellStyle name="Normal 10 3 2 5 5 4 2" xfId="45299" xr:uid="{4B09B688-D2D1-44B2-86AF-79A676518C56}"/>
    <cellStyle name="Normal 10 3 2 5 5 5" xfId="28759" xr:uid="{60A00E23-3BC3-4B95-8A9A-FC86E5A4FD77}"/>
    <cellStyle name="Normal 10 3 2 5 6" xfId="4413" xr:uid="{989A89C2-62D5-4173-9559-DC6CB7E04D35}"/>
    <cellStyle name="Normal 10 3 2 5 6 2" xfId="12754" xr:uid="{9D73B07C-F3B1-4916-B2E2-3FA79BEEAE3B}"/>
    <cellStyle name="Normal 10 3 2 5 6 2 2" xfId="37339" xr:uid="{5FC227C4-6B68-4398-9994-72BAD2863543}"/>
    <cellStyle name="Normal 10 3 2 5 6 3" xfId="29379" xr:uid="{86C2F7AB-7D40-4412-84AA-639B83A3A328}"/>
    <cellStyle name="Normal 10 3 2 5 7" xfId="4899" xr:uid="{88A29E0D-37F4-430C-8E6A-F4AF7A852C6D}"/>
    <cellStyle name="Normal 10 3 2 5 7 2" xfId="13212" xr:uid="{644B9070-892E-4A2F-8336-5D78354DE552}"/>
    <cellStyle name="Normal 10 3 2 5 7 2 2" xfId="37796" xr:uid="{C0F9B0BF-FAFA-4BEA-9FEC-41571D6F68C2}"/>
    <cellStyle name="Normal 10 3 2 5 7 3" xfId="29778" xr:uid="{1F4336BF-3500-4703-AE4E-2F8CC5004838}"/>
    <cellStyle name="Normal 10 3 2 5 8" xfId="8908" xr:uid="{BC57872B-7E0B-4797-A935-DDDF52F475CE}"/>
    <cellStyle name="Normal 10 3 2 5 8 2" xfId="33671" xr:uid="{2EC19053-D188-4666-9CE1-9293A13789FC}"/>
    <cellStyle name="Normal 10 3 2 5 9" xfId="18086" xr:uid="{75FE5053-0705-42DE-96B3-E004E01B9958}"/>
    <cellStyle name="Normal 10 3 2 5 9 2" xfId="42311" xr:uid="{868ABB40-C981-4AAB-9915-EADDFE0537F5}"/>
    <cellStyle name="Normal 10 3 2 6" xfId="579" xr:uid="{0705B9F3-2B39-4B11-981F-4D5A0DF38744}"/>
    <cellStyle name="Normal 10 3 2 6 2" xfId="1417" xr:uid="{3E42030D-15BF-4303-A552-52FE61CC8209}"/>
    <cellStyle name="Normal 10 3 2 6 2 2" xfId="7449" xr:uid="{BC8D5A03-0EB4-43CA-9063-D259D363B8AD}"/>
    <cellStyle name="Normal 10 3 2 6 2 2 2" xfId="15708" xr:uid="{56FB91F6-3E29-4837-89C5-54627E6F28ED}"/>
    <cellStyle name="Normal 10 3 2 6 2 2 2 2" xfId="40290" xr:uid="{86815F04-39E9-4158-BDD2-68D857961C6E}"/>
    <cellStyle name="Normal 10 3 2 6 2 2 3" xfId="22606" xr:uid="{00F5CCCD-A471-4AD8-9CF3-CDB999DAFDFB}"/>
    <cellStyle name="Normal 10 3 2 6 2 2 3 2" xfId="46633" xr:uid="{247C7D80-9BB0-4183-8DC2-7E5F8A045F68}"/>
    <cellStyle name="Normal 10 3 2 6 2 2 4" xfId="32275" xr:uid="{F6218126-9847-4D83-975D-1A6D154FE8A6}"/>
    <cellStyle name="Normal 10 3 2 6 2 3" xfId="5357" xr:uid="{31A66C24-70E3-4E81-AB0F-A1D8ACA0A2E9}"/>
    <cellStyle name="Normal 10 3 2 6 2 3 2" xfId="13641" xr:uid="{9F28F1EB-2C9D-4ECD-B03F-CF370DBB2044}"/>
    <cellStyle name="Normal 10 3 2 6 2 3 2 2" xfId="38225" xr:uid="{570AB1D8-ABC3-4786-B9B7-3875278D7A55}"/>
    <cellStyle name="Normal 10 3 2 6 2 3 3" xfId="30207" xr:uid="{F5B92E1F-55D8-4089-88F6-84C0771A00CB}"/>
    <cellStyle name="Normal 10 3 2 6 2 4" xfId="9779" xr:uid="{1034A92F-378B-4173-A976-C3FB83501B93}"/>
    <cellStyle name="Normal 10 3 2 6 2 4 2" xfId="34465" xr:uid="{DC1B5BD9-B374-4D24-A328-72225FC74F1C}"/>
    <cellStyle name="Normal 10 3 2 6 2 5" xfId="20140" xr:uid="{27323426-2E16-46B1-8077-F3064D30F68B}"/>
    <cellStyle name="Normal 10 3 2 6 2 5 2" xfId="44314" xr:uid="{F3457CF2-82D7-4617-8CD9-87C081C670F0}"/>
    <cellStyle name="Normal 10 3 2 6 2 6" xfId="26581" xr:uid="{DD7E85B9-5661-4E9D-9574-4C10D5FB488C}"/>
    <cellStyle name="Normal 10 3 2 6 3" xfId="968" xr:uid="{C907589D-F252-4F85-B818-303900C5E961}"/>
    <cellStyle name="Normal 10 3 2 6 3 2" xfId="7960" xr:uid="{F9C51C8F-B2CE-4129-AD25-904388F27E9B}"/>
    <cellStyle name="Normal 10 3 2 6 3 2 2" xfId="16218" xr:uid="{8E259DFF-6AE1-49EF-9164-41E2069591C4}"/>
    <cellStyle name="Normal 10 3 2 6 3 2 2 2" xfId="40800" xr:uid="{BF54A4CC-87D5-46AE-9EF8-DCC363E3AB7B}"/>
    <cellStyle name="Normal 10 3 2 6 3 2 3" xfId="22179" xr:uid="{E9FA89B6-95F4-46E3-AAE0-D8DDDD7A0488}"/>
    <cellStyle name="Normal 10 3 2 6 3 2 3 2" xfId="46228" xr:uid="{E12FF965-63DE-4449-AE93-83072695FFE2}"/>
    <cellStyle name="Normal 10 3 2 6 3 2 4" xfId="32785" xr:uid="{A9C70D13-33ED-4A23-87AA-4C8830B5F53F}"/>
    <cellStyle name="Normal 10 3 2 6 3 3" xfId="6073" xr:uid="{DF2E1CA8-140E-42FD-91E8-8AAEFD893313}"/>
    <cellStyle name="Normal 10 3 2 6 3 3 2" xfId="14335" xr:uid="{16952B2D-FAB3-4ECE-AC61-FB8DBD6BE58E}"/>
    <cellStyle name="Normal 10 3 2 6 3 3 2 2" xfId="38917" xr:uid="{6DED7E70-594F-4F8A-8898-128840EA25D4}"/>
    <cellStyle name="Normal 10 3 2 6 3 3 3" xfId="30902" xr:uid="{8C350F0F-1641-496E-86FB-0D2A91CDB079}"/>
    <cellStyle name="Normal 10 3 2 6 3 4" xfId="9344" xr:uid="{C2780BC7-2A8B-40CE-ADBD-0CE3B9D16D9D}"/>
    <cellStyle name="Normal 10 3 2 6 3 4 2" xfId="34063" xr:uid="{9A374994-98A0-4071-AECE-7324A17C3D13}"/>
    <cellStyle name="Normal 10 3 2 6 3 5" xfId="19713" xr:uid="{EBF5B5BD-7F1E-4E6E-A204-8330AB93F989}"/>
    <cellStyle name="Normal 10 3 2 6 3 5 2" xfId="43895" xr:uid="{665D9A62-D91C-463F-A9AE-2206BCC47B84}"/>
    <cellStyle name="Normal 10 3 2 6 3 6" xfId="26182" xr:uid="{76437FCC-64D5-47E3-B947-5CEA3E907101}"/>
    <cellStyle name="Normal 10 3 2 6 4" xfId="6593" xr:uid="{870711DA-46D1-4EFC-9E11-B7B13AD1C58B}"/>
    <cellStyle name="Normal 10 3 2 6 4 2" xfId="14852" xr:uid="{C1894377-C7BA-4CC9-A2AF-5AAA5BF0AFAD}"/>
    <cellStyle name="Normal 10 3 2 6 4 2 2" xfId="21832" xr:uid="{C584589E-9E80-428D-8099-39049F97F865}"/>
    <cellStyle name="Normal 10 3 2 6 4 2 2 2" xfId="45906" xr:uid="{406949C2-FE00-4200-A364-FFB8F247535D}"/>
    <cellStyle name="Normal 10 3 2 6 4 2 3" xfId="39434" xr:uid="{6C09486A-15CF-4CC8-9BFC-D2B5A4A0F3FF}"/>
    <cellStyle name="Normal 10 3 2 6 4 3" xfId="19367" xr:uid="{07C2E03D-8B26-4C50-8139-8F1CD11F10E9}"/>
    <cellStyle name="Normal 10 3 2 6 4 3 2" xfId="43561" xr:uid="{1DBFEE22-CB86-44C8-9F11-2E96D356449D}"/>
    <cellStyle name="Normal 10 3 2 6 4 4" xfId="31419" xr:uid="{47C0E1C9-98A9-48A6-9FF3-78D2D1816D22}"/>
    <cellStyle name="Normal 10 3 2 6 5" xfId="7162" xr:uid="{9F8C14E7-C270-41D4-AD2B-79C3A24FB788}"/>
    <cellStyle name="Normal 10 3 2 6 5 2" xfId="15421" xr:uid="{36045F7F-FAA5-4F8E-8A8B-3ADC0CA03188}"/>
    <cellStyle name="Normal 10 3 2 6 5 2 2" xfId="40003" xr:uid="{D6B860A0-C372-4C71-851E-066D953DBA25}"/>
    <cellStyle name="Normal 10 3 2 6 5 3" xfId="21237" xr:uid="{EC0F402E-38B8-45EC-9898-36A3EA3DDC44}"/>
    <cellStyle name="Normal 10 3 2 6 5 3 2" xfId="45356" xr:uid="{8DDB56AA-D63E-43E0-AAC4-8691549668DB}"/>
    <cellStyle name="Normal 10 3 2 6 5 4" xfId="31988" xr:uid="{C0944965-8AB4-43DC-B8A5-C4AB7996B76E}"/>
    <cellStyle name="Normal 10 3 2 6 6" xfId="4928" xr:uid="{3A0454CD-7943-4327-A98E-657F34A5FA6C}"/>
    <cellStyle name="Normal 10 3 2 6 6 2" xfId="13239" xr:uid="{2A880050-36C2-4B9D-B37E-646212ED8F41}"/>
    <cellStyle name="Normal 10 3 2 6 6 2 2" xfId="37823" xr:uid="{12C844BF-57A2-430B-A344-999552CF78F8}"/>
    <cellStyle name="Normal 10 3 2 6 6 3" xfId="29805" xr:uid="{92F4AD55-CD26-45D3-B37D-04A410101987}"/>
    <cellStyle name="Normal 10 3 2 6 7" xfId="8966" xr:uid="{09AED04B-EE35-416C-9C8B-6D213B2058D6}"/>
    <cellStyle name="Normal 10 3 2 6 7 2" xfId="33728" xr:uid="{8033D27B-6F5A-4163-9BB7-D7302560E335}"/>
    <cellStyle name="Normal 10 3 2 6 8" xfId="18760" xr:uid="{C795FFBA-FA88-42AC-89ED-A1C920A96816}"/>
    <cellStyle name="Normal 10 3 2 6 8 2" xfId="42956" xr:uid="{7143F293-5D46-439D-9179-7BE62842AEFC}"/>
    <cellStyle name="Normal 10 3 2 6 9" xfId="25859" xr:uid="{350EC74D-F77B-4636-B7F0-91589F0B2B82}"/>
    <cellStyle name="Normal 10 3 2 7" xfId="1147" xr:uid="{BAD1D91F-E67F-4C5F-A878-105DC73D5F82}"/>
    <cellStyle name="Normal 10 3 2 7 2" xfId="1579" xr:uid="{2C628A20-B7F4-4356-A100-D3E6ACB6992B}"/>
    <cellStyle name="Normal 10 3 2 7 2 2" xfId="7554" xr:uid="{79925B3B-DCEE-423B-9B53-E9BAF3D346E0}"/>
    <cellStyle name="Normal 10 3 2 7 2 2 2" xfId="15812" xr:uid="{E6427633-DECA-4AF6-8090-A19CBB089426}"/>
    <cellStyle name="Normal 10 3 2 7 2 2 2 2" xfId="40394" xr:uid="{E4597893-6D23-4949-8452-DB69B3FA0FE8}"/>
    <cellStyle name="Normal 10 3 2 7 2 2 3" xfId="22766" xr:uid="{EDA8A1EB-C0E3-4C99-A00E-715F7794C292}"/>
    <cellStyle name="Normal 10 3 2 7 2 2 3 2" xfId="46793" xr:uid="{727C54AC-2DBB-4DDC-8931-D6650F378F66}"/>
    <cellStyle name="Normal 10 3 2 7 2 2 4" xfId="32379" xr:uid="{582726BD-1BA4-4AE7-A375-4C7293585BE9}"/>
    <cellStyle name="Normal 10 3 2 7 2 3" xfId="5518" xr:uid="{61630EA2-4CC1-42C6-8FA4-1E964D143F04}"/>
    <cellStyle name="Normal 10 3 2 7 2 3 2" xfId="13801" xr:uid="{641A65F8-C7D1-418E-A71B-20E290391427}"/>
    <cellStyle name="Normal 10 3 2 7 2 3 2 2" xfId="38385" xr:uid="{79912EC2-9876-492B-9DBF-5982904148A6}"/>
    <cellStyle name="Normal 10 3 2 7 2 3 3" xfId="30367" xr:uid="{C68994F9-E3FE-4BFB-813C-947959A10BAE}"/>
    <cellStyle name="Normal 10 3 2 7 2 4" xfId="9939" xr:uid="{AC17BA4B-2A56-4BE9-9032-F7DD28D8A346}"/>
    <cellStyle name="Normal 10 3 2 7 2 4 2" xfId="34625" xr:uid="{54DD0C49-0F76-4004-B866-5FFDB03309AE}"/>
    <cellStyle name="Normal 10 3 2 7 2 5" xfId="20300" xr:uid="{1DE1A1C6-4067-4C0F-8E7D-4E8DB18D67ED}"/>
    <cellStyle name="Normal 10 3 2 7 2 5 2" xfId="44474" xr:uid="{F8709B99-5B3E-444A-82DE-EBC8E512667E}"/>
    <cellStyle name="Normal 10 3 2 7 2 6" xfId="26741" xr:uid="{ADDBA234-E149-4FE3-8C3A-0CF984D37390}"/>
    <cellStyle name="Normal 10 3 2 7 3" xfId="6233" xr:uid="{CC7CA98C-584B-499A-9E60-C774EB9F08B4}"/>
    <cellStyle name="Normal 10 3 2 7 3 2" xfId="8120" xr:uid="{A2F17992-43EC-4A0B-A2EE-7E8B6893F3DC}"/>
    <cellStyle name="Normal 10 3 2 7 3 2 2" xfId="16378" xr:uid="{3B8DAACB-922F-4EAC-9230-48BF2A72A47A}"/>
    <cellStyle name="Normal 10 3 2 7 3 2 2 2" xfId="40960" xr:uid="{FB5BD2AA-D683-429D-8A30-92449CF40383}"/>
    <cellStyle name="Normal 10 3 2 7 3 2 3" xfId="22356" xr:uid="{DEA462A5-D947-4D97-9E90-4FFFE81C77C2}"/>
    <cellStyle name="Normal 10 3 2 7 3 2 3 2" xfId="46390" xr:uid="{FDB26FDA-F4DB-469D-9EF2-F9487E2B4E8F}"/>
    <cellStyle name="Normal 10 3 2 7 3 2 4" xfId="32945" xr:uid="{AD0A4EBE-A499-483B-A025-02FCE18566C7}"/>
    <cellStyle name="Normal 10 3 2 7 3 3" xfId="14495" xr:uid="{8BF958AF-6E37-4578-879F-3B2683E37254}"/>
    <cellStyle name="Normal 10 3 2 7 3 3 2" xfId="39077" xr:uid="{E370E7E6-B25C-498E-A7C5-2C1D4D2520D4}"/>
    <cellStyle name="Normal 10 3 2 7 3 4" xfId="19890" xr:uid="{4167388F-7AC0-4695-BA35-70C24E577644}"/>
    <cellStyle name="Normal 10 3 2 7 3 4 2" xfId="44070" xr:uid="{D9BBB27C-2038-48BE-8642-C26836CFA612}"/>
    <cellStyle name="Normal 10 3 2 7 3 5" xfId="31062" xr:uid="{A38EEFF5-044C-40B3-B1C2-8A81CD9A883D}"/>
    <cellStyle name="Normal 10 3 2 7 4" xfId="6753" xr:uid="{779BE76A-D783-4AF7-B112-416F833D7F84}"/>
    <cellStyle name="Normal 10 3 2 7 4 2" xfId="15012" xr:uid="{406E7746-9C97-429C-ACF2-F2C7F3965DAC}"/>
    <cellStyle name="Normal 10 3 2 7 4 2 2" xfId="39594" xr:uid="{E46047EE-BF51-4993-AEB3-62CFD2FF47FA}"/>
    <cellStyle name="Normal 10 3 2 7 4 3" xfId="20859" xr:uid="{302F13D1-1800-4A18-9D32-696A12623F51}"/>
    <cellStyle name="Normal 10 3 2 7 4 3 2" xfId="44997" xr:uid="{42897B24-B7F2-4C8D-9A12-1C17D9CA250B}"/>
    <cellStyle name="Normal 10 3 2 7 4 4" xfId="31579" xr:uid="{09BB6793-2622-4E4D-868C-EDC303336B1F}"/>
    <cellStyle name="Normal 10 3 2 7 5" xfId="7264" xr:uid="{6F092C51-A92B-4C1B-B87A-1F9926C1CE32}"/>
    <cellStyle name="Normal 10 3 2 7 5 2" xfId="15523" xr:uid="{88885FF8-576A-4A6F-95D5-DE202B94A409}"/>
    <cellStyle name="Normal 10 3 2 7 5 2 2" xfId="40105" xr:uid="{6FD45BE6-A7D9-4773-BCED-0429402F49DF}"/>
    <cellStyle name="Normal 10 3 2 7 5 3" xfId="32090" xr:uid="{8EB5368E-6D99-487B-B527-FA83818E0934}"/>
    <cellStyle name="Normal 10 3 2 7 6" xfId="5106" xr:uid="{07246776-1408-464B-BFF8-3BBD7B9C03F1}"/>
    <cellStyle name="Normal 10 3 2 7 6 2" xfId="13401" xr:uid="{E101A2B5-746F-4125-B724-1A6A92D6AB56}"/>
    <cellStyle name="Normal 10 3 2 7 6 2 2" xfId="37985" xr:uid="{C1E43ECA-0FF2-48E8-97CA-224473954479}"/>
    <cellStyle name="Normal 10 3 2 7 6 3" xfId="29966" xr:uid="{9CD10F0C-DEC7-44A9-AE0E-4046CB179D5A}"/>
    <cellStyle name="Normal 10 3 2 7 7" xfId="9523" xr:uid="{622C5002-63DB-47A3-A081-CF8B95C30191}"/>
    <cellStyle name="Normal 10 3 2 7 7 2" xfId="34223" xr:uid="{D541A702-EB96-45B7-B17B-8FAF6FEA1FC6}"/>
    <cellStyle name="Normal 10 3 2 7 8" xfId="18430" xr:uid="{6504B205-F7D2-4171-B9C8-6E3FA0D69589}"/>
    <cellStyle name="Normal 10 3 2 7 8 2" xfId="42640" xr:uid="{BD2C7E3F-C426-4166-869E-822165E1CE4A}"/>
    <cellStyle name="Normal 10 3 2 7 9" xfId="26342" xr:uid="{E03D5362-EB93-4141-970F-CF48CF687875}"/>
    <cellStyle name="Normal 10 3 2 8" xfId="1214" xr:uid="{0AF3A875-1698-4C90-93DC-BDEED2577A87}"/>
    <cellStyle name="Normal 10 3 2 8 2" xfId="5886" xr:uid="{E1478A9E-E65A-4D72-8B71-2EF781AA7046}"/>
    <cellStyle name="Normal 10 3 2 8 2 2" xfId="7773" xr:uid="{6B53CA74-0550-4BFF-BA4A-60E23B72C894}"/>
    <cellStyle name="Normal 10 3 2 8 2 2 2" xfId="16031" xr:uid="{8CB7DB7F-E1BD-4E11-8342-133603A33E11}"/>
    <cellStyle name="Normal 10 3 2 8 2 2 2 2" xfId="40613" xr:uid="{4F14BB16-9153-431B-B9EA-D26CCB2FD5CF}"/>
    <cellStyle name="Normal 10 3 2 8 2 2 3" xfId="32598" xr:uid="{1CD81E4C-A198-42D5-B1E1-E95C44E4E846}"/>
    <cellStyle name="Normal 10 3 2 8 2 3" xfId="14148" xr:uid="{DC5CDC0E-A8CA-4789-9345-02DABEF72E38}"/>
    <cellStyle name="Normal 10 3 2 8 2 3 2" xfId="38730" xr:uid="{4EC7B9A7-3773-433D-817B-38AC55273608}"/>
    <cellStyle name="Normal 10 3 2 8 2 4" xfId="22411" xr:uid="{60E7F4CE-9995-4230-A81A-738C3B794B34}"/>
    <cellStyle name="Normal 10 3 2 8 2 4 2" xfId="46445" xr:uid="{EC6C63D1-E07B-4725-891C-353722974128}"/>
    <cellStyle name="Normal 10 3 2 8 2 5" xfId="30715" xr:uid="{96A339EB-38B1-4B45-B7B0-D63F5EA610BB}"/>
    <cellStyle name="Normal 10 3 2 8 3" xfId="6406" xr:uid="{8DC16F89-BB57-4827-8EDD-8B377B389FAD}"/>
    <cellStyle name="Normal 10 3 2 8 3 2" xfId="14665" xr:uid="{93ADCBC3-5C0B-41F9-B6AA-7524332303C1}"/>
    <cellStyle name="Normal 10 3 2 8 3 2 2" xfId="39247" xr:uid="{FEFA13D2-4FB1-4132-A714-DB740B18B98C}"/>
    <cellStyle name="Normal 10 3 2 8 3 3" xfId="31232" xr:uid="{715B0B2E-ADA4-4C8A-B256-CD974C88653A}"/>
    <cellStyle name="Normal 10 3 2 8 4" xfId="7316" xr:uid="{04816435-C517-4C9E-B5C8-24AD983476B6}"/>
    <cellStyle name="Normal 10 3 2 8 4 2" xfId="15575" xr:uid="{D000C5D1-1458-4846-B36E-64EBCA6BE81C}"/>
    <cellStyle name="Normal 10 3 2 8 4 2 2" xfId="40157" xr:uid="{C9E6B0E0-5A22-4B7C-9D0C-6B392C5D532E}"/>
    <cellStyle name="Normal 10 3 2 8 4 3" xfId="32142" xr:uid="{0FB38718-B235-40E2-9893-096947BC1FF7}"/>
    <cellStyle name="Normal 10 3 2 8 5" xfId="5159" xr:uid="{F444453C-AC72-45F2-9B40-F005D9EAEFF8}"/>
    <cellStyle name="Normal 10 3 2 8 5 2" xfId="13453" xr:uid="{79AC2057-C51B-4556-A524-68564A10A18E}"/>
    <cellStyle name="Normal 10 3 2 8 5 2 2" xfId="38037" xr:uid="{A4DF07BD-01F3-4CAB-85FA-84BC3DEE08F2}"/>
    <cellStyle name="Normal 10 3 2 8 5 3" xfId="30019" xr:uid="{C5E5BC0F-4857-4498-8A15-7E4E00B2F959}"/>
    <cellStyle name="Normal 10 3 2 8 6" xfId="9582" xr:uid="{AC802E72-D044-489C-85D3-C62DFD49690E}"/>
    <cellStyle name="Normal 10 3 2 8 6 2" xfId="34277" xr:uid="{B345B6FD-EADE-48EB-9E0E-41F9DB7FFA7B}"/>
    <cellStyle name="Normal 10 3 2 8 7" xfId="19944" xr:uid="{89B335F8-A58D-419F-BD2D-5DFB329FFB96}"/>
    <cellStyle name="Normal 10 3 2 8 7 2" xfId="44122" xr:uid="{93DE8BD3-99EE-4D76-8E16-E9AEE3293654}"/>
    <cellStyle name="Normal 10 3 2 8 8" xfId="26394" xr:uid="{D6ABF365-94AB-4429-B830-87174DA0C29A}"/>
    <cellStyle name="Normal 10 3 2 9" xfId="1173" xr:uid="{29EC9FDC-08B3-4B17-86E4-3C4822A46A04}"/>
    <cellStyle name="Normal 10 3 2 9 2" xfId="6259" xr:uid="{636FAEAE-2CF1-43B7-B340-2E4959E0F9DB}"/>
    <cellStyle name="Normal 10 3 2 9 2 2" xfId="8146" xr:uid="{6A4DE933-82CE-458E-9222-90A2C865B0E2}"/>
    <cellStyle name="Normal 10 3 2 9 2 2 2" xfId="16404" xr:uid="{6BEA945D-760B-47FD-B402-772862A3B15B}"/>
    <cellStyle name="Normal 10 3 2 9 2 2 2 2" xfId="40986" xr:uid="{142D091C-6CA3-4CC8-913B-79C0C3EB23F7}"/>
    <cellStyle name="Normal 10 3 2 9 2 2 3" xfId="32971" xr:uid="{678994BA-09AA-47E8-B997-C57F0E60144F}"/>
    <cellStyle name="Normal 10 3 2 9 2 3" xfId="14521" xr:uid="{A16CFF5A-9C35-4626-9F43-759B6F00E21A}"/>
    <cellStyle name="Normal 10 3 2 9 2 3 2" xfId="39103" xr:uid="{87721686-7388-422D-A8EF-E7944A2ED3B0}"/>
    <cellStyle name="Normal 10 3 2 9 2 4" xfId="22382" xr:uid="{8D7AB140-A69F-4C9D-8BF9-B0490EE29F9C}"/>
    <cellStyle name="Normal 10 3 2 9 2 4 2" xfId="46416" xr:uid="{B74637B5-D503-4DA3-9E72-BB4C823FB14E}"/>
    <cellStyle name="Normal 10 3 2 9 2 5" xfId="31088" xr:uid="{AF050518-0EE7-4B84-9E3D-CDF228D1E32B}"/>
    <cellStyle name="Normal 10 3 2 9 3" xfId="6779" xr:uid="{F785AC84-0DEC-4950-87E8-A82D1C451CED}"/>
    <cellStyle name="Normal 10 3 2 9 3 2" xfId="15038" xr:uid="{A447A8BA-326E-48F5-8BBF-088F816B0EA9}"/>
    <cellStyle name="Normal 10 3 2 9 3 2 2" xfId="39620" xr:uid="{4A2DC21F-9A32-4049-8DD9-55C7D4CEF5C4}"/>
    <cellStyle name="Normal 10 3 2 9 3 3" xfId="31605" xr:uid="{A633BEC8-5744-418D-AA44-36845D725274}"/>
    <cellStyle name="Normal 10 3 2 9 4" xfId="7290" xr:uid="{9D951C12-9C48-49EA-9365-6EB6896CB946}"/>
    <cellStyle name="Normal 10 3 2 9 4 2" xfId="15549" xr:uid="{093F88B1-3B57-4193-B2E2-933D27F68670}"/>
    <cellStyle name="Normal 10 3 2 9 4 2 2" xfId="40131" xr:uid="{B1C1DC0A-05D2-4B74-B74C-B9C98877E6B8}"/>
    <cellStyle name="Normal 10 3 2 9 4 3" xfId="32116" xr:uid="{C0D2533D-8957-4CA3-8EFB-2C91635E8A26}"/>
    <cellStyle name="Normal 10 3 2 9 5" xfId="5132" xr:uid="{BE3D0187-098D-4492-B722-3C3B6F35E031}"/>
    <cellStyle name="Normal 10 3 2 9 5 2" xfId="13427" xr:uid="{A9DF8884-E67A-4B9E-90E7-309399BC575A}"/>
    <cellStyle name="Normal 10 3 2 9 5 2 2" xfId="38011" xr:uid="{65E5E366-3269-4CEE-A728-B96F3780C67C}"/>
    <cellStyle name="Normal 10 3 2 9 5 3" xfId="29992" xr:uid="{CE2723C4-2EAF-4E6F-9D7F-D32B9BA292B5}"/>
    <cellStyle name="Normal 10 3 2 9 6" xfId="9549" xr:uid="{DD9723BE-CA90-44AE-96E8-ACEB2D4131B8}"/>
    <cellStyle name="Normal 10 3 2 9 6 2" xfId="34249" xr:uid="{F1EB6719-92C7-43EB-AAD7-9754D860C920}"/>
    <cellStyle name="Normal 10 3 2 9 7" xfId="19916" xr:uid="{5915BD8C-E7F1-4645-99B6-4D5475C51B83}"/>
    <cellStyle name="Normal 10 3 2 9 7 2" xfId="44096" xr:uid="{0681DDCC-7403-4665-9100-8445505FAB30}"/>
    <cellStyle name="Normal 10 3 2 9 8" xfId="26368" xr:uid="{4EF3F797-5B04-491A-8BD4-F94D3027ABD2}"/>
    <cellStyle name="Normal 10 3 20" xfId="2691" xr:uid="{5B6FBB0A-2B93-4C18-8286-88373310006B}"/>
    <cellStyle name="Normal 10 3 20 2" xfId="11032" xr:uid="{7CC88332-1318-4CFE-8FBE-B87E38A50309}"/>
    <cellStyle name="Normal 10 3 20 2 2" xfId="35687" xr:uid="{F8B84B87-865D-4335-B927-CAE5C2866158}"/>
    <cellStyle name="Normal 10 3 20 3" xfId="27802" xr:uid="{7130CB3D-7E89-4615-8BA8-9E6F35C39512}"/>
    <cellStyle name="Normal 10 3 21" xfId="3164" xr:uid="{8D8442E3-2375-4050-99B4-25D3A7508145}"/>
    <cellStyle name="Normal 10 3 21 2" xfId="11505" xr:uid="{3B142F60-721B-4F89-845C-A512816D9FB0}"/>
    <cellStyle name="Normal 10 3 21 2 2" xfId="36159" xr:uid="{8B9FC88A-FB1B-47C0-A6DA-9A33A752BD35}"/>
    <cellStyle name="Normal 10 3 21 3" xfId="28274" xr:uid="{25792A5B-EAFF-45BF-90AA-CAC2D44C791B}"/>
    <cellStyle name="Normal 10 3 22" xfId="3407" xr:uid="{B5ED5088-D9BC-4973-BE4F-E74BFFDAA1F8}"/>
    <cellStyle name="Normal 10 3 22 2" xfId="11748" xr:uid="{20A1E7F1-BECE-4EFD-B486-68D9831744C1}"/>
    <cellStyle name="Normal 10 3 22 2 2" xfId="36395" xr:uid="{E9B6E500-108A-43D7-A73B-6A51025A1AD1}"/>
    <cellStyle name="Normal 10 3 22 3" xfId="28510" xr:uid="{42045708-31AA-4B4E-BBD9-25461D5C6AF7}"/>
    <cellStyle name="Normal 10 3 23" xfId="3944" xr:uid="{0B71896B-F5B6-4CDB-80D5-DF6DE78938AB}"/>
    <cellStyle name="Normal 10 3 23 2" xfId="12285" xr:uid="{E5C03850-1DD7-46F7-97B6-CA6072FC4E59}"/>
    <cellStyle name="Normal 10 3 23 2 2" xfId="36871" xr:uid="{4069F5C8-0718-41D1-9FB6-8325613000BC}"/>
    <cellStyle name="Normal 10 3 23 3" xfId="28986" xr:uid="{0F7A0A61-6B91-49AC-AFBE-D0D97251A0BD}"/>
    <cellStyle name="Normal 10 3 24" xfId="4018" xr:uid="{9A3D0E1F-BFA6-442A-8E5C-3C69912AA972}"/>
    <cellStyle name="Normal 10 3 24 2" xfId="12359" xr:uid="{264C85C9-9C5E-4AA7-BEA5-BA582FBCDCED}"/>
    <cellStyle name="Normal 10 3 24 2 2" xfId="36945" xr:uid="{986B1C58-E8F0-439F-98E3-2D4CB9900D41}"/>
    <cellStyle name="Normal 10 3 24 3" xfId="29060" xr:uid="{1ED04237-B5D3-47D2-BB33-3E52E567436C}"/>
    <cellStyle name="Normal 10 3 25" xfId="4095" xr:uid="{60E3B27C-44E1-4F24-8EE9-93BC614A8B1D}"/>
    <cellStyle name="Normal 10 3 25 2" xfId="12436" xr:uid="{075E73CA-F5B7-4998-AC23-9883C5F9BC6F}"/>
    <cellStyle name="Normal 10 3 25 2 2" xfId="37021" xr:uid="{B5B693CD-9996-4B92-94C8-40BA1EFBE656}"/>
    <cellStyle name="Normal 10 3 25 3" xfId="29130" xr:uid="{D2985BEF-D0A2-4921-BD64-A8F1730777DF}"/>
    <cellStyle name="Normal 10 3 26" xfId="4699" xr:uid="{4F710C7C-4A53-4E8B-88E8-6F967DB01C28}"/>
    <cellStyle name="Normal 10 3 26 2" xfId="13038" xr:uid="{1B6CACA9-5539-4AF9-8CBC-5C8F2B115B02}"/>
    <cellStyle name="Normal 10 3 26 2 2" xfId="37623" xr:uid="{1D7B2AD1-245C-4987-98A0-6FCB6839678E}"/>
    <cellStyle name="Normal 10 3 26 3" xfId="29602" xr:uid="{D0789A52-387D-46CD-B3CA-B62E3B30D112}"/>
    <cellStyle name="Normal 10 3 27" xfId="8497" xr:uid="{32C9F9A8-F4BF-4A76-9A25-BEC9E585E1CC}"/>
    <cellStyle name="Normal 10 3 27 2" xfId="16755" xr:uid="{A551AC70-B792-443D-B6FF-00850DA91D9A}"/>
    <cellStyle name="Normal 10 3 27 2 2" xfId="41337" xr:uid="{A6F5A3BE-9759-43E8-A163-9181BA214F8D}"/>
    <cellStyle name="Normal 10 3 27 3" xfId="33308" xr:uid="{9D6A3E3D-EB2B-49C4-802B-AA53387AAA16}"/>
    <cellStyle name="Normal 10 3 28" xfId="8624" xr:uid="{CAFA9034-8878-466A-9DBF-40F911DEF0B5}"/>
    <cellStyle name="Normal 10 3 28 2" xfId="33409" xr:uid="{5A7875C3-E256-4973-A90E-205217C22F8D}"/>
    <cellStyle name="Normal 10 3 29" xfId="17735" xr:uid="{D304B5B6-1954-4B2F-BA65-C8018BBC8864}"/>
    <cellStyle name="Normal 10 3 29 2" xfId="41962" xr:uid="{20DEDE80-6F3D-4DDA-92AE-975EC59E243D}"/>
    <cellStyle name="Normal 10 3 3" xfId="166" xr:uid="{64FBB256-BD77-43F5-A793-378D31EF88A4}"/>
    <cellStyle name="Normal 10 3 3 10" xfId="2022" xr:uid="{3DCC409E-1972-496C-A76D-D6D293DD5E5A}"/>
    <cellStyle name="Normal 10 3 3 10 2" xfId="6419" xr:uid="{958D78E9-DF92-4C3A-97B1-0B2F534880DA}"/>
    <cellStyle name="Normal 10 3 3 10 2 2" xfId="14678" xr:uid="{C6E79BB2-CFAB-497D-873E-1198A7A64630}"/>
    <cellStyle name="Normal 10 3 3 10 2 2 2" xfId="39260" xr:uid="{829EC46C-69ED-4D65-A23A-FAA688AE0829}"/>
    <cellStyle name="Normal 10 3 3 10 2 3" xfId="23186" xr:uid="{5120A940-A72E-4E61-B056-E6B42C0A108D}"/>
    <cellStyle name="Normal 10 3 3 10 2 3 2" xfId="47197" xr:uid="{D7D06008-A7C2-4452-8374-301C07E41D45}"/>
    <cellStyle name="Normal 10 3 3 10 2 4" xfId="31245" xr:uid="{49292B75-BD63-46F5-A251-2C6A76D7D730}"/>
    <cellStyle name="Normal 10 3 3 10 3" xfId="10364" xr:uid="{594FB566-988F-4725-A9AC-F96C1BDAFFA5}"/>
    <cellStyle name="Normal 10 3 3 10 3 2" xfId="35023" xr:uid="{84B05EB8-0967-4BD1-8EA2-17E75B255EC4}"/>
    <cellStyle name="Normal 10 3 3 10 4" xfId="20721" xr:uid="{5B996C2D-1F13-4EA8-9034-6887CC2BF334}"/>
    <cellStyle name="Normal 10 3 3 10 4 2" xfId="44881" xr:uid="{4C1D196D-900B-408A-993F-03A496C0A6D2}"/>
    <cellStyle name="Normal 10 3 3 10 5" xfId="27138" xr:uid="{A15C9BFA-AFAF-40A4-95EC-AE38DF4A28E9}"/>
    <cellStyle name="Normal 10 3 3 11" xfId="2093" xr:uid="{CC8A97A0-87D0-4CE4-AF6D-1E56C070AD21}"/>
    <cellStyle name="Normal 10 3 3 11 2" xfId="8266" xr:uid="{233D2BDA-E5EA-4101-819C-81CC1269F413}"/>
    <cellStyle name="Normal 10 3 3 11 2 2" xfId="16524" xr:uid="{4CC7E3A1-3AD5-4FB4-BF51-441D96F94C01}"/>
    <cellStyle name="Normal 10 3 3 11 2 2 2" xfId="41106" xr:uid="{507B233D-4E40-4D4B-8D9C-22001022CD6F}"/>
    <cellStyle name="Normal 10 3 3 11 2 3" xfId="21470" xr:uid="{0A79D20A-BD1C-4E7A-8034-E0D6CE1A1F9F}"/>
    <cellStyle name="Normal 10 3 3 11 2 3 2" xfId="45576" xr:uid="{FF7F530C-8339-4744-878E-FFFEB1967A61}"/>
    <cellStyle name="Normal 10 3 3 11 2 4" xfId="33091" xr:uid="{BE336193-C1B8-49B3-85C3-9CA69BCD22BF}"/>
    <cellStyle name="Normal 10 3 3 11 3" xfId="10435" xr:uid="{C00458F4-CB09-4885-85F8-8D92F83C85A5}"/>
    <cellStyle name="Normal 10 3 3 11 3 2" xfId="35093" xr:uid="{C503F43A-FDB3-471B-A454-FAE40BEAE047}"/>
    <cellStyle name="Normal 10 3 3 11 4" xfId="18996" xr:uid="{7EC3DD32-B5D5-4596-BFEA-7F936036EBD7}"/>
    <cellStyle name="Normal 10 3 3 11 4 2" xfId="43190" xr:uid="{ADA6F7CC-D581-4460-9327-DAC7A3D391D5}"/>
    <cellStyle name="Normal 10 3 3 11 5" xfId="27208" xr:uid="{6650530D-5901-4131-86E8-CA3B18A88351}"/>
    <cellStyle name="Normal 10 3 3 12" xfId="2335" xr:uid="{824CC5EA-967B-4009-9B7E-BFE6A32E6F13}"/>
    <cellStyle name="Normal 10 3 3 12 2" xfId="10676" xr:uid="{9CE55127-AD2A-40B1-9D79-5C4EB78390C3}"/>
    <cellStyle name="Normal 10 3 3 12 2 2" xfId="35333" xr:uid="{F14698B7-C9A2-49B5-A9B1-8A1B081FF303}"/>
    <cellStyle name="Normal 10 3 3 12 3" xfId="20874" xr:uid="{2B1CFA77-BFA2-4D94-B3E3-9EE4AF420748}"/>
    <cellStyle name="Normal 10 3 3 12 3 2" xfId="45012" xr:uid="{42C14B0A-A5E4-4A33-8165-C3C66CAF8617}"/>
    <cellStyle name="Normal 10 3 3 12 4" xfId="27448" xr:uid="{42A00DE6-8FAC-47D2-8262-1A4C1ED880E8}"/>
    <cellStyle name="Normal 10 3 3 13" xfId="2409" xr:uid="{361CE9B0-9C5B-4EC8-9E53-0825027D6647}"/>
    <cellStyle name="Normal 10 3 3 13 2" xfId="10750" xr:uid="{21F84C7C-20F9-4C6E-927F-AC556B849804}"/>
    <cellStyle name="Normal 10 3 3 13 2 2" xfId="35407" xr:uid="{35167385-C6F4-48BB-A924-D3CE174BB807}"/>
    <cellStyle name="Normal 10 3 3 13 3" xfId="27522" xr:uid="{0472BD1D-51AC-467B-97A4-99D4534704CD}"/>
    <cellStyle name="Normal 10 3 3 14" xfId="2480" xr:uid="{E1BBF7E4-3B6E-4927-9827-5CA571B27CB9}"/>
    <cellStyle name="Normal 10 3 3 14 2" xfId="10821" xr:uid="{D19C507D-3411-4944-B43F-D5020E6B59A0}"/>
    <cellStyle name="Normal 10 3 3 14 2 2" xfId="35477" xr:uid="{5982339E-995F-4D83-A6E4-4BC3B46ADF13}"/>
    <cellStyle name="Normal 10 3 3 14 3" xfId="27592" xr:uid="{527337AC-2A13-45A0-9207-2E555E948F06}"/>
    <cellStyle name="Normal 10 3 3 15" xfId="2717" xr:uid="{85C9C500-AC2A-4943-B311-A965237E52B8}"/>
    <cellStyle name="Normal 10 3 3 15 2" xfId="11058" xr:uid="{BD7ED5AF-4179-4239-AD5D-A462E1847B7E}"/>
    <cellStyle name="Normal 10 3 3 15 2 2" xfId="35713" xr:uid="{FB2873B7-7633-4A19-8FE8-A4D38EEE2234}"/>
    <cellStyle name="Normal 10 3 3 15 3" xfId="27828" xr:uid="{95AF8420-97AA-4BE9-BCD7-20ABD47A4E67}"/>
    <cellStyle name="Normal 10 3 3 16" xfId="3190" xr:uid="{E89D7893-19A6-4895-AFA6-E2FC93A8B36C}"/>
    <cellStyle name="Normal 10 3 3 16 2" xfId="11531" xr:uid="{3E6326AA-48E7-4238-859B-D68F109B6F8C}"/>
    <cellStyle name="Normal 10 3 3 16 2 2" xfId="36185" xr:uid="{0D1D98A1-B023-4257-B099-D41F941967CF}"/>
    <cellStyle name="Normal 10 3 3 16 3" xfId="28300" xr:uid="{B90F1A48-4F94-4757-9573-F91D66A6FD93}"/>
    <cellStyle name="Normal 10 3 3 17" xfId="3433" xr:uid="{CE9C40E4-5E2F-475F-8249-BCA61965AE4B}"/>
    <cellStyle name="Normal 10 3 3 17 2" xfId="11774" xr:uid="{B448D8F7-6D2F-4A0F-B0F6-5494BAA66855}"/>
    <cellStyle name="Normal 10 3 3 17 2 2" xfId="36421" xr:uid="{DB891557-3480-48C5-9C36-2E03716F3C92}"/>
    <cellStyle name="Normal 10 3 3 17 3" xfId="28536" xr:uid="{490CD357-8EA4-40BD-9E83-28ED5F16BD0D}"/>
    <cellStyle name="Normal 10 3 3 18" xfId="3970" xr:uid="{913D2811-DABD-4479-8A79-026653F4BED7}"/>
    <cellStyle name="Normal 10 3 3 18 2" xfId="12311" xr:uid="{ADD6327B-4214-40F9-984A-D19946FD9197}"/>
    <cellStyle name="Normal 10 3 3 18 2 2" xfId="36897" xr:uid="{564AD687-1BB8-40B3-BF9B-451B4501324D}"/>
    <cellStyle name="Normal 10 3 3 18 3" xfId="29012" xr:uid="{CAB46AF9-3DCA-4487-A231-181EE8A54B58}"/>
    <cellStyle name="Normal 10 3 3 19" xfId="4044" xr:uid="{01334A31-5DCD-4B4F-A682-A7ECD2EA388F}"/>
    <cellStyle name="Normal 10 3 3 19 2" xfId="12385" xr:uid="{E335037C-B2D9-4CC5-BC27-5962FCAC4829}"/>
    <cellStyle name="Normal 10 3 3 19 2 2" xfId="36971" xr:uid="{8C357DFB-88BF-4B6D-8DA8-4DF722118B1E}"/>
    <cellStyle name="Normal 10 3 3 19 3" xfId="29086" xr:uid="{A257A4BD-9B79-42D3-BB70-1CC6998E20E6}"/>
    <cellStyle name="Normal 10 3 3 2" xfId="271" xr:uid="{1698B4FA-4302-4148-A1AE-692B2D6D84E6}"/>
    <cellStyle name="Normal 10 3 3 2 10" xfId="2778" xr:uid="{6D41B5E9-F7F6-4C95-B69D-73A3E944E726}"/>
    <cellStyle name="Normal 10 3 3 2 10 2" xfId="11119" xr:uid="{214F9FAC-8EC3-4BF6-AF83-71D136879A60}"/>
    <cellStyle name="Normal 10 3 3 2 10 2 2" xfId="35774" xr:uid="{B1D67BFA-AC40-48CE-8C40-E31FADE2190B}"/>
    <cellStyle name="Normal 10 3 3 2 10 3" xfId="27889" xr:uid="{6DD325A0-19D8-4707-907A-2B7E5DB81A8D}"/>
    <cellStyle name="Normal 10 3 3 2 11" xfId="3251" xr:uid="{1ABB532E-56D5-4D7B-B7DE-1470F53C3F95}"/>
    <cellStyle name="Normal 10 3 3 2 11 2" xfId="11592" xr:uid="{94E874D0-5529-4564-B6D2-B268F1C061E0}"/>
    <cellStyle name="Normal 10 3 3 2 11 2 2" xfId="36246" xr:uid="{EF6A1130-3EBB-4BD8-AC6D-299570420542}"/>
    <cellStyle name="Normal 10 3 3 2 11 3" xfId="28361" xr:uid="{DEB31FD9-1033-4833-BCB2-15D31DA4A89F}"/>
    <cellStyle name="Normal 10 3 3 2 12" xfId="3495" xr:uid="{CE1BB9BC-FAE9-4B93-9252-921C2E989E4B}"/>
    <cellStyle name="Normal 10 3 3 2 12 2" xfId="11836" xr:uid="{B4438D04-8AD4-4A9C-82C4-B93BAEE3AE5A}"/>
    <cellStyle name="Normal 10 3 3 2 12 2 2" xfId="36482" xr:uid="{9BFEBB9F-774D-4210-B2F7-DE5A0E18C076}"/>
    <cellStyle name="Normal 10 3 3 2 12 3" xfId="28597" xr:uid="{BDA2FA24-60A2-40BA-A25C-AEDD4EF5E08E}"/>
    <cellStyle name="Normal 10 3 3 2 13" xfId="4207" xr:uid="{A8CA52A2-8B18-46E2-9576-B77CCEC729EB}"/>
    <cellStyle name="Normal 10 3 3 2 13 2" xfId="12548" xr:uid="{B421DDE4-69C6-494A-A09E-BF51E7A47E33}"/>
    <cellStyle name="Normal 10 3 3 2 13 2 2" xfId="37133" xr:uid="{A7C8B7AB-7B5D-45D5-8FD0-8E4E3E212DBA}"/>
    <cellStyle name="Normal 10 3 3 2 13 3" xfId="29217" xr:uid="{61118373-6AB7-404D-B0D8-3136A4DFCA7D}"/>
    <cellStyle name="Normal 10 3 3 2 14" xfId="4790" xr:uid="{ACE76DC1-5AAD-4644-B061-A044159B9BE8}"/>
    <cellStyle name="Normal 10 3 3 2 14 2" xfId="13118" xr:uid="{FCDC356E-4082-42ED-9ADF-B89C58C09ABC}"/>
    <cellStyle name="Normal 10 3 3 2 14 2 2" xfId="37703" xr:uid="{530A89CF-8281-4374-AC20-527466E80016}"/>
    <cellStyle name="Normal 10 3 3 2 14 3" xfId="29683" xr:uid="{2900A8D8-4A2A-433C-AE76-4EA2B118CBDA}"/>
    <cellStyle name="Normal 10 3 3 2 15" xfId="8722" xr:uid="{2DA62EFA-43F4-45EC-95BE-522586A1B700}"/>
    <cellStyle name="Normal 10 3 3 2 15 2" xfId="33502" xr:uid="{C0244707-FDD1-48E9-AC59-211DD80E01FA}"/>
    <cellStyle name="Normal 10 3 3 2 16" xfId="17910" xr:uid="{132439BC-9990-4252-BC06-98342C01B7AE}"/>
    <cellStyle name="Normal 10 3 3 2 16 2" xfId="42135" xr:uid="{FD2B2857-179F-4D79-8033-65A8D0357C72}"/>
    <cellStyle name="Normal 10 3 3 2 17" xfId="18511" xr:uid="{0F4F8A9D-8C55-4367-995F-2550A15E1ED8}"/>
    <cellStyle name="Normal 10 3 3 2 17 2" xfId="42714" xr:uid="{D490CE5A-E61A-46CB-8BD4-3B4597B75A17}"/>
    <cellStyle name="Normal 10 3 3 2 18" xfId="25636" xr:uid="{61DC9FFC-31D4-49B4-9E6F-1530FF1B7C4B}"/>
    <cellStyle name="Normal 10 3 3 2 2" xfId="467" xr:uid="{3504FDA8-32A8-4AF3-85D2-39A2DA42CF87}"/>
    <cellStyle name="Normal 10 3 3 2 2 10" xfId="5007" xr:uid="{652B6511-FB0C-4BBE-BF7D-06109477BC18}"/>
    <cellStyle name="Normal 10 3 3 2 2 10 2" xfId="13307" xr:uid="{5114F92F-C295-43AC-961A-85C839995706}"/>
    <cellStyle name="Normal 10 3 3 2 2 10 2 2" xfId="37891" xr:uid="{EFCBC736-F166-490D-A805-09996791CC60}"/>
    <cellStyle name="Normal 10 3 3 2 2 10 3" xfId="29873" xr:uid="{B1FEF767-3177-49F2-848D-85115BB3351B}"/>
    <cellStyle name="Normal 10 3 3 2 2 11" xfId="8857" xr:uid="{B06353AF-B8CC-4552-ADE7-CF34BF149AA4}"/>
    <cellStyle name="Normal 10 3 3 2 2 11 2" xfId="33623" xr:uid="{79958A16-E269-4A43-BA65-B920E3CB8A92}"/>
    <cellStyle name="Normal 10 3 3 2 2 12" xfId="18042" xr:uid="{7D8EBA04-66A0-4826-80D1-576EF5DEE784}"/>
    <cellStyle name="Normal 10 3 3 2 2 12 2" xfId="42267" xr:uid="{9172578C-2F8C-4EFF-8C42-57C5439E2638}"/>
    <cellStyle name="Normal 10 3 3 2 2 13" xfId="18650" xr:uid="{EC40236D-745A-4F83-8AB7-57EE16A6537B}"/>
    <cellStyle name="Normal 10 3 3 2 2 13 2" xfId="42846" xr:uid="{954F3C23-2F63-4A56-9762-5CD190A7C75A}"/>
    <cellStyle name="Normal 10 3 3 2 2 14" xfId="25754" xr:uid="{AC308087-069E-4FDC-AD46-E2688384F11B}"/>
    <cellStyle name="Normal 10 3 3 2 2 2" xfId="1485" xr:uid="{71FC9EFA-1286-4021-870D-6DCF3C6A004D}"/>
    <cellStyle name="Normal 10 3 3 2 2 2 2" xfId="3132" xr:uid="{66144521-D692-4A78-ABF2-D2971CA50085}"/>
    <cellStyle name="Normal 10 3 3 2 2 2 2 2" xfId="7089" xr:uid="{F4ABF5D0-748E-485E-A5EA-ACD6755930A1}"/>
    <cellStyle name="Normal 10 3 3 2 2 2 2 2 2" xfId="15348" xr:uid="{4886CB42-9821-49D8-8DFF-ED28EF455A90}"/>
    <cellStyle name="Normal 10 3 3 2 2 2 2 2 2 2" xfId="39930" xr:uid="{56FCEB46-6B41-497F-AB5A-FAB88AEEE61B}"/>
    <cellStyle name="Normal 10 3 3 2 2 2 2 2 3" xfId="31915" xr:uid="{44F72968-9593-4AE8-9605-5FBDABAF263D}"/>
    <cellStyle name="Normal 10 3 3 2 2 2 2 3" xfId="11473" xr:uid="{DCA00D4D-E32D-407A-ACC4-315418E3111B}"/>
    <cellStyle name="Normal 10 3 3 2 2 2 2 3 2" xfId="36128" xr:uid="{6E6A74E3-5BDC-4F68-BD7E-3AC776A78833}"/>
    <cellStyle name="Normal 10 3 3 2 2 2 2 4" xfId="22673" xr:uid="{8ABF40D3-04C6-4716-B6C0-251A7A5B461B}"/>
    <cellStyle name="Normal 10 3 3 2 2 2 2 4 2" xfId="46700" xr:uid="{BD01ABCD-C0EB-460D-AE99-AA20CC6A50EF}"/>
    <cellStyle name="Normal 10 3 3 2 2 2 2 5" xfId="28243" xr:uid="{E22AD7BC-1E8F-44CD-A9B5-327E2DC1CDE0}"/>
    <cellStyle name="Normal 10 3 3 2 2 2 3" xfId="3851" xr:uid="{7BFEBFFB-FD58-4407-A5DA-401DA34490FB}"/>
    <cellStyle name="Normal 10 3 3 2 2 2 3 2" xfId="12192" xr:uid="{2BBECE8F-5A54-4EC0-B2A3-1CD210BE3CF3}"/>
    <cellStyle name="Normal 10 3 3 2 2 2 3 2 2" xfId="36836" xr:uid="{9AB15FD8-7465-4B7C-A2F1-558C0B16C3F2}"/>
    <cellStyle name="Normal 10 3 3 2 2 2 3 3" xfId="28951" xr:uid="{44DECADA-F677-4E86-B9AB-5E761B28774F}"/>
    <cellStyle name="Normal 10 3 3 2 2 2 4" xfId="4605" xr:uid="{07BD3470-D001-47FB-8FE6-AB9F121DCA29}"/>
    <cellStyle name="Normal 10 3 3 2 2 2 4 2" xfId="12946" xr:uid="{170A287B-C5F1-4E13-BA42-7992E132F1BF}"/>
    <cellStyle name="Normal 10 3 3 2 2 2 4 2 2" xfId="37531" xr:uid="{09CD23C6-4FC3-4535-8348-FB78611A3150}"/>
    <cellStyle name="Normal 10 3 3 2 2 2 4 3" xfId="29571" xr:uid="{310ACB80-15A0-4ACB-A464-F30DB1C62A59}"/>
    <cellStyle name="Normal 10 3 3 2 2 2 5" xfId="5425" xr:uid="{F3C4160B-27A6-40B3-A1B9-D9A4C8AD9DEC}"/>
    <cellStyle name="Normal 10 3 3 2 2 2 5 2" xfId="13708" xr:uid="{B50D0138-E416-4239-AA3F-D8BAA25086F6}"/>
    <cellStyle name="Normal 10 3 3 2 2 2 5 2 2" xfId="38292" xr:uid="{DF763928-778F-4EB8-B9AD-71BDEC9B3392}"/>
    <cellStyle name="Normal 10 3 3 2 2 2 5 3" xfId="30274" xr:uid="{F6698B61-DE4E-463A-840B-882C44A2F361}"/>
    <cellStyle name="Normal 10 3 3 2 2 2 6" xfId="9846" xr:uid="{05533796-32E2-438B-8B55-F71B8D1BE258}"/>
    <cellStyle name="Normal 10 3 3 2 2 2 6 2" xfId="34532" xr:uid="{25B81CDC-6716-40DD-9C5B-0A1C67E3B16B}"/>
    <cellStyle name="Normal 10 3 3 2 2 2 7" xfId="18278" xr:uid="{BFE7946A-9BDB-4B57-8357-E271B05A7C39}"/>
    <cellStyle name="Normal 10 3 3 2 2 2 7 2" xfId="42503" xr:uid="{BA805B2A-3B52-441C-B2F3-BD80DEC25D84}"/>
    <cellStyle name="Normal 10 3 3 2 2 2 8" xfId="20207" xr:uid="{31A0549F-E9F9-439A-970E-387D8D293E48}"/>
    <cellStyle name="Normal 10 3 3 2 2 2 8 2" xfId="44381" xr:uid="{D9359124-B4BD-4BC2-BF55-D182DA720533}"/>
    <cellStyle name="Normal 10 3 3 2 2 2 9" xfId="26648" xr:uid="{78EB3382-6BB2-4392-8ED9-EF8537DCF5B3}"/>
    <cellStyle name="Normal 10 3 3 2 2 3" xfId="1047" xr:uid="{CB81CB8C-0301-45D2-8E7B-4A0E22F62079}"/>
    <cellStyle name="Normal 10 3 3 2 2 3 2" xfId="8027" xr:uid="{6938EA72-C5B6-4282-978B-13A39B89BBAE}"/>
    <cellStyle name="Normal 10 3 3 2 2 3 2 2" xfId="16285" xr:uid="{5B979762-5A80-4E51-B13E-60EE89812C99}"/>
    <cellStyle name="Normal 10 3 3 2 2 3 2 2 2" xfId="40867" xr:uid="{C3921AC5-1FCC-4B16-9B2B-B3C79267E579}"/>
    <cellStyle name="Normal 10 3 3 2 2 3 2 3" xfId="22256" xr:uid="{ECA5D0BB-C3AD-4EF4-B939-CD9EB8D934C5}"/>
    <cellStyle name="Normal 10 3 3 2 2 3 2 3 2" xfId="46296" xr:uid="{5525F1B8-9909-4453-9DDA-39727CEEC7C9}"/>
    <cellStyle name="Normal 10 3 3 2 2 3 2 4" xfId="32852" xr:uid="{7A4EBDC0-1D79-4DA5-8AE4-B75C1FF866D9}"/>
    <cellStyle name="Normal 10 3 3 2 2 3 3" xfId="6140" xr:uid="{598BE449-4EE8-40F9-A142-929FAFB2CA55}"/>
    <cellStyle name="Normal 10 3 3 2 2 3 3 2" xfId="14402" xr:uid="{1E814EDA-E8D2-45A7-BB5F-03B38F2FE2EA}"/>
    <cellStyle name="Normal 10 3 3 2 2 3 3 2 2" xfId="38984" xr:uid="{298E0036-818B-442E-B847-CE953A3DC3EC}"/>
    <cellStyle name="Normal 10 3 3 2 2 3 3 3" xfId="30969" xr:uid="{63DAF2F1-B423-4554-B4A5-4A0B0419DDA9}"/>
    <cellStyle name="Normal 10 3 3 2 2 3 4" xfId="9423" xr:uid="{A83DBE7A-F9EB-4F53-B266-F1A7439132DD}"/>
    <cellStyle name="Normal 10 3 3 2 2 3 4 2" xfId="34130" xr:uid="{83A91729-615C-4351-A0CB-ABBDCB2DDAD7}"/>
    <cellStyle name="Normal 10 3 3 2 2 3 5" xfId="19791" xr:uid="{D15D3EF7-1D9B-457D-BFEF-6055EA88013F}"/>
    <cellStyle name="Normal 10 3 3 2 2 3 5 2" xfId="43971" xr:uid="{FF333882-94AE-49C6-8B51-D5CA6034BEDF}"/>
    <cellStyle name="Normal 10 3 3 2 2 3 6" xfId="26249" xr:uid="{45B75B4D-9D1C-486B-9E97-0976E2C295BA}"/>
    <cellStyle name="Normal 10 3 3 2 2 4" xfId="2273" xr:uid="{C24FE365-1858-40BF-9D18-FAABCE415A67}"/>
    <cellStyle name="Normal 10 3 3 2 2 4 2" xfId="6660" xr:uid="{DAA719B8-C6C3-48F7-8579-D879CB86D313}"/>
    <cellStyle name="Normal 10 3 3 2 2 4 2 2" xfId="14919" xr:uid="{A613CA9E-4130-4D16-925B-0B7B0E1FF250}"/>
    <cellStyle name="Normal 10 3 3 2 2 4 2 2 2" xfId="39501" xr:uid="{D4DF3BFF-FAA7-4F0C-AD71-4B354354235D}"/>
    <cellStyle name="Normal 10 3 3 2 2 4 2 3" xfId="21722" xr:uid="{B8CF4025-4CAE-4EE6-8DB3-8EB72B227687}"/>
    <cellStyle name="Normal 10 3 3 2 2 4 2 3 2" xfId="45799" xr:uid="{65538392-A367-43F2-AC69-30D527D35ACC}"/>
    <cellStyle name="Normal 10 3 3 2 2 4 2 4" xfId="31486" xr:uid="{B43850D2-E8F0-46AD-AA35-A13B04DD6994}"/>
    <cellStyle name="Normal 10 3 3 2 2 4 3" xfId="10614" xr:uid="{F5FA5FC4-62A6-4B28-8A98-1523CAF4DCF6}"/>
    <cellStyle name="Normal 10 3 3 2 2 4 3 2" xfId="35272" xr:uid="{7803855D-7889-418B-8F75-709F06CDE4B8}"/>
    <cellStyle name="Normal 10 3 3 2 2 4 4" xfId="19257" xr:uid="{37D1ED07-1C5D-482F-8FCD-29E07785A7E2}"/>
    <cellStyle name="Normal 10 3 3 2 2 4 4 2" xfId="43451" xr:uid="{528619EB-F3BB-40E5-B7F1-4CE1125BADD2}"/>
    <cellStyle name="Normal 10 3 3 2 2 4 5" xfId="27387" xr:uid="{B4576DA3-6E31-4235-B1C5-E336552240EB}"/>
    <cellStyle name="Normal 10 3 3 2 2 5" xfId="2659" xr:uid="{301211B9-93F7-40EC-B3C2-6B84B09FA7FA}"/>
    <cellStyle name="Normal 10 3 3 2 2 5 2" xfId="8445" xr:uid="{F85E440B-DD51-4A9B-B5A3-15587CD8A2FE}"/>
    <cellStyle name="Normal 10 3 3 2 2 5 2 2" xfId="16703" xr:uid="{DE23BB98-F0A9-4C2F-9EE9-357C54CBAA0D}"/>
    <cellStyle name="Normal 10 3 3 2 2 5 2 2 2" xfId="41285" xr:uid="{874ED304-7D91-432C-ADC3-E10DA5503A9B}"/>
    <cellStyle name="Normal 10 3 3 2 2 5 2 3" xfId="33270" xr:uid="{51327BB3-EBEE-45D4-970B-3990DBE9FA87}"/>
    <cellStyle name="Normal 10 3 3 2 2 5 3" xfId="11000" xr:uid="{DA4569CD-B3C2-41CF-8029-10DC33857296}"/>
    <cellStyle name="Normal 10 3 3 2 2 5 3 2" xfId="35656" xr:uid="{44F1DF66-8386-4FE3-A50A-5C8CB0449BE4}"/>
    <cellStyle name="Normal 10 3 3 2 2 5 4" xfId="21126" xr:uid="{62C4A61E-4E3A-41E9-B441-DD494EC5DD88}"/>
    <cellStyle name="Normal 10 3 3 2 2 5 4 2" xfId="45247" xr:uid="{7CAFF476-552E-4D15-8C8F-6F7FCD237740}"/>
    <cellStyle name="Normal 10 3 3 2 2 5 5" xfId="27771" xr:uid="{51A9EC58-1602-4A44-85AF-E6B8FE8FEF68}"/>
    <cellStyle name="Normal 10 3 3 2 2 6" xfId="2896" xr:uid="{B1E51FFB-4ACC-4A33-A92F-38DF5D89B225}"/>
    <cellStyle name="Normal 10 3 3 2 2 6 2" xfId="11237" xr:uid="{5D34D527-9507-44C8-ACD9-FD7332E85004}"/>
    <cellStyle name="Normal 10 3 3 2 2 6 2 2" xfId="35892" xr:uid="{B7190545-93F0-4A42-947C-D1FC6C487896}"/>
    <cellStyle name="Normal 10 3 3 2 2 6 3" xfId="28007" xr:uid="{AC1213AA-E066-4F67-828C-97AF0C846EC1}"/>
    <cellStyle name="Normal 10 3 3 2 2 7" xfId="3369" xr:uid="{372DFD1F-1095-4A15-8423-FF0897F13325}"/>
    <cellStyle name="Normal 10 3 3 2 2 7 2" xfId="11710" xr:uid="{74A432F6-EAC9-4FEB-9964-2AE914B9119D}"/>
    <cellStyle name="Normal 10 3 3 2 2 7 2 2" xfId="36364" xr:uid="{26DA413F-A29D-4E0E-9B4B-E6CD54DA616E}"/>
    <cellStyle name="Normal 10 3 3 2 2 7 3" xfId="28479" xr:uid="{9D0A7F46-C839-4819-B4EA-B4352C587212}"/>
    <cellStyle name="Normal 10 3 3 2 2 8" xfId="3615" xr:uid="{45436FF1-A837-42F8-BA36-026F2D18076A}"/>
    <cellStyle name="Normal 10 3 3 2 2 8 2" xfId="11956" xr:uid="{82BC9514-3729-4FC7-B374-D2504128DFEA}"/>
    <cellStyle name="Normal 10 3 3 2 2 8 2 2" xfId="36600" xr:uid="{6127C7F1-C1B9-41D7-B745-FB6E366105CD}"/>
    <cellStyle name="Normal 10 3 3 2 2 8 3" xfId="28715" xr:uid="{38FE70DC-1E9C-4BF2-B6AE-7CEB0176534E}"/>
    <cellStyle name="Normal 10 3 3 2 2 9" xfId="4369" xr:uid="{613B8EE3-D5DC-45CE-A041-E419334F58A5}"/>
    <cellStyle name="Normal 10 3 3 2 2 9 2" xfId="12710" xr:uid="{9CC24958-7D4A-4215-AB64-8A696482475C}"/>
    <cellStyle name="Normal 10 3 3 2 2 9 2 2" xfId="37295" xr:uid="{6BFB3AF9-B912-46A8-8191-E86DC1D6C6BE}"/>
    <cellStyle name="Normal 10 3 3 2 2 9 3" xfId="29335" xr:uid="{1D6D521A-0722-48BF-8B71-D0092C0D85AD}"/>
    <cellStyle name="Normal 10 3 3 2 3" xfId="653" xr:uid="{E78049FA-920E-44F0-9489-2898A15DA965}"/>
    <cellStyle name="Normal 10 3 3 2 3 10" xfId="25933" xr:uid="{D7B25C42-3C8A-42C5-AE7D-D7D1EEFB7B4D}"/>
    <cellStyle name="Normal 10 3 3 2 3 2" xfId="1286" xr:uid="{B75814C3-9494-4D40-A260-E34045E76B14}"/>
    <cellStyle name="Normal 10 3 3 2 3 2 2" xfId="8213" xr:uid="{00A2ED02-656B-41C8-BA6C-5AF7FE900566}"/>
    <cellStyle name="Normal 10 3 3 2 3 2 2 2" xfId="16471" xr:uid="{EE674201-E839-4F43-BFCF-203355EED0C4}"/>
    <cellStyle name="Normal 10 3 3 2 3 2 2 2 2" xfId="41053" xr:uid="{AA565746-3529-45D0-8253-479246140F56}"/>
    <cellStyle name="Normal 10 3 3 2 3 2 2 3" xfId="22478" xr:uid="{8E35ED31-8674-4427-B7F0-04F53A776B25}"/>
    <cellStyle name="Normal 10 3 3 2 3 2 2 3 2" xfId="46512" xr:uid="{ED55FD82-D07E-4D78-9152-9A747AD3C724}"/>
    <cellStyle name="Normal 10 3 3 2 3 2 2 4" xfId="33038" xr:uid="{ED81758B-1800-41D5-A878-F7CC4754049E}"/>
    <cellStyle name="Normal 10 3 3 2 3 2 3" xfId="6334" xr:uid="{8C59BACE-177D-4083-B3C0-AADB444D2999}"/>
    <cellStyle name="Normal 10 3 3 2 3 2 3 2" xfId="14595" xr:uid="{0C432A8D-7CB2-4850-B22E-4A909732AB64}"/>
    <cellStyle name="Normal 10 3 3 2 3 2 3 2 2" xfId="39177" xr:uid="{602F1708-5AA3-4A95-92BC-5210FF5FDB30}"/>
    <cellStyle name="Normal 10 3 3 2 3 2 3 3" xfId="31162" xr:uid="{2935B89C-6E13-43B6-9187-FB2FBE081205}"/>
    <cellStyle name="Normal 10 3 3 2 3 2 4" xfId="9649" xr:uid="{EF589C1A-7492-4EB8-B266-E3913DB5DC6D}"/>
    <cellStyle name="Normal 10 3 3 2 3 2 4 2" xfId="34344" xr:uid="{8BC5BAB1-90AA-4FCF-B063-E63543C8DE94}"/>
    <cellStyle name="Normal 10 3 3 2 3 2 5" xfId="20011" xr:uid="{D429A1B8-F0BF-40B0-A74C-EDDBA52D275D}"/>
    <cellStyle name="Normal 10 3 3 2 3 2 5 2" xfId="44189" xr:uid="{262D464F-99D1-4FF9-B19A-971FF264F71F}"/>
    <cellStyle name="Normal 10 3 3 2 3 2 6" xfId="26461" xr:uid="{1E9CD79A-5F93-4558-92C3-8CAE1B158C4E}"/>
    <cellStyle name="Normal 10 3 3 2 3 3" xfId="3014" xr:uid="{4941275E-B632-4B15-9561-21AA5CCD8164}"/>
    <cellStyle name="Normal 10 3 3 2 3 3 2" xfId="6853" xr:uid="{0D6726D3-C98E-41B3-ADDF-4046111EAD28}"/>
    <cellStyle name="Normal 10 3 3 2 3 3 2 2" xfId="15112" xr:uid="{9ED2E7EE-92B9-4F2A-A67B-37461FA428A7}"/>
    <cellStyle name="Normal 10 3 3 2 3 3 2 2 2" xfId="39694" xr:uid="{B7573992-F35F-4CE5-B4BC-C26826595362}"/>
    <cellStyle name="Normal 10 3 3 2 3 3 2 3" xfId="21906" xr:uid="{BC62865F-E231-456F-81C4-4E0C69D4096A}"/>
    <cellStyle name="Normal 10 3 3 2 3 3 2 3 2" xfId="45980" xr:uid="{B6DD6E18-2EA9-4B73-816D-8D2B07EA7DD6}"/>
    <cellStyle name="Normal 10 3 3 2 3 3 2 4" xfId="31679" xr:uid="{9F08E84E-A30B-46DF-AD08-6F75DBF92A4A}"/>
    <cellStyle name="Normal 10 3 3 2 3 3 3" xfId="11355" xr:uid="{95D87015-C511-4214-8CB4-39D981252101}"/>
    <cellStyle name="Normal 10 3 3 2 3 3 3 2" xfId="36010" xr:uid="{39163F11-4664-4886-A52B-CF54CF40C1B6}"/>
    <cellStyle name="Normal 10 3 3 2 3 3 4" xfId="19441" xr:uid="{759A3C9E-45D0-4C3F-8516-4B2077218412}"/>
    <cellStyle name="Normal 10 3 3 2 3 3 4 2" xfId="43635" xr:uid="{260F6135-2C2C-455F-8DE4-2EDFB17D5957}"/>
    <cellStyle name="Normal 10 3 3 2 3 3 5" xfId="28125" xr:uid="{90C974E2-4F53-4847-B366-5B9E636BDD12}"/>
    <cellStyle name="Normal 10 3 3 2 3 4" xfId="3733" xr:uid="{69069592-A653-4778-9D43-B6DC74D50EAA}"/>
    <cellStyle name="Normal 10 3 3 2 3 4 2" xfId="7381" xr:uid="{0B44FDDC-314E-4802-8DA9-9E015EC9C174}"/>
    <cellStyle name="Normal 10 3 3 2 3 4 2 2" xfId="15640" xr:uid="{0210C6E4-AA30-479F-A7B3-9EE45B4E3224}"/>
    <cellStyle name="Normal 10 3 3 2 3 4 2 2 2" xfId="40222" xr:uid="{84B44809-0770-45E5-A18D-ABDF4A9D71DC}"/>
    <cellStyle name="Normal 10 3 3 2 3 4 2 3" xfId="32207" xr:uid="{BEE08DEF-CEA0-4910-8F2C-415BC39F4F48}"/>
    <cellStyle name="Normal 10 3 3 2 3 4 3" xfId="12074" xr:uid="{9066A824-70DB-480F-8E60-D9AF37E15654}"/>
    <cellStyle name="Normal 10 3 3 2 3 4 3 2" xfId="36718" xr:uid="{84AD959C-5D01-463E-94F1-33904C69E93C}"/>
    <cellStyle name="Normal 10 3 3 2 3 4 4" xfId="21311" xr:uid="{9F8A6887-EFD0-4129-9228-B0855AAB66FC}"/>
    <cellStyle name="Normal 10 3 3 2 3 4 4 2" xfId="45430" xr:uid="{A6B11580-5B5F-414C-A5D2-0522508F8B43}"/>
    <cellStyle name="Normal 10 3 3 2 3 4 5" xfId="28833" xr:uid="{0F3B8B7C-EBF7-41B8-824A-5EF24539A8E3}"/>
    <cellStyle name="Normal 10 3 3 2 3 5" xfId="4487" xr:uid="{1FA9063C-DECF-4E69-932C-6072D8DA8E01}"/>
    <cellStyle name="Normal 10 3 3 2 3 5 2" xfId="12828" xr:uid="{611BB879-1089-4182-9572-9BCB1C04CC67}"/>
    <cellStyle name="Normal 10 3 3 2 3 5 2 2" xfId="37413" xr:uid="{A1B916AC-69E8-4A4D-AD8B-45F5FC8C0D33}"/>
    <cellStyle name="Normal 10 3 3 2 3 5 3" xfId="29453" xr:uid="{8970D271-2742-4069-AD19-827C3A65E4D9}"/>
    <cellStyle name="Normal 10 3 3 2 3 6" xfId="5227" xr:uid="{522AB7B7-7163-4AB5-9F1A-44BDDF36D440}"/>
    <cellStyle name="Normal 10 3 3 2 3 6 2" xfId="13520" xr:uid="{A31BAFF9-87B2-44E9-AC52-275CD0814DA2}"/>
    <cellStyle name="Normal 10 3 3 2 3 6 2 2" xfId="38104" xr:uid="{61E47804-168B-4DD8-BA37-0F1649798D6D}"/>
    <cellStyle name="Normal 10 3 3 2 3 6 3" xfId="30086" xr:uid="{C35AB837-0A5B-4C32-A2DA-F1AAD54C14C8}"/>
    <cellStyle name="Normal 10 3 3 2 3 7" xfId="9040" xr:uid="{D2922FB6-9755-480F-B8F4-1C8CBF0794A2}"/>
    <cellStyle name="Normal 10 3 3 2 3 7 2" xfId="33802" xr:uid="{C7A101D5-234F-443B-960B-01AA369D722D}"/>
    <cellStyle name="Normal 10 3 3 2 3 8" xfId="18160" xr:uid="{019FFA57-B243-48F1-B100-99AF0F0D7D68}"/>
    <cellStyle name="Normal 10 3 3 2 3 8 2" xfId="42385" xr:uid="{13F56285-4463-49EA-B2DC-09D1F53924A4}"/>
    <cellStyle name="Normal 10 3 3 2 3 9" xfId="18834" xr:uid="{EDC8932D-350C-4354-AF6F-BBC8C504B238}"/>
    <cellStyle name="Normal 10 3 3 2 3 9 2" xfId="43030" xr:uid="{1B6D0950-0F89-4BED-AE76-2D468378B698}"/>
    <cellStyle name="Normal 10 3 3 2 4" xfId="1706" xr:uid="{A7B29DCD-B8EC-4D0B-883F-36587229554C}"/>
    <cellStyle name="Normal 10 3 3 2 4 2" xfId="6971" xr:uid="{D4E25296-DAEE-4A11-BCB3-673FCF9CB5A7}"/>
    <cellStyle name="Normal 10 3 3 2 4 2 2" xfId="15230" xr:uid="{C7D7CA42-B993-4671-AE28-A563F792E445}"/>
    <cellStyle name="Normal 10 3 3 2 4 2 2 2" xfId="39812" xr:uid="{35F1FD82-12B1-47A6-9CF8-5476BCFCBDD5}"/>
    <cellStyle name="Normal 10 3 3 2 4 2 3" xfId="22879" xr:uid="{FBFE791D-FADC-4E29-8F33-0AD37A9326DE}"/>
    <cellStyle name="Normal 10 3 3 2 4 2 3 2" xfId="46897" xr:uid="{613B5D5E-127B-4669-9A6E-D321F2A6D31A}"/>
    <cellStyle name="Normal 10 3 3 2 4 2 4" xfId="31797" xr:uid="{E2FCE2FA-A0BB-4B3F-A5A0-CCD4A140F3CC}"/>
    <cellStyle name="Normal 10 3 3 2 4 3" xfId="5631" xr:uid="{E220C3CB-47A6-482E-9127-27E9EC993E70}"/>
    <cellStyle name="Normal 10 3 3 2 4 3 2" xfId="13902" xr:uid="{53AC8CE4-4056-44A7-B9E0-52247339B914}"/>
    <cellStyle name="Normal 10 3 3 2 4 3 2 2" xfId="38486" xr:uid="{A9202F09-B3AA-4B53-9155-F7ED6C3BB1D8}"/>
    <cellStyle name="Normal 10 3 3 2 4 3 3" xfId="30469" xr:uid="{3CBD88F7-1588-44F6-99B5-1F56D6BD2D12}"/>
    <cellStyle name="Normal 10 3 3 2 4 4" xfId="10055" xr:uid="{F003D837-4613-4E67-8294-08750914A234}"/>
    <cellStyle name="Normal 10 3 3 2 4 4 2" xfId="34726" xr:uid="{A1C00687-BD63-4D08-9DC2-C701AF86305E}"/>
    <cellStyle name="Normal 10 3 3 2 4 5" xfId="20415" xr:uid="{3BBA9A48-316F-413A-9D71-3DE034D43334}"/>
    <cellStyle name="Normal 10 3 3 2 4 5 2" xfId="44579" xr:uid="{59714DEC-36D0-4CD6-9CCE-032EAEAFCB16}"/>
    <cellStyle name="Normal 10 3 3 2 4 6" xfId="26841" xr:uid="{1AD7C54F-1FE4-4668-A5EF-9F8526C800A6}"/>
    <cellStyle name="Normal 10 3 3 2 5" xfId="1842" xr:uid="{7F0D6D54-A2EC-4CEC-A38E-242EE048B443}"/>
    <cellStyle name="Normal 10 3 3 2 5 2" xfId="7649" xr:uid="{707F1EC6-97A0-4533-93B3-4EF00446E529}"/>
    <cellStyle name="Normal 10 3 3 2 5 2 2" xfId="15907" xr:uid="{0E8E2C2A-1FE1-4B36-99EE-393614638076}"/>
    <cellStyle name="Normal 10 3 3 2 5 2 2 2" xfId="40489" xr:uid="{5D1E6C59-6C52-4B96-99B8-64565B3AF0E5}"/>
    <cellStyle name="Normal 10 3 3 2 5 2 3" xfId="23007" xr:uid="{5ED87A1C-85FE-486C-8614-23CA2829D816}"/>
    <cellStyle name="Normal 10 3 3 2 5 2 3 2" xfId="47018" xr:uid="{A993636E-B856-4EE4-8E4A-BFB196F3619D}"/>
    <cellStyle name="Normal 10 3 3 2 5 2 4" xfId="32474" xr:uid="{29062884-C9BC-4301-BA2F-D8910CF8E74B}"/>
    <cellStyle name="Normal 10 3 3 2 5 3" xfId="5760" xr:uid="{435CA655-B5F4-4C40-95D9-8BAC2DB783CC}"/>
    <cellStyle name="Normal 10 3 3 2 5 3 2" xfId="14022" xr:uid="{92935C8C-F7B4-47B2-BE7E-8B59F9855D28}"/>
    <cellStyle name="Normal 10 3 3 2 5 3 2 2" xfId="38604" xr:uid="{583A685D-623C-4158-9807-304079452742}"/>
    <cellStyle name="Normal 10 3 3 2 5 3 3" xfId="30589" xr:uid="{5580106A-F369-4014-956F-8CE6DB70F3A4}"/>
    <cellStyle name="Normal 10 3 3 2 5 4" xfId="10184" xr:uid="{1833C96F-A89B-48D3-B063-ABD627EFE780}"/>
    <cellStyle name="Normal 10 3 3 2 5 4 2" xfId="34844" xr:uid="{7CD4F8C2-E812-4DAA-877D-D105538BBFEE}"/>
    <cellStyle name="Normal 10 3 3 2 5 5" xfId="20542" xr:uid="{E6113D50-E6D5-4AA8-8CFC-36A71FDB6DF7}"/>
    <cellStyle name="Normal 10 3 3 2 5 5 2" xfId="44702" xr:uid="{AE79C2B8-3B78-4B7A-8136-27E79CA1A710}"/>
    <cellStyle name="Normal 10 3 3 2 5 6" xfId="26959" xr:uid="{0B744E50-F01C-4B22-BE7E-9BECF54822EF}"/>
    <cellStyle name="Normal 10 3 3 2 6" xfId="817" xr:uid="{987B6BD3-BCC9-48AC-A6C1-D8F886CF44A5}"/>
    <cellStyle name="Normal 10 3 3 2 6 2" xfId="7840" xr:uid="{D40D68DA-D004-4399-8017-02AA43479983}"/>
    <cellStyle name="Normal 10 3 3 2 6 2 2" xfId="16098" xr:uid="{12145302-1CF8-45FF-8786-5BB820CE8602}"/>
    <cellStyle name="Normal 10 3 3 2 6 2 2 2" xfId="40680" xr:uid="{1488478B-F485-428D-846A-2FAF02D03D06}"/>
    <cellStyle name="Normal 10 3 3 2 6 2 3" xfId="22040" xr:uid="{722A2900-DB51-42CA-9B37-483713DE913F}"/>
    <cellStyle name="Normal 10 3 3 2 6 2 3 2" xfId="46105" xr:uid="{0E5E99A2-42E7-48E0-A5B1-4A31F366F74E}"/>
    <cellStyle name="Normal 10 3 3 2 6 2 4" xfId="32665" xr:uid="{50D375E0-9F47-41E6-BCDF-BADA7ED03732}"/>
    <cellStyle name="Normal 10 3 3 2 6 3" xfId="5953" xr:uid="{9F7797CB-DC14-4447-B6BF-40648CAE5AF7}"/>
    <cellStyle name="Normal 10 3 3 2 6 3 2" xfId="14215" xr:uid="{F8E034BE-9E5B-4F02-AFAE-B4B8D8AC64FD}"/>
    <cellStyle name="Normal 10 3 3 2 6 3 2 2" xfId="38797" xr:uid="{45B05E28-D987-4EB4-BB3A-82178BA8D96C}"/>
    <cellStyle name="Normal 10 3 3 2 6 3 3" xfId="30782" xr:uid="{1B026BA6-BDE0-4246-ACA9-5FCBB4DA8C04}"/>
    <cellStyle name="Normal 10 3 3 2 6 4" xfId="9202" xr:uid="{2AF70BCF-2E47-4AB3-A71D-084DB03FC334}"/>
    <cellStyle name="Normal 10 3 3 2 6 4 2" xfId="33940" xr:uid="{5112087D-2BC0-4290-98E3-D3500B961113}"/>
    <cellStyle name="Normal 10 3 3 2 6 5" xfId="19574" xr:uid="{83321434-075E-4D1E-A2C5-0C20A705F30F}"/>
    <cellStyle name="Normal 10 3 3 2 6 5 2" xfId="43762" xr:uid="{9897E359-6A95-4E0E-A9FA-8F16E838EA97}"/>
    <cellStyle name="Normal 10 3 3 2 6 6" xfId="26062" xr:uid="{79A534A4-1E93-4ADE-8B77-A34AD862FA09}"/>
    <cellStyle name="Normal 10 3 3 2 7" xfId="1961" xr:uid="{B6D00F0C-E87B-485D-B18B-9698472E25FA}"/>
    <cellStyle name="Normal 10 3 3 2 7 2" xfId="6473" xr:uid="{09CFCE0E-AD61-4BEF-906A-01E75BC48760}"/>
    <cellStyle name="Normal 10 3 3 2 7 2 2" xfId="14732" xr:uid="{C87FED7C-CD3E-4E85-9921-943412A3D2A4}"/>
    <cellStyle name="Normal 10 3 3 2 7 2 2 2" xfId="39314" xr:uid="{CE9A46D2-28F2-4173-82C3-61E8780A9106}"/>
    <cellStyle name="Normal 10 3 3 2 7 2 3" xfId="23125" xr:uid="{5208CB3F-2C50-426C-B2D3-F987934E8388}"/>
    <cellStyle name="Normal 10 3 3 2 7 2 3 2" xfId="47136" xr:uid="{D59AE631-EF1D-4390-9319-F8B2016B78E4}"/>
    <cellStyle name="Normal 10 3 3 2 7 2 4" xfId="31299" xr:uid="{19F01C46-D072-472B-B054-90E65BEC0155}"/>
    <cellStyle name="Normal 10 3 3 2 7 3" xfId="10303" xr:uid="{3F8D3A51-FD30-421D-8130-92D86F49CFED}"/>
    <cellStyle name="Normal 10 3 3 2 7 3 2" xfId="34962" xr:uid="{07DDCD8A-2CB8-412B-AF42-ED23C4121082}"/>
    <cellStyle name="Normal 10 3 3 2 7 4" xfId="20660" xr:uid="{AA794ACB-DF0B-4071-B7E7-26294D066BCF}"/>
    <cellStyle name="Normal 10 3 3 2 7 4 2" xfId="44820" xr:uid="{7D901727-7270-470E-A8E4-EE9F84C6390D}"/>
    <cellStyle name="Normal 10 3 3 2 7 5" xfId="27077" xr:uid="{7EF84FBC-367D-4B69-9768-1297A812D3D0}"/>
    <cellStyle name="Normal 10 3 3 2 8" xfId="2154" xr:uid="{E01E4676-B059-49C5-89FF-686634A73222}"/>
    <cellStyle name="Normal 10 3 3 2 8 2" xfId="8327" xr:uid="{FDA15118-4834-471B-B5D6-572F95ADF8D5}"/>
    <cellStyle name="Normal 10 3 3 2 8 2 2" xfId="16585" xr:uid="{2BD0D2FC-18B7-48A2-A0AD-F0C3CE419968}"/>
    <cellStyle name="Normal 10 3 3 2 8 2 2 2" xfId="41167" xr:uid="{3CCD52D1-BE7F-445E-BFDB-FE8163953740}"/>
    <cellStyle name="Normal 10 3 3 2 8 2 3" xfId="21551" xr:uid="{66B8CE7C-8E0D-4EA0-B24D-83F8AB932DDF}"/>
    <cellStyle name="Normal 10 3 3 2 8 2 3 2" xfId="45649" xr:uid="{042D64D5-DE0F-4CA4-A9F9-49272152AD78}"/>
    <cellStyle name="Normal 10 3 3 2 8 2 4" xfId="33152" xr:uid="{8547D924-91D4-410B-8DD0-09550DF2ACF2}"/>
    <cellStyle name="Normal 10 3 3 2 8 3" xfId="10496" xr:uid="{2D5EF1E0-899D-4734-8CB2-F2D692A04D9B}"/>
    <cellStyle name="Normal 10 3 3 2 8 3 2" xfId="35154" xr:uid="{7CF205F7-7BC5-4EFD-958A-DF4F611AA089}"/>
    <cellStyle name="Normal 10 3 3 2 8 4" xfId="19081" xr:uid="{6593943B-1EB2-4FA6-AFA5-AA6125B88628}"/>
    <cellStyle name="Normal 10 3 3 2 8 4 2" xfId="43275" xr:uid="{A0F839AA-ECE3-41D5-83FF-FF96AE63B11E}"/>
    <cellStyle name="Normal 10 3 3 2 8 5" xfId="27269" xr:uid="{D2FF68FA-08DC-4EE2-9B96-CA30D9A3A81F}"/>
    <cellStyle name="Normal 10 3 3 2 9" xfId="2541" xr:uid="{99915AD1-E0E9-4B83-A036-2EC183888BF1}"/>
    <cellStyle name="Normal 10 3 3 2 9 2" xfId="10882" xr:uid="{CF0B4ED7-E9A6-4A6E-BF3F-A95DE7DE1112}"/>
    <cellStyle name="Normal 10 3 3 2 9 2 2" xfId="35538" xr:uid="{8330CDA8-9314-4610-B216-7ECC07ABD8EF}"/>
    <cellStyle name="Normal 10 3 3 2 9 3" xfId="20957" xr:uid="{873C85CC-3F30-4625-B38E-E53B0639433B}"/>
    <cellStyle name="Normal 10 3 3 2 9 3 2" xfId="45092" xr:uid="{9E46E59E-A957-489C-A8E4-6524CB3A3D9F}"/>
    <cellStyle name="Normal 10 3 3 2 9 4" xfId="27653" xr:uid="{DBCB1CBC-0EF2-49EB-8FA9-C9E6F6703C11}"/>
    <cellStyle name="Normal 10 3 3 20" xfId="4121" xr:uid="{48A0D7A1-E1E9-48EF-A421-77E58C08BAE9}"/>
    <cellStyle name="Normal 10 3 3 20 2" xfId="12462" xr:uid="{EE4479F3-E75C-4D72-ABAC-EFB731DA65B2}"/>
    <cellStyle name="Normal 10 3 3 20 2 2" xfId="37047" xr:uid="{2597D97B-0874-4DD5-A31B-8A080B850C7A}"/>
    <cellStyle name="Normal 10 3 3 20 3" xfId="29156" xr:uid="{E390DD1D-C2FB-46E2-BB50-DA1A52A16839}"/>
    <cellStyle name="Normal 10 3 3 21" xfId="4727" xr:uid="{B1346DC6-B672-42A3-9364-15F0175055CA}"/>
    <cellStyle name="Normal 10 3 3 21 2" xfId="13064" xr:uid="{A01EF79C-A88A-4361-A13B-F7C1B4AA195D}"/>
    <cellStyle name="Normal 10 3 3 21 2 2" xfId="37649" xr:uid="{CC7BA0FD-F4DA-490A-BDDE-D63819EB4DBB}"/>
    <cellStyle name="Normal 10 3 3 21 3" xfId="29628" xr:uid="{749AED0A-5F67-4E11-9D25-E263D01FB0CA}"/>
    <cellStyle name="Normal 10 3 3 22" xfId="8523" xr:uid="{14802C3C-7D08-4B02-BC93-CABC29DAA191}"/>
    <cellStyle name="Normal 10 3 3 22 2" xfId="16781" xr:uid="{5CE39299-9532-4793-8DAD-F10C06461D4C}"/>
    <cellStyle name="Normal 10 3 3 22 2 2" xfId="41363" xr:uid="{8E0294B3-7DBC-41E0-B7F4-80B48C2C72A9}"/>
    <cellStyle name="Normal 10 3 3 22 3" xfId="33334" xr:uid="{C7D1E783-3115-4B5F-A639-AC1E179B8424}"/>
    <cellStyle name="Normal 10 3 3 23" xfId="8652" xr:uid="{F5944CE7-1806-4199-A9F2-A7A414EE2893}"/>
    <cellStyle name="Normal 10 3 3 23 2" xfId="33437" xr:uid="{0063D19A-44D3-4214-A3DB-96520F42DE71}"/>
    <cellStyle name="Normal 10 3 3 24" xfId="17763" xr:uid="{500CE983-161D-4926-B3DC-D5A35D52FDD4}"/>
    <cellStyle name="Normal 10 3 3 24 2" xfId="41988" xr:uid="{C5E101EA-CA39-4561-B3F9-A9A0E18CDCEE}"/>
    <cellStyle name="Normal 10 3 3 25" xfId="17837" xr:uid="{E9403D04-2B08-4716-9CAC-92106A31CEA1}"/>
    <cellStyle name="Normal 10 3 3 25 2" xfId="42062" xr:uid="{FF8A9EA0-ED90-4B9C-A0B7-549411AECA8E}"/>
    <cellStyle name="Normal 10 3 3 26" xfId="18443" xr:uid="{512C0D25-6F9A-49E1-A192-BF93F2C6548F}"/>
    <cellStyle name="Normal 10 3 3 26 2" xfId="42653" xr:uid="{9E5CEE0F-8CF6-4D7F-8008-C65E6082460C}"/>
    <cellStyle name="Normal 10 3 3 27" xfId="25575" xr:uid="{92A5E1F5-2544-429F-8AA6-42E564F32B06}"/>
    <cellStyle name="Normal 10 3 3 3" xfId="391" xr:uid="{C99C270E-1C4C-40D9-856F-2C417F13D5C9}"/>
    <cellStyle name="Normal 10 3 3 3 10" xfId="4308" xr:uid="{A3623F2C-50F6-47EF-A94C-B85626AFC7E5}"/>
    <cellStyle name="Normal 10 3 3 3 10 2" xfId="12649" xr:uid="{1DEDAC4B-816B-4CA2-B83F-1889FD08B296}"/>
    <cellStyle name="Normal 10 3 3 3 10 2 2" xfId="37234" xr:uid="{75877AFA-E7A4-459A-810C-356ADF1F1C3D}"/>
    <cellStyle name="Normal 10 3 3 3 10 3" xfId="29274" xr:uid="{350327BA-EF48-483C-B267-D64DAC17F9B6}"/>
    <cellStyle name="Normal 10 3 3 3 11" xfId="4849" xr:uid="{24326777-050A-487D-A143-4B98E56390F5}"/>
    <cellStyle name="Normal 10 3 3 3 11 2" xfId="13171" xr:uid="{08BF6F0A-D32C-41D5-9A07-703BC17D57DE}"/>
    <cellStyle name="Normal 10 3 3 3 11 2 2" xfId="37756" xr:uid="{CBFB0A7B-4A3B-4F7B-AF1D-E1CC74B86D97}"/>
    <cellStyle name="Normal 10 3 3 3 11 3" xfId="29736" xr:uid="{0F803B81-F573-4A69-9459-CCED9F5028F1}"/>
    <cellStyle name="Normal 10 3 3 3 12" xfId="8791" xr:uid="{06444AF1-A0B5-4AB4-BB65-1C49A7F61E30}"/>
    <cellStyle name="Normal 10 3 3 3 12 2" xfId="33562" xr:uid="{9CBBD090-BD9B-44D8-B0A8-F8961ADCB349}"/>
    <cellStyle name="Normal 10 3 3 3 13" xfId="17981" xr:uid="{B11E4421-0928-4840-A221-B2B8376F411A}"/>
    <cellStyle name="Normal 10 3 3 3 13 2" xfId="42206" xr:uid="{330668EA-3781-4272-AE21-E424CE632D48}"/>
    <cellStyle name="Normal 10 3 3 3 14" xfId="18575" xr:uid="{F40F44CC-2727-4922-B9BD-95468042119B}"/>
    <cellStyle name="Normal 10 3 3 3 14 2" xfId="42771" xr:uid="{B8872E64-81E9-49C5-9638-DD3E30D4E880}"/>
    <cellStyle name="Normal 10 3 3 3 15" xfId="25693" xr:uid="{F63E1DBD-AF8F-4AFD-A990-3EB259DBB014}"/>
    <cellStyle name="Normal 10 3 3 3 2" xfId="1106" xr:uid="{95FFB95F-5C2A-4B7C-87C3-00E4C1104213}"/>
    <cellStyle name="Normal 10 3 3 3 2 10" xfId="26302" xr:uid="{51E58BBC-6715-4B7A-A85F-BB96C618D79A}"/>
    <cellStyle name="Normal 10 3 3 3 2 2" xfId="1538" xr:uid="{0E8DB804-670C-4BAB-9483-86A820F03619}"/>
    <cellStyle name="Normal 10 3 3 3 2 2 2" xfId="7514" xr:uid="{36F79BB2-0AB7-4276-B6A8-2C5DD08E4A6A}"/>
    <cellStyle name="Normal 10 3 3 3 2 2 2 2" xfId="15773" xr:uid="{15DF7011-CDE3-41FA-95D1-4E6FF6435DB1}"/>
    <cellStyle name="Normal 10 3 3 3 2 2 2 2 2" xfId="40355" xr:uid="{7A385F19-E014-44D9-981B-D968D5E9FE81}"/>
    <cellStyle name="Normal 10 3 3 3 2 2 2 3" xfId="22726" xr:uid="{286B9AD5-E4D6-44C2-8307-0BED7C995A00}"/>
    <cellStyle name="Normal 10 3 3 3 2 2 2 3 2" xfId="46753" xr:uid="{12D05704-DA1D-4768-87ED-869775FD8213}"/>
    <cellStyle name="Normal 10 3 3 3 2 2 2 4" xfId="32340" xr:uid="{90A54994-5C73-471A-BD3A-58AF58BCEDEC}"/>
    <cellStyle name="Normal 10 3 3 3 2 2 3" xfId="5478" xr:uid="{06854858-F51F-4C81-8BFF-9BCF445DB949}"/>
    <cellStyle name="Normal 10 3 3 3 2 2 3 2" xfId="13761" xr:uid="{09797AE8-DF6D-4FAD-ADF9-0A690A9159B8}"/>
    <cellStyle name="Normal 10 3 3 3 2 2 3 2 2" xfId="38345" xr:uid="{8312A9DF-DFEF-47D3-97FE-1AACF58AF148}"/>
    <cellStyle name="Normal 10 3 3 3 2 2 3 3" xfId="30327" xr:uid="{EDE41EEA-CA2C-495F-871E-1DE979300CF9}"/>
    <cellStyle name="Normal 10 3 3 3 2 2 4" xfId="9899" xr:uid="{148E82AA-F9F4-4C51-9F49-2EAF7F8E75C1}"/>
    <cellStyle name="Normal 10 3 3 3 2 2 4 2" xfId="34585" xr:uid="{848A097F-1A1B-4199-B25C-01F4C86598E1}"/>
    <cellStyle name="Normal 10 3 3 3 2 2 5" xfId="20260" xr:uid="{B808DF31-E7DA-427F-AB84-D505E1D4503B}"/>
    <cellStyle name="Normal 10 3 3 3 2 2 5 2" xfId="44434" xr:uid="{715951C9-59CC-4B8F-8933-B2962CC46B77}"/>
    <cellStyle name="Normal 10 3 3 3 2 2 6" xfId="26701" xr:uid="{3C7424E1-B2E0-48AF-987D-130A3E3648A3}"/>
    <cellStyle name="Normal 10 3 3 3 2 3" xfId="3071" xr:uid="{5BA4AB45-DCB4-4D50-A12F-8259F76B3C52}"/>
    <cellStyle name="Normal 10 3 3 3 2 3 2" xfId="8080" xr:uid="{33FA54EA-FA9A-4BBE-AA02-13AEC260032F}"/>
    <cellStyle name="Normal 10 3 3 3 2 3 2 2" xfId="16338" xr:uid="{1A62A698-4880-4ED0-8CCC-F331F520F878}"/>
    <cellStyle name="Normal 10 3 3 3 2 3 2 2 2" xfId="40920" xr:uid="{167AF808-DBED-44B6-883A-FCBE87D5E7F7}"/>
    <cellStyle name="Normal 10 3 3 3 2 3 2 3" xfId="32905" xr:uid="{3D6BF468-D14A-4E14-A1BE-8912752FC4A2}"/>
    <cellStyle name="Normal 10 3 3 3 2 3 3" xfId="6193" xr:uid="{CF367704-E7B6-42C7-A7A6-D8D5F02C974A}"/>
    <cellStyle name="Normal 10 3 3 3 2 3 3 2" xfId="14455" xr:uid="{1C2B2177-9349-456D-A2A2-92C200F7C016}"/>
    <cellStyle name="Normal 10 3 3 3 2 3 3 2 2" xfId="39037" xr:uid="{0F2E34AC-F7C4-4506-93E6-6061498EF8B2}"/>
    <cellStyle name="Normal 10 3 3 3 2 3 3 3" xfId="31022" xr:uid="{F98D6B44-CF4D-47F3-A0EF-D96A78501A87}"/>
    <cellStyle name="Normal 10 3 3 3 2 3 4" xfId="11412" xr:uid="{7F5D11B3-CCEF-47A8-8084-FEF3CAEA03BE}"/>
    <cellStyle name="Normal 10 3 3 3 2 3 4 2" xfId="36067" xr:uid="{A4E1A79B-7598-4758-BE97-62F8AB1D574F}"/>
    <cellStyle name="Normal 10 3 3 3 2 3 5" xfId="22315" xr:uid="{B4A5B153-A453-4B2B-A8D1-432162FA518C}"/>
    <cellStyle name="Normal 10 3 3 3 2 3 5 2" xfId="46349" xr:uid="{0232554C-F74E-43D7-9C10-D4469A4182A0}"/>
    <cellStyle name="Normal 10 3 3 3 2 3 6" xfId="28182" xr:uid="{7516CAD0-A147-4070-8C1A-DF16642ECD2A}"/>
    <cellStyle name="Normal 10 3 3 3 2 4" xfId="3790" xr:uid="{1BAB6F45-CD86-4D7E-9099-7CD5EE86F258}"/>
    <cellStyle name="Normal 10 3 3 3 2 4 2" xfId="6713" xr:uid="{EF6DBCF7-298C-45D8-8D7A-65DC3FBDBCBF}"/>
    <cellStyle name="Normal 10 3 3 3 2 4 2 2" xfId="14972" xr:uid="{F0F1CC9B-3CD0-41A5-B6EF-D9D0330BC83C}"/>
    <cellStyle name="Normal 10 3 3 3 2 4 2 2 2" xfId="39554" xr:uid="{93D22054-B931-4818-84E8-DC259F357147}"/>
    <cellStyle name="Normal 10 3 3 3 2 4 2 3" xfId="31539" xr:uid="{20A6E593-E886-44EB-8B7E-4D7F3A9F55CA}"/>
    <cellStyle name="Normal 10 3 3 3 2 4 3" xfId="12131" xr:uid="{732F1E8D-41F4-499B-AD32-581E886BB4F0}"/>
    <cellStyle name="Normal 10 3 3 3 2 4 3 2" xfId="36775" xr:uid="{9456B5D5-6A24-4989-A42F-3FF54BDDEEBF}"/>
    <cellStyle name="Normal 10 3 3 3 2 4 4" xfId="28890" xr:uid="{7F8330F8-0E26-41FA-BD0C-AA144B035768}"/>
    <cellStyle name="Normal 10 3 3 3 2 5" xfId="4544" xr:uid="{4BF9E496-B33F-4A89-B05C-E01651A2B7DA}"/>
    <cellStyle name="Normal 10 3 3 3 2 5 2" xfId="7225" xr:uid="{67B40D00-7486-456D-AFD7-79645838B582}"/>
    <cellStyle name="Normal 10 3 3 3 2 5 2 2" xfId="15484" xr:uid="{F5782AF1-73FE-4720-B468-F8332C86DA8D}"/>
    <cellStyle name="Normal 10 3 3 3 2 5 2 2 2" xfId="40066" xr:uid="{AF4637C8-A90B-4C88-8D8E-AC6CCE3213F8}"/>
    <cellStyle name="Normal 10 3 3 3 2 5 2 3" xfId="32051" xr:uid="{D3B1D184-ECD9-4DC2-9AC9-C531ADFB9228}"/>
    <cellStyle name="Normal 10 3 3 3 2 5 3" xfId="12885" xr:uid="{3CA36FA6-26F1-4657-A108-72D43C988D7C}"/>
    <cellStyle name="Normal 10 3 3 3 2 5 3 2" xfId="37470" xr:uid="{ADA4FAAE-CBB9-4A75-8E20-AB67ADF7CE32}"/>
    <cellStyle name="Normal 10 3 3 3 2 5 4" xfId="29510" xr:uid="{BB918931-05E3-47EC-9E60-DBA04EE73C0E}"/>
    <cellStyle name="Normal 10 3 3 3 2 6" xfId="5066" xr:uid="{3760549F-0298-4015-93CE-37CED97F2F6D}"/>
    <cellStyle name="Normal 10 3 3 3 2 6 2" xfId="13361" xr:uid="{A1639213-440B-41FB-8B6D-DA46721BA273}"/>
    <cellStyle name="Normal 10 3 3 3 2 6 2 2" xfId="37945" xr:uid="{F13EA8DE-889E-4B36-A4D9-FA225F9BB9D8}"/>
    <cellStyle name="Normal 10 3 3 3 2 6 3" xfId="29926" xr:uid="{925C7A36-1BA5-460C-BA2A-077FC340C7C3}"/>
    <cellStyle name="Normal 10 3 3 3 2 7" xfId="9482" xr:uid="{A5E577F8-CEE7-4112-AFF6-1669558FDF59}"/>
    <cellStyle name="Normal 10 3 3 3 2 7 2" xfId="34183" xr:uid="{452F2B9B-4917-4678-9148-093961AA85E0}"/>
    <cellStyle name="Normal 10 3 3 3 2 8" xfId="18217" xr:uid="{03B40B00-454A-4788-B5A8-E294AC40B315}"/>
    <cellStyle name="Normal 10 3 3 3 2 8 2" xfId="42442" xr:uid="{ADD9763F-3DC4-4517-BC12-B4CD67B84A56}"/>
    <cellStyle name="Normal 10 3 3 3 2 9" xfId="19850" xr:uid="{005D31B4-613D-45B3-9DA0-5820A28543CC}"/>
    <cellStyle name="Normal 10 3 3 3 2 9 2" xfId="44030" xr:uid="{2E4D2B17-2AA0-42B3-9706-7F00C73F37CB}"/>
    <cellStyle name="Normal 10 3 3 3 3" xfId="1340" xr:uid="{51805B77-67C2-4973-AE07-FB361491BEA1}"/>
    <cellStyle name="Normal 10 3 3 3 3 2" xfId="7028" xr:uid="{1149D60E-5441-4316-B2E0-BEF3582C3100}"/>
    <cellStyle name="Normal 10 3 3 3 3 2 2" xfId="15287" xr:uid="{FDC5EC8A-8E0D-4CE7-8F68-685366DEEEA5}"/>
    <cellStyle name="Normal 10 3 3 3 3 2 2 2" xfId="39869" xr:uid="{8AB90A33-1159-4D1A-B0B6-B4055C8631F6}"/>
    <cellStyle name="Normal 10 3 3 3 3 2 3" xfId="22531" xr:uid="{02AD35A1-3AB2-415E-BFB5-22D6105274EC}"/>
    <cellStyle name="Normal 10 3 3 3 3 2 3 2" xfId="46565" xr:uid="{A302DA7F-E7DE-4F39-9E7F-7D20C4332079}"/>
    <cellStyle name="Normal 10 3 3 3 3 2 4" xfId="31854" xr:uid="{A6FCD479-0B91-4DA9-AB97-2B44C03CAFCD}"/>
    <cellStyle name="Normal 10 3 3 3 3 3" xfId="5280" xr:uid="{982C3402-F534-4469-9F66-AE025166F10C}"/>
    <cellStyle name="Normal 10 3 3 3 3 3 2" xfId="13573" xr:uid="{5C250C08-ED1E-46E1-A7BB-C5934DA3F46B}"/>
    <cellStyle name="Normal 10 3 3 3 3 3 2 2" xfId="38157" xr:uid="{A66CB300-EAD8-4EC2-A3EF-B3B0F549DCC3}"/>
    <cellStyle name="Normal 10 3 3 3 3 3 3" xfId="30139" xr:uid="{C2E58BEB-6571-414A-8A10-5769132CD65B}"/>
    <cellStyle name="Normal 10 3 3 3 3 4" xfId="9702" xr:uid="{F2491F5F-6C8D-40FE-99B5-452319F8CDB7}"/>
    <cellStyle name="Normal 10 3 3 3 3 4 2" xfId="34397" xr:uid="{5DC90E49-96EE-4CF0-A644-0D75FC285A42}"/>
    <cellStyle name="Normal 10 3 3 3 3 5" xfId="20064" xr:uid="{E2E814EF-E892-497E-A1AA-66820F484FE9}"/>
    <cellStyle name="Normal 10 3 3 3 3 5 2" xfId="44242" xr:uid="{6BE32F2B-B94F-4746-B38D-030AAACB7BE0}"/>
    <cellStyle name="Normal 10 3 3 3 3 6" xfId="26514" xr:uid="{6159F0FF-EAD4-4BAC-ADF6-CB9CA5B09C86}"/>
    <cellStyle name="Normal 10 3 3 3 4" xfId="877" xr:uid="{FD560FFF-D12D-4F67-A35C-09123C9DFE1E}"/>
    <cellStyle name="Normal 10 3 3 3 4 2" xfId="7893" xr:uid="{13D4DFAC-FBAF-4B62-8E3C-53FA62815C7B}"/>
    <cellStyle name="Normal 10 3 3 3 4 2 2" xfId="16151" xr:uid="{2579DB71-18F0-4DB6-A0BC-50123A9553F5}"/>
    <cellStyle name="Normal 10 3 3 3 4 2 2 2" xfId="40733" xr:uid="{DABE787C-F948-47D3-903A-DEE22C363C52}"/>
    <cellStyle name="Normal 10 3 3 3 4 2 3" xfId="22099" xr:uid="{A3F6D9D7-2361-433F-B65A-92F92113654D}"/>
    <cellStyle name="Normal 10 3 3 3 4 2 3 2" xfId="46158" xr:uid="{8E68F11A-86BA-4C08-892B-F811CC98F677}"/>
    <cellStyle name="Normal 10 3 3 3 4 2 4" xfId="32718" xr:uid="{5311376A-D5F2-4B9E-BE81-B312D9C8DC0E}"/>
    <cellStyle name="Normal 10 3 3 3 4 3" xfId="6006" xr:uid="{9CACDCD2-37E2-45D3-9B96-25ED409EE3DC}"/>
    <cellStyle name="Normal 10 3 3 3 4 3 2" xfId="14268" xr:uid="{F405B12C-83B5-4102-B436-9BA958A24D1D}"/>
    <cellStyle name="Normal 10 3 3 3 4 3 2 2" xfId="38850" xr:uid="{ACD8E454-AD51-4096-9514-3AFFAF87165E}"/>
    <cellStyle name="Normal 10 3 3 3 4 3 3" xfId="30835" xr:uid="{DB03524D-92C2-423A-9D83-A7EB6E1E0001}"/>
    <cellStyle name="Normal 10 3 3 3 4 4" xfId="9261" xr:uid="{A3508BAF-E695-44B9-B02A-353271318185}"/>
    <cellStyle name="Normal 10 3 3 3 4 4 2" xfId="33993" xr:uid="{81D990F6-65BE-4773-AA97-85AE2A122DB0}"/>
    <cellStyle name="Normal 10 3 3 3 4 5" xfId="19633" xr:uid="{7E88C5F1-AABE-4D14-9527-8E854F4946CE}"/>
    <cellStyle name="Normal 10 3 3 3 4 5 2" xfId="43821" xr:uid="{FA9B147E-61DA-4482-B435-E6332496090A}"/>
    <cellStyle name="Normal 10 3 3 3 4 6" xfId="26115" xr:uid="{A99387C9-993B-48B2-8452-AFC83BA3BA27}"/>
    <cellStyle name="Normal 10 3 3 3 5" xfId="2212" xr:uid="{1CDEBEB0-CBD9-4DC5-93C7-B28D1FFA2E19}"/>
    <cellStyle name="Normal 10 3 3 3 5 2" xfId="6526" xr:uid="{2B40A056-5CC5-4081-8094-E937AEDAAA7E}"/>
    <cellStyle name="Normal 10 3 3 3 5 2 2" xfId="14785" xr:uid="{920C511B-3C6A-43E5-8809-DFE5403304DD}"/>
    <cellStyle name="Normal 10 3 3 3 5 2 2 2" xfId="39367" xr:uid="{55F95C14-410A-47AF-A362-CE50DA2322E5}"/>
    <cellStyle name="Normal 10 3 3 3 5 2 3" xfId="21650" xr:uid="{BF3ECFE5-C402-4927-93BC-83F85C3BCC3F}"/>
    <cellStyle name="Normal 10 3 3 3 5 2 3 2" xfId="45732" xr:uid="{3BD993C6-30BA-45AC-BA8E-F1E2D92C8EE0}"/>
    <cellStyle name="Normal 10 3 3 3 5 2 4" xfId="31352" xr:uid="{3B668293-0A1A-4072-A112-DF9D34BC48A9}"/>
    <cellStyle name="Normal 10 3 3 3 5 3" xfId="10553" xr:uid="{A3F27605-8714-4A71-B64A-BCF64DC88E70}"/>
    <cellStyle name="Normal 10 3 3 3 5 3 2" xfId="35211" xr:uid="{3372207B-DEF2-4480-9186-29C97740353E}"/>
    <cellStyle name="Normal 10 3 3 3 5 4" xfId="19182" xr:uid="{7449F906-8835-471E-8B78-2F902A90DC09}"/>
    <cellStyle name="Normal 10 3 3 3 5 4 2" xfId="43376" xr:uid="{C5D18F74-7BA0-4E4B-92FC-315F29964AA5}"/>
    <cellStyle name="Normal 10 3 3 3 5 5" xfId="27326" xr:uid="{12A8A597-FFC9-4132-99B8-239A9A5001DA}"/>
    <cellStyle name="Normal 10 3 3 3 6" xfId="2598" xr:uid="{74A4B71E-9DB5-4E40-BA99-FDAC94A08690}"/>
    <cellStyle name="Normal 10 3 3 3 6 2" xfId="8384" xr:uid="{2057B6C5-C7CB-448E-9EDC-FB53C89C4CC0}"/>
    <cellStyle name="Normal 10 3 3 3 6 2 2" xfId="16642" xr:uid="{5D64FA07-0421-4662-B946-5606B822ABFD}"/>
    <cellStyle name="Normal 10 3 3 3 6 2 2 2" xfId="41224" xr:uid="{1F6A1290-2284-4FA8-8DC6-69E2CB6115C8}"/>
    <cellStyle name="Normal 10 3 3 3 6 2 3" xfId="33209" xr:uid="{53F34757-E829-4954-BC5C-CEBF84802BD7}"/>
    <cellStyle name="Normal 10 3 3 3 6 3" xfId="10939" xr:uid="{EA3D3C18-BEDF-487D-8416-537390E85A54}"/>
    <cellStyle name="Normal 10 3 3 3 6 3 2" xfId="35595" xr:uid="{36183B5E-E39B-4AA8-8E0A-F36775838135}"/>
    <cellStyle name="Normal 10 3 3 3 6 4" xfId="21054" xr:uid="{52F8C5E2-953E-4D75-B749-2C617A6DCD29}"/>
    <cellStyle name="Normal 10 3 3 3 6 4 2" xfId="45179" xr:uid="{91CEE262-C060-4470-AFF6-9EE110F9DBA5}"/>
    <cellStyle name="Normal 10 3 3 3 6 5" xfId="27710" xr:uid="{7900D777-E6F9-42EC-9F91-ECCEDFF6EE4E}"/>
    <cellStyle name="Normal 10 3 3 3 7" xfId="2835" xr:uid="{5BF13F3B-B103-414F-96F0-2128D6EAAB64}"/>
    <cellStyle name="Normal 10 3 3 3 7 2" xfId="11176" xr:uid="{9135D391-15A5-4193-9E37-F714CC3A473E}"/>
    <cellStyle name="Normal 10 3 3 3 7 2 2" xfId="35831" xr:uid="{1F5DA067-BE8D-4827-A920-357215D49C9D}"/>
    <cellStyle name="Normal 10 3 3 3 7 3" xfId="27946" xr:uid="{35EFF72A-57D8-4116-8E5B-3923B861E2C1}"/>
    <cellStyle name="Normal 10 3 3 3 8" xfId="3308" xr:uid="{39CE92C6-1813-484E-B91C-6F7162D092C6}"/>
    <cellStyle name="Normal 10 3 3 3 8 2" xfId="11649" xr:uid="{B0C87AC4-B053-4D85-88BF-9B3332A0C043}"/>
    <cellStyle name="Normal 10 3 3 3 8 2 2" xfId="36303" xr:uid="{CA1748A1-E038-4FE3-8CF1-4BD201F78CEE}"/>
    <cellStyle name="Normal 10 3 3 3 8 3" xfId="28418" xr:uid="{7AFFD0C1-1492-486A-9115-4983804034AC}"/>
    <cellStyle name="Normal 10 3 3 3 9" xfId="3554" xr:uid="{7CF19883-D8A7-47F0-8ABE-8D3F44CD9815}"/>
    <cellStyle name="Normal 10 3 3 3 9 2" xfId="11895" xr:uid="{E042ECCA-A416-4704-8528-D84D3C7BEE88}"/>
    <cellStyle name="Normal 10 3 3 3 9 2 2" xfId="36539" xr:uid="{F8048040-9369-413E-940C-FD9B4B95823F}"/>
    <cellStyle name="Normal 10 3 3 3 9 3" xfId="28654" xr:uid="{4ACC8D06-42D3-491F-8A61-6260693C4D49}"/>
    <cellStyle name="Normal 10 3 3 4" xfId="534" xr:uid="{99867D2C-CFD1-4F91-81A6-BE42FF81510C}"/>
    <cellStyle name="Normal 10 3 3 4 10" xfId="18716" xr:uid="{DA750381-B9DF-4E68-9298-F94F92687DFF}"/>
    <cellStyle name="Normal 10 3 3 4 10 2" xfId="42912" xr:uid="{A31A3786-74D4-47CA-9477-5EDEA4238B4F}"/>
    <cellStyle name="Normal 10 3 3 4 11" xfId="25815" xr:uid="{74E86452-BB3B-43F7-8656-B43A9E548164}"/>
    <cellStyle name="Normal 10 3 3 4 2" xfId="1430" xr:uid="{71BA8D94-3086-4EBC-9AFB-8E8965D9F145}"/>
    <cellStyle name="Normal 10 3 3 4 2 2" xfId="7462" xr:uid="{44DA75E0-79DB-425B-9760-26FDBD99C436}"/>
    <cellStyle name="Normal 10 3 3 4 2 2 2" xfId="15721" xr:uid="{3A9D196F-DD56-47EE-833F-C2B871300C9C}"/>
    <cellStyle name="Normal 10 3 3 4 2 2 2 2" xfId="40303" xr:uid="{DC82B373-DAFB-47D6-8689-4FF9D1FAA57D}"/>
    <cellStyle name="Normal 10 3 3 4 2 2 3" xfId="22619" xr:uid="{DC7B92FB-10D9-41EB-918D-66362F113016}"/>
    <cellStyle name="Normal 10 3 3 4 2 2 3 2" xfId="46646" xr:uid="{B6171086-D01F-46C5-A81F-2624367B1ECA}"/>
    <cellStyle name="Normal 10 3 3 4 2 2 4" xfId="32288" xr:uid="{0A14FD89-6A78-449A-99C8-B1A55D3036F8}"/>
    <cellStyle name="Normal 10 3 3 4 2 3" xfId="5370" xr:uid="{E874A32B-587C-40F9-BC99-A08529D66C5C}"/>
    <cellStyle name="Normal 10 3 3 4 2 3 2" xfId="13654" xr:uid="{AB04E315-835C-426C-8BED-2FA937B000D1}"/>
    <cellStyle name="Normal 10 3 3 4 2 3 2 2" xfId="38238" xr:uid="{EC5911BC-CF06-4A61-BC60-1AEEAAABBEB0}"/>
    <cellStyle name="Normal 10 3 3 4 2 3 3" xfId="30220" xr:uid="{A708DB50-08AB-4B85-B1F0-7DD55CB22D30}"/>
    <cellStyle name="Normal 10 3 3 4 2 4" xfId="9792" xr:uid="{98B91ADA-AB09-4B4C-B993-991D95DEFA0D}"/>
    <cellStyle name="Normal 10 3 3 4 2 4 2" xfId="34478" xr:uid="{E3D169FA-5438-4781-9C40-A8331AB037F1}"/>
    <cellStyle name="Normal 10 3 3 4 2 5" xfId="20153" xr:uid="{7E3FFC24-36FB-454E-85F5-B6E4E4E76E57}"/>
    <cellStyle name="Normal 10 3 3 4 2 5 2" xfId="44327" xr:uid="{AAB7B2D2-D833-4176-BD1E-6E07C014DF78}"/>
    <cellStyle name="Normal 10 3 3 4 2 6" xfId="26594" xr:uid="{1D5569AE-BF1B-4AE6-8DFE-ACA8281DC840}"/>
    <cellStyle name="Normal 10 3 3 4 3" xfId="983" xr:uid="{94E1F672-E52E-46C2-8CD5-43174C8A8171}"/>
    <cellStyle name="Normal 10 3 3 4 3 2" xfId="7973" xr:uid="{7FB2909B-FF96-4E62-96D8-B7A866356BEC}"/>
    <cellStyle name="Normal 10 3 3 4 3 2 2" xfId="16231" xr:uid="{AAE2639B-FE96-46B9-97A6-E25F09488BE8}"/>
    <cellStyle name="Normal 10 3 3 4 3 2 2 2" xfId="40813" xr:uid="{8BE8E293-A4BD-4D17-AB41-BC54950607FD}"/>
    <cellStyle name="Normal 10 3 3 4 3 2 3" xfId="22194" xr:uid="{022F3F68-C635-4ED5-B4C3-794E820ED027}"/>
    <cellStyle name="Normal 10 3 3 4 3 2 3 2" xfId="46241" xr:uid="{D0572CF4-E916-4058-8AAD-CF6185EEDFD6}"/>
    <cellStyle name="Normal 10 3 3 4 3 2 4" xfId="32798" xr:uid="{22434D60-307F-4B1E-B41B-56A672A7B4E3}"/>
    <cellStyle name="Normal 10 3 3 4 3 3" xfId="6086" xr:uid="{B2063D8D-189D-4F7C-AAAA-B6B149916224}"/>
    <cellStyle name="Normal 10 3 3 4 3 3 2" xfId="14348" xr:uid="{86152CDA-FE86-4739-BA72-64A21F13F0CA}"/>
    <cellStyle name="Normal 10 3 3 4 3 3 2 2" xfId="38930" xr:uid="{D1F9ADFD-512D-463F-B1F3-CB93193D09C6}"/>
    <cellStyle name="Normal 10 3 3 4 3 3 3" xfId="30915" xr:uid="{5DBE1083-BF0A-4FE2-A2F6-8D9D8672747F}"/>
    <cellStyle name="Normal 10 3 3 4 3 4" xfId="9359" xr:uid="{11D51745-B993-4DA0-AA1C-96273FEE841A}"/>
    <cellStyle name="Normal 10 3 3 4 3 4 2" xfId="34076" xr:uid="{8FDE297C-CB32-4D28-9DA2-3A3392F99B66}"/>
    <cellStyle name="Normal 10 3 3 4 3 5" xfId="19728" xr:uid="{33F7C48A-1283-4D88-B56D-0B88CDC82E30}"/>
    <cellStyle name="Normal 10 3 3 4 3 5 2" xfId="43910" xr:uid="{C070299E-34E1-4C25-BB26-3870BB864A1A}"/>
    <cellStyle name="Normal 10 3 3 4 3 6" xfId="26195" xr:uid="{85BA1D29-2C52-452C-BF7E-FD6DD9AE655E}"/>
    <cellStyle name="Normal 10 3 3 4 4" xfId="2953" xr:uid="{C43333C1-8792-4E44-B822-42532358E8B6}"/>
    <cellStyle name="Normal 10 3 3 4 4 2" xfId="6606" xr:uid="{5CB2DAFE-DAED-4A89-B441-D6E02C2686F0}"/>
    <cellStyle name="Normal 10 3 3 4 4 2 2" xfId="14865" xr:uid="{908398E0-1154-429C-B65C-0ABF13BD50B1}"/>
    <cellStyle name="Normal 10 3 3 4 4 2 2 2" xfId="39447" xr:uid="{59B37960-14D2-4844-BC1F-764A80FEA41C}"/>
    <cellStyle name="Normal 10 3 3 4 4 2 3" xfId="21788" xr:uid="{8DFCDFC2-69AB-4BDC-8010-CCC892B1578A}"/>
    <cellStyle name="Normal 10 3 3 4 4 2 3 2" xfId="45862" xr:uid="{FE2DE54D-D8BF-4D95-A19A-7D8E157C5DC6}"/>
    <cellStyle name="Normal 10 3 3 4 4 2 4" xfId="31432" xr:uid="{D5E85223-3AED-44F7-A14E-87D872073F88}"/>
    <cellStyle name="Normal 10 3 3 4 4 3" xfId="11294" xr:uid="{BF2AF192-6533-4C05-B55F-1C13EAAB356F}"/>
    <cellStyle name="Normal 10 3 3 4 4 3 2" xfId="35949" xr:uid="{04E66F00-68D1-4EFC-A178-0A774BC6099F}"/>
    <cellStyle name="Normal 10 3 3 4 4 4" xfId="19323" xr:uid="{5531EAE9-58F0-423C-9EF5-026028E82E92}"/>
    <cellStyle name="Normal 10 3 3 4 4 4 2" xfId="43517" xr:uid="{7E2A3D22-0B21-4FAF-BC60-42373280FDD9}"/>
    <cellStyle name="Normal 10 3 3 4 4 5" xfId="28064" xr:uid="{248EE4CF-2507-4C9B-89ED-DB0842A613F2}"/>
    <cellStyle name="Normal 10 3 3 4 5" xfId="3672" xr:uid="{8044CD46-F1D9-4886-BE07-1E55F6157B01}"/>
    <cellStyle name="Normal 10 3 3 4 5 2" xfId="7163" xr:uid="{4FB6479C-00EB-4686-BA59-CDA2EE1F30BE}"/>
    <cellStyle name="Normal 10 3 3 4 5 2 2" xfId="15422" xr:uid="{AF3FE229-1FF4-4D23-8A72-612EBF99FCFA}"/>
    <cellStyle name="Normal 10 3 3 4 5 2 2 2" xfId="40004" xr:uid="{66535478-F121-4171-B983-62BC8102A68C}"/>
    <cellStyle name="Normal 10 3 3 4 5 2 3" xfId="31989" xr:uid="{692F481A-55EB-40B6-AA7E-4C0B116BAEEA}"/>
    <cellStyle name="Normal 10 3 3 4 5 3" xfId="12013" xr:uid="{85F51A94-C356-4C4B-B8D1-24213D4376BC}"/>
    <cellStyle name="Normal 10 3 3 4 5 3 2" xfId="36657" xr:uid="{6B6EB763-5569-44BC-91F4-9A22E6A03B09}"/>
    <cellStyle name="Normal 10 3 3 4 5 4" xfId="21192" xr:uid="{96A8AD8E-F7A4-43C9-A573-51A47455225B}"/>
    <cellStyle name="Normal 10 3 3 4 5 4 2" xfId="45312" xr:uid="{14845621-A9AB-4B22-A04B-776D50A20931}"/>
    <cellStyle name="Normal 10 3 3 4 5 5" xfId="28772" xr:uid="{EB6C6B76-380F-4AC6-997A-E6DE564CFCA0}"/>
    <cellStyle name="Normal 10 3 3 4 6" xfId="4426" xr:uid="{F5CAFBBA-1CAF-4599-A583-A620053293E6}"/>
    <cellStyle name="Normal 10 3 3 4 6 2" xfId="12767" xr:uid="{B7998ECA-2FB7-4A5F-B04B-E9FD1905434B}"/>
    <cellStyle name="Normal 10 3 3 4 6 2 2" xfId="37352" xr:uid="{7B41D3EB-34CD-4422-BCBE-81813159BE0A}"/>
    <cellStyle name="Normal 10 3 3 4 6 3" xfId="29392" xr:uid="{2385F452-37BD-423B-B0AA-F7076A9DD0A2}"/>
    <cellStyle name="Normal 10 3 3 4 7" xfId="4943" xr:uid="{7ABD0981-84F0-421C-857B-B0CAE160E60D}"/>
    <cellStyle name="Normal 10 3 3 4 7 2" xfId="13252" xr:uid="{B342A371-828C-4EB3-AFA6-76936538287A}"/>
    <cellStyle name="Normal 10 3 3 4 7 2 2" xfId="37836" xr:uid="{532514A2-F01F-44BC-BD95-90D51139EFBE}"/>
    <cellStyle name="Normal 10 3 3 4 7 3" xfId="29818" xr:uid="{AC6EF51D-3EBE-4CF7-AF42-D0747ACE4779}"/>
    <cellStyle name="Normal 10 3 3 4 8" xfId="8921" xr:uid="{EBA6DF86-23A4-4816-AD92-680554B4B4BE}"/>
    <cellStyle name="Normal 10 3 3 4 8 2" xfId="33684" xr:uid="{F10327F1-0F51-4136-9040-50033CDF2BD7}"/>
    <cellStyle name="Normal 10 3 3 4 9" xfId="18099" xr:uid="{DE8081C3-3649-4628-840A-D0F3262ACA37}"/>
    <cellStyle name="Normal 10 3 3 4 9 2" xfId="42324" xr:uid="{AFCD0621-F868-4F61-9394-38729AA095C2}"/>
    <cellStyle name="Normal 10 3 3 5" xfId="592" xr:uid="{90E3F0B8-0E04-4417-82CC-8CE83E509C5E}"/>
    <cellStyle name="Normal 10 3 3 5 2" xfId="1227" xr:uid="{80115D98-0660-4D0A-809D-F4AD96AEE082}"/>
    <cellStyle name="Normal 10 3 3 5 2 2" xfId="8159" xr:uid="{8F1A0F2B-AC24-45F6-B763-5E6BE7DC0C13}"/>
    <cellStyle name="Normal 10 3 3 5 2 2 2" xfId="16417" xr:uid="{E1305E5E-F23D-47E1-A297-48BD2CD2E85B}"/>
    <cellStyle name="Normal 10 3 3 5 2 2 2 2" xfId="40999" xr:uid="{ADED224E-F5CF-4251-A633-B084C40B4BB9}"/>
    <cellStyle name="Normal 10 3 3 5 2 2 3" xfId="22424" xr:uid="{1F2ED502-EF71-44A3-8BA0-991DE7DB3BBB}"/>
    <cellStyle name="Normal 10 3 3 5 2 2 3 2" xfId="46458" xr:uid="{0ED24A57-B009-4BBD-AC8C-78FE35B26E17}"/>
    <cellStyle name="Normal 10 3 3 5 2 2 4" xfId="32984" xr:uid="{06BED84A-52BE-4F8C-B55B-46FAB6D7A6F8}"/>
    <cellStyle name="Normal 10 3 3 5 2 3" xfId="6272" xr:uid="{551F2AD5-B0C2-4046-A46C-E82C9FDCE7A3}"/>
    <cellStyle name="Normal 10 3 3 5 2 3 2" xfId="14534" xr:uid="{3337EC7E-7E74-4F23-910E-AEF766C25A55}"/>
    <cellStyle name="Normal 10 3 3 5 2 3 2 2" xfId="39116" xr:uid="{3B0E5BD7-4DB7-417C-B218-CA29255F7D10}"/>
    <cellStyle name="Normal 10 3 3 5 2 3 3" xfId="31101" xr:uid="{49BBADEB-8552-4A64-AA44-A2007AA07EFA}"/>
    <cellStyle name="Normal 10 3 3 5 2 4" xfId="9595" xr:uid="{06EE2973-C3BB-433B-BAF8-EC52C9EAF407}"/>
    <cellStyle name="Normal 10 3 3 5 2 4 2" xfId="34290" xr:uid="{EA9BBAE6-F0D2-4055-9B16-9D81DD7983EA}"/>
    <cellStyle name="Normal 10 3 3 5 2 5" xfId="19957" xr:uid="{A819441A-F3CC-40F4-A413-3CDB1A0BE804}"/>
    <cellStyle name="Normal 10 3 3 5 2 5 2" xfId="44135" xr:uid="{5BF34A36-A66A-41AB-8E8C-76870D5954A4}"/>
    <cellStyle name="Normal 10 3 3 5 2 6" xfId="26407" xr:uid="{C5FDC8CE-2DC6-42CE-889C-D262DCEF1D08}"/>
    <cellStyle name="Normal 10 3 3 5 3" xfId="6792" xr:uid="{F1C20762-87AF-487E-8CBA-92B8F6DFC5BD}"/>
    <cellStyle name="Normal 10 3 3 5 3 2" xfId="15051" xr:uid="{F877AD51-D049-4D10-99E6-3D7D592312DD}"/>
    <cellStyle name="Normal 10 3 3 5 3 2 2" xfId="21845" xr:uid="{A8509A6A-D832-4781-A080-DA109274CD0C}"/>
    <cellStyle name="Normal 10 3 3 5 3 2 2 2" xfId="45919" xr:uid="{8EDD7E4F-B247-4C1D-82F2-90261CF4929E}"/>
    <cellStyle name="Normal 10 3 3 5 3 2 3" xfId="39633" xr:uid="{C66C6397-2079-48CE-B916-6309499B7C50}"/>
    <cellStyle name="Normal 10 3 3 5 3 3" xfId="19380" xr:uid="{97D715B8-E7AF-4772-B509-AE1EF6AAE351}"/>
    <cellStyle name="Normal 10 3 3 5 3 3 2" xfId="43574" xr:uid="{05FB5923-55FD-4DEF-9802-49C05A258F03}"/>
    <cellStyle name="Normal 10 3 3 5 3 4" xfId="31618" xr:uid="{CBC1A4CB-3ABE-47CA-B2B8-AC0DB73FD82C}"/>
    <cellStyle name="Normal 10 3 3 5 4" xfId="7329" xr:uid="{C44311CC-C61B-48FA-9802-5DD368C9F17B}"/>
    <cellStyle name="Normal 10 3 3 5 4 2" xfId="15588" xr:uid="{185C401D-DB39-4A7E-A3A6-E1F872C777BC}"/>
    <cellStyle name="Normal 10 3 3 5 4 2 2" xfId="40170" xr:uid="{026AC025-1C8F-4F42-9C4F-ED7233C7717B}"/>
    <cellStyle name="Normal 10 3 3 5 4 3" xfId="21250" xr:uid="{EAED3089-4158-4122-9931-A016781AB118}"/>
    <cellStyle name="Normal 10 3 3 5 4 3 2" xfId="45369" xr:uid="{30F75DD4-D9B1-449B-B96A-F8113AFE63EA}"/>
    <cellStyle name="Normal 10 3 3 5 4 4" xfId="32155" xr:uid="{9FFC6E97-B28F-4D59-8021-29AED6444EAF}"/>
    <cellStyle name="Normal 10 3 3 5 5" xfId="5172" xr:uid="{2BFF5279-065E-4A6C-930F-353F305CBDF3}"/>
    <cellStyle name="Normal 10 3 3 5 5 2" xfId="13466" xr:uid="{4A77C858-C124-4D0B-9B33-E772812BAA33}"/>
    <cellStyle name="Normal 10 3 3 5 5 2 2" xfId="38050" xr:uid="{BA796AE2-33F6-4E4A-AE1B-E0B3DE14EF7A}"/>
    <cellStyle name="Normal 10 3 3 5 5 3" xfId="30032" xr:uid="{BEDFB328-3D1A-4340-800E-1F35808AA9BA}"/>
    <cellStyle name="Normal 10 3 3 5 6" xfId="8979" xr:uid="{6D421FEA-D3EE-440B-866C-BEFA1BBE25CB}"/>
    <cellStyle name="Normal 10 3 3 5 6 2" xfId="33741" xr:uid="{AD3700A9-67F3-4BA5-93AC-FDC0959DEAF0}"/>
    <cellStyle name="Normal 10 3 3 5 7" xfId="18773" xr:uid="{5EAF2B0E-7307-460A-8CCA-D3C5D6DA0F0A}"/>
    <cellStyle name="Normal 10 3 3 5 7 2" xfId="42969" xr:uid="{5E6F5E0F-8061-413E-97A8-1A341732CDC5}"/>
    <cellStyle name="Normal 10 3 3 5 8" xfId="25872" xr:uid="{C7B9201F-3D3F-4B8D-8A01-48D0FA16D7C2}"/>
    <cellStyle name="Normal 10 3 3 6" xfId="1624" xr:uid="{5FA22CD7-3FE0-4ED5-90CF-FFA71E4224EE}"/>
    <cellStyle name="Normal 10 3 3 6 2" xfId="6910" xr:uid="{84AD968E-CBEE-45DF-91F4-1EF5BFE6A4BA}"/>
    <cellStyle name="Normal 10 3 3 6 2 2" xfId="15169" xr:uid="{C5F25C64-82CF-4117-90AC-C1D3E4BF4322}"/>
    <cellStyle name="Normal 10 3 3 6 2 2 2" xfId="39751" xr:uid="{511B10D3-A21F-403D-9717-7F22A15E09E1}"/>
    <cellStyle name="Normal 10 3 3 6 2 3" xfId="22807" xr:uid="{B11DF8E0-4C79-490C-8A8D-7E7FEA50B36E}"/>
    <cellStyle name="Normal 10 3 3 6 2 3 2" xfId="46833" xr:uid="{085E2A89-E0D6-47E7-9553-76BF121967B7}"/>
    <cellStyle name="Normal 10 3 3 6 2 4" xfId="31736" xr:uid="{08C9B13F-1108-4407-9156-EC45CC3E5028}"/>
    <cellStyle name="Normal 10 3 3 6 3" xfId="5557" xr:uid="{D10A4261-8C60-40EA-8604-5909B5E81138}"/>
    <cellStyle name="Normal 10 3 3 6 3 2" xfId="13840" xr:uid="{29019099-822C-4416-8E30-028387684C88}"/>
    <cellStyle name="Normal 10 3 3 6 3 2 2" xfId="38424" xr:uid="{CBB16729-FC24-4043-80FC-6C1E7B0EA4A8}"/>
    <cellStyle name="Normal 10 3 3 6 3 3" xfId="30406" xr:uid="{5E08D731-2590-477B-899C-FA4C137972F8}"/>
    <cellStyle name="Normal 10 3 3 6 4" xfId="9978" xr:uid="{9F54F457-6E46-4ED6-98D7-44819EC38E9D}"/>
    <cellStyle name="Normal 10 3 3 6 4 2" xfId="34664" xr:uid="{AA4B82C8-3187-4F61-9B04-63CE5B740BC2}"/>
    <cellStyle name="Normal 10 3 3 6 5" xfId="20341" xr:uid="{DD5FAEC8-0A07-4813-B714-8BC73EABC66A}"/>
    <cellStyle name="Normal 10 3 3 6 5 2" xfId="44513" xr:uid="{8C2AE51F-3064-47B7-80E9-01D49F455DBB}"/>
    <cellStyle name="Normal 10 3 3 6 6" xfId="26780" xr:uid="{E153020B-A568-42D9-9B6D-7D247061BE8E}"/>
    <cellStyle name="Normal 10 3 3 7" xfId="1781" xr:uid="{F5EFA92A-49C3-4686-97C2-573A36657A47}"/>
    <cellStyle name="Normal 10 3 3 7 2" xfId="7595" xr:uid="{F8532E6F-37A3-44A0-B8F8-2DD364B8A676}"/>
    <cellStyle name="Normal 10 3 3 7 2 2" xfId="15853" xr:uid="{4A2D793E-02A6-43C0-90D2-6AAB64F5AAFD}"/>
    <cellStyle name="Normal 10 3 3 7 2 2 2" xfId="40435" xr:uid="{85EA447E-F9FC-4344-AFDD-A56AAD3439E8}"/>
    <cellStyle name="Normal 10 3 3 7 2 3" xfId="22946" xr:uid="{AB5C6BA9-B9DC-41D7-B7C0-FE8FD43101D5}"/>
    <cellStyle name="Normal 10 3 3 7 2 3 2" xfId="46957" xr:uid="{C752C3B2-2695-4BE1-A4B5-3ECE4606ED0E}"/>
    <cellStyle name="Normal 10 3 3 7 2 4" xfId="32420" xr:uid="{C9AEEEE4-0019-40B7-AAAA-FCEBF314D8AC}"/>
    <cellStyle name="Normal 10 3 3 7 3" xfId="5699" xr:uid="{FD189AB8-6F26-4089-9B4C-BF3858C216D9}"/>
    <cellStyle name="Normal 10 3 3 7 3 2" xfId="13961" xr:uid="{6C20D1D2-5EEC-4B6C-8BF8-71E47DA498F0}"/>
    <cellStyle name="Normal 10 3 3 7 3 2 2" xfId="38543" xr:uid="{A674FC1E-EE44-4D6B-B6AF-1BDB896B21DB}"/>
    <cellStyle name="Normal 10 3 3 7 3 3" xfId="30528" xr:uid="{9E2A69D3-C151-41C9-8C5F-FF82855667CB}"/>
    <cellStyle name="Normal 10 3 3 7 4" xfId="10123" xr:uid="{3D1C47CC-C1A8-40B9-8EC4-5ADB78492F8C}"/>
    <cellStyle name="Normal 10 3 3 7 4 2" xfId="34783" xr:uid="{4A524106-5223-48F2-B8D1-53362A7627D7}"/>
    <cellStyle name="Normal 10 3 3 7 5" xfId="20481" xr:uid="{30452AF2-1928-475F-A083-8E1123561F67}"/>
    <cellStyle name="Normal 10 3 3 7 5 2" xfId="44641" xr:uid="{854FD04E-D36F-4AC7-B443-4D78C0B290B1}"/>
    <cellStyle name="Normal 10 3 3 7 6" xfId="26898" xr:uid="{2A29FF4A-7338-448B-9779-1F114F8AFFAC}"/>
    <cellStyle name="Normal 10 3 3 8" xfId="739" xr:uid="{DBBE57FD-B7C7-4F34-8B5A-BDE38E2F4045}"/>
    <cellStyle name="Normal 10 3 3 8 2" xfId="7708" xr:uid="{6ACB2C9B-A43D-4693-A63A-38DDDCAC1704}"/>
    <cellStyle name="Normal 10 3 3 8 2 2" xfId="15966" xr:uid="{80E6D69B-4EF6-4B0F-B0B4-C3E195EB0C10}"/>
    <cellStyle name="Normal 10 3 3 8 2 2 2" xfId="40548" xr:uid="{E0209469-55BE-4AAA-8C87-C4EEA10F2EDA}"/>
    <cellStyle name="Normal 10 3 3 8 2 3" xfId="21975" xr:uid="{412A6BC9-B132-42A0-BFDD-982E62F7EA65}"/>
    <cellStyle name="Normal 10 3 3 8 2 3 2" xfId="46047" xr:uid="{2A645C02-CBD7-430F-B33F-A1E0035D8FD7}"/>
    <cellStyle name="Normal 10 3 3 8 2 4" xfId="32533" xr:uid="{0DCF4880-1891-4900-A655-4B953B4CE218}"/>
    <cellStyle name="Normal 10 3 3 8 3" xfId="5821" xr:uid="{3F4A78B4-898A-4506-8B53-CA3BC3577358}"/>
    <cellStyle name="Normal 10 3 3 8 3 2" xfId="14083" xr:uid="{3677D24F-227D-4531-9EF1-E0403B7163F1}"/>
    <cellStyle name="Normal 10 3 3 8 3 2 2" xfId="38665" xr:uid="{B6A81DE2-3C29-4269-9B18-B6E66FB6625A}"/>
    <cellStyle name="Normal 10 3 3 8 3 3" xfId="30650" xr:uid="{F398A777-5179-475B-9A43-C05ECFE3B520}"/>
    <cellStyle name="Normal 10 3 3 8 4" xfId="9134" xr:uid="{6D8BD1D9-6877-45D3-966B-BCA4BDD91742}"/>
    <cellStyle name="Normal 10 3 3 8 4 2" xfId="33883" xr:uid="{4BE41947-D063-49AF-8B75-4CC1D7718952}"/>
    <cellStyle name="Normal 10 3 3 8 5" xfId="19510" xr:uid="{97D5915D-F57F-40B3-8553-7207A016C201}"/>
    <cellStyle name="Normal 10 3 3 8 5 2" xfId="43702" xr:uid="{A17EC228-5CBB-4365-81E1-1C3F86EEB961}"/>
    <cellStyle name="Normal 10 3 3 8 6" xfId="26008" xr:uid="{279C3FB1-20E4-4CC6-880D-7A07531F93A0}"/>
    <cellStyle name="Normal 10 3 3 9" xfId="1900" xr:uid="{1B86E080-C965-4C8C-8DD8-E236F4687B19}"/>
    <cellStyle name="Normal 10 3 3 9 2" xfId="7786" xr:uid="{2B53F297-B126-49DC-B0D0-60A0A363D0C3}"/>
    <cellStyle name="Normal 10 3 3 9 2 2" xfId="16044" xr:uid="{813A3282-A4BD-46EB-93CE-42812C11055C}"/>
    <cellStyle name="Normal 10 3 3 9 2 2 2" xfId="40626" xr:uid="{CFE3B488-F793-444F-AA6B-6F1E43F9B791}"/>
    <cellStyle name="Normal 10 3 3 9 2 3" xfId="23064" xr:uid="{3DDBCE7F-DA74-4278-9A4F-842B03D7ED87}"/>
    <cellStyle name="Normal 10 3 3 9 2 3 2" xfId="47075" xr:uid="{DE22E424-009A-4A69-B47F-C1D162FA3710}"/>
    <cellStyle name="Normal 10 3 3 9 2 4" xfId="32611" xr:uid="{F1F1CF34-E9C5-4186-B74E-D722BA033B31}"/>
    <cellStyle name="Normal 10 3 3 9 3" xfId="5899" xr:uid="{8C8262FA-C17F-4999-84FB-FE0851A698F8}"/>
    <cellStyle name="Normal 10 3 3 9 3 2" xfId="14161" xr:uid="{580309F0-A2CF-4230-B20D-93464150173E}"/>
    <cellStyle name="Normal 10 3 3 9 3 2 2" xfId="38743" xr:uid="{079E5820-A85A-4A41-907A-B1E3CC2D87C9}"/>
    <cellStyle name="Normal 10 3 3 9 3 3" xfId="30728" xr:uid="{B805EAD5-452E-4030-9BBC-B9196FF9C4BF}"/>
    <cellStyle name="Normal 10 3 3 9 4" xfId="10242" xr:uid="{01323F6F-BED7-4CD7-B360-352168E50E3E}"/>
    <cellStyle name="Normal 10 3 3 9 4 2" xfId="34901" xr:uid="{2241F97A-6F3E-4278-A9B5-BD49ED77677A}"/>
    <cellStyle name="Normal 10 3 3 9 5" xfId="20599" xr:uid="{D54A62FD-40AA-46CE-9071-F7A112B1008D}"/>
    <cellStyle name="Normal 10 3 3 9 5 2" xfId="44759" xr:uid="{E27D0CA8-C44F-467D-81FF-4B9A346EB959}"/>
    <cellStyle name="Normal 10 3 3 9 6" xfId="27016" xr:uid="{B52D546E-0835-49DE-98CB-7E3EC909635C}"/>
    <cellStyle name="Normal 10 3 30" xfId="17811" xr:uid="{6E7C920B-4C0F-4993-8112-02F0CE81EFE0}"/>
    <cellStyle name="Normal 10 3 30 2" xfId="42036" xr:uid="{7AF4CCEE-CAE8-4CD3-9755-0982B33DBE97}"/>
    <cellStyle name="Normal 10 3 31" xfId="18381" xr:uid="{6549E0AB-84BE-454A-92A9-BB048F76A76B}"/>
    <cellStyle name="Normal 10 3 31 2" xfId="42598" xr:uid="{F34978EB-36D0-4DA1-BFBD-C1692C26ECB8}"/>
    <cellStyle name="Normal 10 3 32" xfId="25549" xr:uid="{E4002720-1783-4F19-BDDB-BBB73D02BE27}"/>
    <cellStyle name="Normal 10 3 4" xfId="243" xr:uid="{F30F4EF7-2FD3-47D1-A428-F6DB137574A8}"/>
    <cellStyle name="Normal 10 3 4 10" xfId="2752" xr:uid="{45D48F3F-8C5A-4611-ADB9-CE40293C2A99}"/>
    <cellStyle name="Normal 10 3 4 10 2" xfId="11093" xr:uid="{7D693CEF-227A-4B80-B576-744AD6D9F63A}"/>
    <cellStyle name="Normal 10 3 4 10 2 2" xfId="35748" xr:uid="{1A9A7DB0-E59B-42BD-8C1C-D544AFE14F31}"/>
    <cellStyle name="Normal 10 3 4 10 3" xfId="27863" xr:uid="{CC9F1FE3-014F-4E5B-B4BE-8721A83BC250}"/>
    <cellStyle name="Normal 10 3 4 11" xfId="3225" xr:uid="{8B83881E-5F81-414A-9A2E-6E30A652677A}"/>
    <cellStyle name="Normal 10 3 4 11 2" xfId="11566" xr:uid="{E1043FE8-5450-4A09-8571-AAB509AA4ED1}"/>
    <cellStyle name="Normal 10 3 4 11 2 2" xfId="36220" xr:uid="{20EF8DA5-5903-4D56-9BCD-A701DEFB14F8}"/>
    <cellStyle name="Normal 10 3 4 11 3" xfId="28335" xr:uid="{763DEC41-992C-4694-9A34-C43C1F5E8471}"/>
    <cellStyle name="Normal 10 3 4 12" xfId="3469" xr:uid="{333293DD-282C-47CB-A13D-26C9AFF55394}"/>
    <cellStyle name="Normal 10 3 4 12 2" xfId="11810" xr:uid="{D54C8408-B3B8-4AB2-8F52-AB6CB1F08A36}"/>
    <cellStyle name="Normal 10 3 4 12 2 2" xfId="36456" xr:uid="{119A6C25-F6C8-4974-B403-A73CB6D4BE6C}"/>
    <cellStyle name="Normal 10 3 4 12 3" xfId="28571" xr:uid="{B4EDCD7C-92C9-4DDE-B0AD-C8995170D3FA}"/>
    <cellStyle name="Normal 10 3 4 13" xfId="4179" xr:uid="{9E848208-D48C-4939-B82E-BDA6D3B2AB4A}"/>
    <cellStyle name="Normal 10 3 4 13 2" xfId="12520" xr:uid="{8913E16C-17B4-496B-98A6-2B3A321BEB21}"/>
    <cellStyle name="Normal 10 3 4 13 2 2" xfId="37105" xr:uid="{B2783CD5-34A7-4848-8A06-ABFC41AE52CB}"/>
    <cellStyle name="Normal 10 3 4 13 3" xfId="29191" xr:uid="{88CC0B75-0820-4D56-9A07-704E88D8D6A7}"/>
    <cellStyle name="Normal 10 3 4 14" xfId="4763" xr:uid="{70769BAB-2579-41C3-81A5-5A312A50964D}"/>
    <cellStyle name="Normal 10 3 4 14 2" xfId="13092" xr:uid="{99FADDA7-FE2A-4D44-ACA8-FBCEDD5AABDE}"/>
    <cellStyle name="Normal 10 3 4 14 2 2" xfId="37677" xr:uid="{64D27407-D238-43B3-97DA-474C6194FE99}"/>
    <cellStyle name="Normal 10 3 4 14 3" xfId="29657" xr:uid="{624F6443-BF78-4212-A03A-748E41FB4B92}"/>
    <cellStyle name="Normal 10 3 4 15" xfId="8696" xr:uid="{B1049121-31B5-431B-8BD7-7A826BB34F60}"/>
    <cellStyle name="Normal 10 3 4 15 2" xfId="33476" xr:uid="{126897D6-CE50-4B94-9947-E13E3231671C}"/>
    <cellStyle name="Normal 10 3 4 16" xfId="17882" xr:uid="{0490784E-DB22-4346-A669-D713B1DE6093}"/>
    <cellStyle name="Normal 10 3 4 16 2" xfId="42107" xr:uid="{36822A99-B634-4377-B50B-786505B0B401}"/>
    <cellStyle name="Normal 10 3 4 17" xfId="18485" xr:uid="{C585D297-D92C-482A-80D5-EEF008EC8859}"/>
    <cellStyle name="Normal 10 3 4 17 2" xfId="42688" xr:uid="{1EEA4ED5-69C1-4F29-B022-B231E06DAA1A}"/>
    <cellStyle name="Normal 10 3 4 18" xfId="25610" xr:uid="{7F75F80C-09B1-4413-8523-088F30D9D2AB}"/>
    <cellStyle name="Normal 10 3 4 2" xfId="439" xr:uid="{0D014DF2-F913-4EBE-9547-74D326AA1667}"/>
    <cellStyle name="Normal 10 3 4 2 10" xfId="4980" xr:uid="{17BF4348-11DD-47CC-B90A-6D53646ADC3F}"/>
    <cellStyle name="Normal 10 3 4 2 10 2" xfId="13281" xr:uid="{89339073-9758-4641-A053-7BFD0FA1B10E}"/>
    <cellStyle name="Normal 10 3 4 2 10 2 2" xfId="37865" xr:uid="{A2B9C23B-2F5A-42BC-80C2-434793EFD1D0}"/>
    <cellStyle name="Normal 10 3 4 2 10 3" xfId="29847" xr:uid="{A3F95FC6-ED00-478C-A843-0C65E585033C}"/>
    <cellStyle name="Normal 10 3 4 2 11" xfId="8831" xr:uid="{9AC74611-DE88-4163-96C2-CC07A40A0031}"/>
    <cellStyle name="Normal 10 3 4 2 11 2" xfId="33597" xr:uid="{0FB729C7-50CB-4275-A14F-6ECBB510F02F}"/>
    <cellStyle name="Normal 10 3 4 2 12" xfId="18016" xr:uid="{45E649E5-E19B-4C80-8329-39BEB0D174C8}"/>
    <cellStyle name="Normal 10 3 4 2 12 2" xfId="42241" xr:uid="{D69778DB-BB43-4126-93B1-C9E2BE7C0E86}"/>
    <cellStyle name="Normal 10 3 4 2 13" xfId="18622" xr:uid="{FADB9ED3-2201-46A6-8360-85B95F59791C}"/>
    <cellStyle name="Normal 10 3 4 2 13 2" xfId="42818" xr:uid="{CFEA4F2C-0D7D-4795-AB64-2E49ABC6A991}"/>
    <cellStyle name="Normal 10 3 4 2 14" xfId="25728" xr:uid="{F2EDDCF8-EF0D-4DED-8567-3F5F89F375CE}"/>
    <cellStyle name="Normal 10 3 4 2 2" xfId="1459" xr:uid="{9412168C-D2A5-467E-8226-58E532F4C832}"/>
    <cellStyle name="Normal 10 3 4 2 2 2" xfId="3106" xr:uid="{F670BA13-5508-4C91-977F-42483CE26E6F}"/>
    <cellStyle name="Normal 10 3 4 2 2 2 2" xfId="7063" xr:uid="{12305A21-45B4-45FA-BB46-82550C96CF5B}"/>
    <cellStyle name="Normal 10 3 4 2 2 2 2 2" xfId="15322" xr:uid="{789F30F9-9657-4D34-84B4-582EF20ECF1C}"/>
    <cellStyle name="Normal 10 3 4 2 2 2 2 2 2" xfId="39904" xr:uid="{E2FCB84B-4D90-4BAF-BD0E-6B7D2E8AD6B3}"/>
    <cellStyle name="Normal 10 3 4 2 2 2 2 3" xfId="31889" xr:uid="{F7EDE1E6-20C3-424D-94B2-2A93C730E131}"/>
    <cellStyle name="Normal 10 3 4 2 2 2 3" xfId="11447" xr:uid="{91216B47-8207-4D96-A40C-F61A2DEB0907}"/>
    <cellStyle name="Normal 10 3 4 2 2 2 3 2" xfId="36102" xr:uid="{E0DCA888-96AD-4DBC-8ABB-23526E7FFCE0}"/>
    <cellStyle name="Normal 10 3 4 2 2 2 4" xfId="22647" xr:uid="{2E493C96-B37F-4F97-A0DF-2274BCBCE7EB}"/>
    <cellStyle name="Normal 10 3 4 2 2 2 4 2" xfId="46674" xr:uid="{D8D9D7C6-DD09-4F5B-A4AF-ECB581863B25}"/>
    <cellStyle name="Normal 10 3 4 2 2 2 5" xfId="28217" xr:uid="{7336F283-AA92-429F-A093-5FD6B34B11D0}"/>
    <cellStyle name="Normal 10 3 4 2 2 3" xfId="3825" xr:uid="{2A3CE548-AE6D-4BE1-81F5-AC6A491A4332}"/>
    <cellStyle name="Normal 10 3 4 2 2 3 2" xfId="12166" xr:uid="{0F82D589-4526-4BC2-AB1E-F64541C8570D}"/>
    <cellStyle name="Normal 10 3 4 2 2 3 2 2" xfId="36810" xr:uid="{2FF9C8DB-6DCD-4181-A453-2D24F32205A5}"/>
    <cellStyle name="Normal 10 3 4 2 2 3 3" xfId="28925" xr:uid="{C8A143D8-91E6-49A3-9C7B-8634618136D9}"/>
    <cellStyle name="Normal 10 3 4 2 2 4" xfId="4579" xr:uid="{2BB4A510-AFC8-4304-92E6-D79A0242624F}"/>
    <cellStyle name="Normal 10 3 4 2 2 4 2" xfId="12920" xr:uid="{E75F1FFD-1EEB-4062-B47B-529A70B5266B}"/>
    <cellStyle name="Normal 10 3 4 2 2 4 2 2" xfId="37505" xr:uid="{D2BAD939-BAA1-45EA-BAA8-A3C314E60089}"/>
    <cellStyle name="Normal 10 3 4 2 2 4 3" xfId="29545" xr:uid="{E27E7D5F-9D6D-4A2B-A988-4FF898BCC0E6}"/>
    <cellStyle name="Normal 10 3 4 2 2 5" xfId="5399" xr:uid="{436A6AC0-05F1-4F65-A011-B77B40BBDDA0}"/>
    <cellStyle name="Normal 10 3 4 2 2 5 2" xfId="13682" xr:uid="{CB40E8FB-F7F7-49DC-AF4C-591F811909ED}"/>
    <cellStyle name="Normal 10 3 4 2 2 5 2 2" xfId="38266" xr:uid="{64815F4A-66E5-436D-9E35-93AB79986A94}"/>
    <cellStyle name="Normal 10 3 4 2 2 5 3" xfId="30248" xr:uid="{9F626CB6-F5EB-452C-B05E-62C62FA1F560}"/>
    <cellStyle name="Normal 10 3 4 2 2 6" xfId="9820" xr:uid="{2BC56F2C-F93B-4082-910E-D59ED52EF4B5}"/>
    <cellStyle name="Normal 10 3 4 2 2 6 2" xfId="34506" xr:uid="{E5CFE8EA-2B82-4EB9-99CD-9E49CE2FD25A}"/>
    <cellStyle name="Normal 10 3 4 2 2 7" xfId="18252" xr:uid="{3389DAD8-C54E-4E35-8F82-ECEAD1AD3A6C}"/>
    <cellStyle name="Normal 10 3 4 2 2 7 2" xfId="42477" xr:uid="{5F14906C-BB30-489B-9591-484636972D39}"/>
    <cellStyle name="Normal 10 3 4 2 2 8" xfId="20181" xr:uid="{8754FF71-D190-4037-9D6E-A325273E592C}"/>
    <cellStyle name="Normal 10 3 4 2 2 8 2" xfId="44355" xr:uid="{CEAFA661-ACEB-43B0-826A-C36937CC4A84}"/>
    <cellStyle name="Normal 10 3 4 2 2 9" xfId="26622" xr:uid="{81F0BFA6-ED22-4F7D-8B34-2553A24EA859}"/>
    <cellStyle name="Normal 10 3 4 2 3" xfId="1020" xr:uid="{09F2B869-9DC5-4AF7-BD53-B5A2A8F93B17}"/>
    <cellStyle name="Normal 10 3 4 2 3 2" xfId="8001" xr:uid="{0B55CDBA-795B-42D2-B38A-25AC1DD3A4F0}"/>
    <cellStyle name="Normal 10 3 4 2 3 2 2" xfId="16259" xr:uid="{4B144E52-AEE2-45B3-B20F-60B719AF4E17}"/>
    <cellStyle name="Normal 10 3 4 2 3 2 2 2" xfId="40841" xr:uid="{D208B57C-6F7B-447F-984D-7BBFF73E0DF4}"/>
    <cellStyle name="Normal 10 3 4 2 3 2 3" xfId="22229" xr:uid="{B34203EF-69B9-46D9-BD14-2510934AA1E1}"/>
    <cellStyle name="Normal 10 3 4 2 3 2 3 2" xfId="46270" xr:uid="{0D6A2AE8-82A9-4321-A81E-F05BC31F3A41}"/>
    <cellStyle name="Normal 10 3 4 2 3 2 4" xfId="32826" xr:uid="{F01F5E34-2CA2-493A-8A77-5948DB370005}"/>
    <cellStyle name="Normal 10 3 4 2 3 3" xfId="6114" xr:uid="{A424D166-12E2-4AFB-8936-A66C9513518D}"/>
    <cellStyle name="Normal 10 3 4 2 3 3 2" xfId="14376" xr:uid="{A26906F4-0AFC-43E2-9107-9845A56FC8A1}"/>
    <cellStyle name="Normal 10 3 4 2 3 3 2 2" xfId="38958" xr:uid="{AF4E5834-B573-4F9D-A976-3CC7C4E896AD}"/>
    <cellStyle name="Normal 10 3 4 2 3 3 3" xfId="30943" xr:uid="{43BB1FFB-675C-4197-9519-EF6C92BDB183}"/>
    <cellStyle name="Normal 10 3 4 2 3 4" xfId="9396" xr:uid="{0C7DB142-06F4-4F67-9D58-996E4EAC6B47}"/>
    <cellStyle name="Normal 10 3 4 2 3 4 2" xfId="34104" xr:uid="{3E8E3B11-D072-4738-AECB-69850C71E4DE}"/>
    <cellStyle name="Normal 10 3 4 2 3 5" xfId="19764" xr:uid="{B7C428FD-7C72-4C59-9DCD-8C127AB412E7}"/>
    <cellStyle name="Normal 10 3 4 2 3 5 2" xfId="43944" xr:uid="{27A36B3A-3BE8-4538-BA53-54F30BA311A9}"/>
    <cellStyle name="Normal 10 3 4 2 3 6" xfId="26223" xr:uid="{F8143145-57C2-4B27-91A1-62A17D71637D}"/>
    <cellStyle name="Normal 10 3 4 2 4" xfId="2247" xr:uid="{BD837DCA-036C-47D2-9EC5-468334EE731A}"/>
    <cellStyle name="Normal 10 3 4 2 4 2" xfId="6634" xr:uid="{CB1C00C6-24CB-49CE-B9C4-8E225F6C58CD}"/>
    <cellStyle name="Normal 10 3 4 2 4 2 2" xfId="14893" xr:uid="{F74AE32F-6BC6-4B5B-AA56-52CA06180868}"/>
    <cellStyle name="Normal 10 3 4 2 4 2 2 2" xfId="39475" xr:uid="{6F74B82C-85A8-40D6-BC12-4477A7357612}"/>
    <cellStyle name="Normal 10 3 4 2 4 2 3" xfId="21694" xr:uid="{75250CAB-1F28-44A4-91B2-2FC73E1A0AF4}"/>
    <cellStyle name="Normal 10 3 4 2 4 2 3 2" xfId="45771" xr:uid="{7F316B15-4DAE-4B85-9A87-7FBFAA9F4FB4}"/>
    <cellStyle name="Normal 10 3 4 2 4 2 4" xfId="31460" xr:uid="{EA0628A7-D8FF-4466-9FD6-A5C77FB899A0}"/>
    <cellStyle name="Normal 10 3 4 2 4 3" xfId="10588" xr:uid="{EBAC050D-6EDB-434B-BC2D-C36BADD9E70C}"/>
    <cellStyle name="Normal 10 3 4 2 4 3 2" xfId="35246" xr:uid="{41345382-C5D9-4EC0-95BD-3B90632F18F5}"/>
    <cellStyle name="Normal 10 3 4 2 4 4" xfId="19229" xr:uid="{F211C42E-08DD-4139-90CE-F671B4AA3548}"/>
    <cellStyle name="Normal 10 3 4 2 4 4 2" xfId="43423" xr:uid="{FBBC9582-9289-429E-B35D-F19979A330F0}"/>
    <cellStyle name="Normal 10 3 4 2 4 5" xfId="27361" xr:uid="{F0F7329B-2BBB-4267-BBA4-F0E2BBD1C339}"/>
    <cellStyle name="Normal 10 3 4 2 5" xfId="2633" xr:uid="{AA7244D8-E854-45D7-B354-5A717A00E3F4}"/>
    <cellStyle name="Normal 10 3 4 2 5 2" xfId="8419" xr:uid="{8BD1BFFA-2A03-4A79-8F96-A6154BB4486F}"/>
    <cellStyle name="Normal 10 3 4 2 5 2 2" xfId="16677" xr:uid="{FAE37C13-5867-4828-BB73-A4578A8EB571}"/>
    <cellStyle name="Normal 10 3 4 2 5 2 2 2" xfId="41259" xr:uid="{C70E87C0-9DFA-4EA8-9F99-E809FF13C52B}"/>
    <cellStyle name="Normal 10 3 4 2 5 2 3" xfId="33244" xr:uid="{0B097D89-590B-415B-9F5B-5395E341FFF7}"/>
    <cellStyle name="Normal 10 3 4 2 5 3" xfId="10974" xr:uid="{CFBAF1B1-6DE7-4A3C-88D7-920388D900DB}"/>
    <cellStyle name="Normal 10 3 4 2 5 3 2" xfId="35630" xr:uid="{5AA78162-A6C2-497D-AB2B-2D0BFE1CFB84}"/>
    <cellStyle name="Normal 10 3 4 2 5 4" xfId="21098" xr:uid="{FC848D4C-12EE-4AE8-B8B7-A1464C98312F}"/>
    <cellStyle name="Normal 10 3 4 2 5 4 2" xfId="45219" xr:uid="{E0F8BC3C-019F-4136-ABC6-BD69440500A8}"/>
    <cellStyle name="Normal 10 3 4 2 5 5" xfId="27745" xr:uid="{5E6DD0F2-769C-4D4B-AEEE-5059338E4C92}"/>
    <cellStyle name="Normal 10 3 4 2 6" xfId="2870" xr:uid="{7BDCE9F1-0FA8-49C5-B91E-7E147B1E4241}"/>
    <cellStyle name="Normal 10 3 4 2 6 2" xfId="11211" xr:uid="{18600502-31AD-42F5-9807-160CAC07F677}"/>
    <cellStyle name="Normal 10 3 4 2 6 2 2" xfId="35866" xr:uid="{A0D817AB-AEDD-4D8C-97DD-5C3168366B4B}"/>
    <cellStyle name="Normal 10 3 4 2 6 3" xfId="27981" xr:uid="{427D9744-9A18-415A-9E54-9CD5BF85FF74}"/>
    <cellStyle name="Normal 10 3 4 2 7" xfId="3343" xr:uid="{7409273C-4276-4DF1-A116-035E3E1A3C27}"/>
    <cellStyle name="Normal 10 3 4 2 7 2" xfId="11684" xr:uid="{9B1136E5-1D50-4970-89E5-31899F7F72B2}"/>
    <cellStyle name="Normal 10 3 4 2 7 2 2" xfId="36338" xr:uid="{F3817920-5FEC-4E98-B97B-412A9A3763A4}"/>
    <cellStyle name="Normal 10 3 4 2 7 3" xfId="28453" xr:uid="{0DC409C3-5B9C-4ABD-A7ED-8A1E16C1D3F4}"/>
    <cellStyle name="Normal 10 3 4 2 8" xfId="3589" xr:uid="{1575E09A-FF11-40BA-80D6-1940C7387748}"/>
    <cellStyle name="Normal 10 3 4 2 8 2" xfId="11930" xr:uid="{358A0989-7B12-4189-AC2D-D7E37A2E0609}"/>
    <cellStyle name="Normal 10 3 4 2 8 2 2" xfId="36574" xr:uid="{B48CF457-303C-4BDC-A2B2-1677BA413F64}"/>
    <cellStyle name="Normal 10 3 4 2 8 3" xfId="28689" xr:uid="{2B12222A-86F4-4D56-A2F6-FFAE18178181}"/>
    <cellStyle name="Normal 10 3 4 2 9" xfId="4343" xr:uid="{D775DEBE-6510-4CEA-841E-8F591FD232EE}"/>
    <cellStyle name="Normal 10 3 4 2 9 2" xfId="12684" xr:uid="{CF726245-22ED-45F4-ABAA-7D8C6225EC3B}"/>
    <cellStyle name="Normal 10 3 4 2 9 2 2" xfId="37269" xr:uid="{AFF848F9-0AB8-4807-AEBC-715AAE12E74C}"/>
    <cellStyle name="Normal 10 3 4 2 9 3" xfId="29309" xr:uid="{13560B77-F8CD-47CC-A895-883B5A695873}"/>
    <cellStyle name="Normal 10 3 4 3" xfId="627" xr:uid="{2E387872-216A-462C-A9F9-06BA4C1A224F}"/>
    <cellStyle name="Normal 10 3 4 3 10" xfId="25907" xr:uid="{E81EB5E4-D1E1-433F-B468-90C322E753E8}"/>
    <cellStyle name="Normal 10 3 4 3 2" xfId="1260" xr:uid="{864CE9E8-5817-4210-9E56-3EC4F34A6746}"/>
    <cellStyle name="Normal 10 3 4 3 2 2" xfId="8187" xr:uid="{C0473249-1315-4E5E-9117-841B947DC997}"/>
    <cellStyle name="Normal 10 3 4 3 2 2 2" xfId="16445" xr:uid="{C850E986-FBAA-42EB-A9AD-92779415C7F7}"/>
    <cellStyle name="Normal 10 3 4 3 2 2 2 2" xfId="41027" xr:uid="{A4C2262B-347F-4EEE-8ED1-B6E82E3E4FDE}"/>
    <cellStyle name="Normal 10 3 4 3 2 2 3" xfId="22452" xr:uid="{50694ACC-16ED-4C21-8FC4-4B66BB24FCB8}"/>
    <cellStyle name="Normal 10 3 4 3 2 2 3 2" xfId="46486" xr:uid="{3C447030-0E38-4F35-BCCA-4CA9AF461116}"/>
    <cellStyle name="Normal 10 3 4 3 2 2 4" xfId="33012" xr:uid="{E8035201-5E5A-4BFD-B8F2-55E4923051F1}"/>
    <cellStyle name="Normal 10 3 4 3 2 3" xfId="6308" xr:uid="{434C7DF5-0D52-4BE6-BB2C-72D3313138FE}"/>
    <cellStyle name="Normal 10 3 4 3 2 3 2" xfId="14569" xr:uid="{24FBFA1E-C827-445E-8A98-09DC19EED2A8}"/>
    <cellStyle name="Normal 10 3 4 3 2 3 2 2" xfId="39151" xr:uid="{139802F7-8C50-49D7-AC80-42BE64F8BCA0}"/>
    <cellStyle name="Normal 10 3 4 3 2 3 3" xfId="31136" xr:uid="{4F9B16FC-F81B-4E84-A5F4-A41F79113F02}"/>
    <cellStyle name="Normal 10 3 4 3 2 4" xfId="9623" xr:uid="{68855725-403D-41BC-8967-B4E0F45348CF}"/>
    <cellStyle name="Normal 10 3 4 3 2 4 2" xfId="34318" xr:uid="{D3AE9917-9EDE-495B-94A3-2FC04AD08E31}"/>
    <cellStyle name="Normal 10 3 4 3 2 5" xfId="19985" xr:uid="{28A63CB3-A6E6-44B0-89BF-7BBB2E98FEC9}"/>
    <cellStyle name="Normal 10 3 4 3 2 5 2" xfId="44163" xr:uid="{49AEE27E-955C-49CA-9248-C464731B8C00}"/>
    <cellStyle name="Normal 10 3 4 3 2 6" xfId="26435" xr:uid="{54D18D09-EEF6-4BDC-88A7-A2425E44B214}"/>
    <cellStyle name="Normal 10 3 4 3 3" xfId="2988" xr:uid="{D6F5B582-63C5-4EB3-8642-115D6EDB09A0}"/>
    <cellStyle name="Normal 10 3 4 3 3 2" xfId="6827" xr:uid="{D41F3683-956C-4189-8A8B-AA464245D93E}"/>
    <cellStyle name="Normal 10 3 4 3 3 2 2" xfId="15086" xr:uid="{C82C989F-F45F-4F67-B189-0F6E4456A6F0}"/>
    <cellStyle name="Normal 10 3 4 3 3 2 2 2" xfId="39668" xr:uid="{EBB938AE-C8D7-4CD2-BE8F-6F181AA6D861}"/>
    <cellStyle name="Normal 10 3 4 3 3 2 3" xfId="21880" xr:uid="{040A2465-0E50-4130-9DCB-33C1927367EB}"/>
    <cellStyle name="Normal 10 3 4 3 3 2 3 2" xfId="45954" xr:uid="{05967371-051B-46FA-9B79-2F30C194A827}"/>
    <cellStyle name="Normal 10 3 4 3 3 2 4" xfId="31653" xr:uid="{E8CA982E-9058-4912-9A8F-D5EEAE2D7E87}"/>
    <cellStyle name="Normal 10 3 4 3 3 3" xfId="11329" xr:uid="{D013A985-D5E9-46F4-AED5-87AD31A0E524}"/>
    <cellStyle name="Normal 10 3 4 3 3 3 2" xfId="35984" xr:uid="{710CB30C-60ED-40B1-B73A-4A677620901D}"/>
    <cellStyle name="Normal 10 3 4 3 3 4" xfId="19415" xr:uid="{BD2EB177-D89A-40B6-85C3-E5BD556AAE18}"/>
    <cellStyle name="Normal 10 3 4 3 3 4 2" xfId="43609" xr:uid="{47CBEB11-C67D-44DC-A9F2-82B54486A3B0}"/>
    <cellStyle name="Normal 10 3 4 3 3 5" xfId="28099" xr:uid="{D0B9D07B-00DF-4A22-A399-623B3616A25A}"/>
    <cellStyle name="Normal 10 3 4 3 4" xfId="3707" xr:uid="{10975121-393D-4FAF-982D-E0CACF02D2A6}"/>
    <cellStyle name="Normal 10 3 4 3 4 2" xfId="7356" xr:uid="{90CD0BC7-C335-49F4-B059-31B55F34D642}"/>
    <cellStyle name="Normal 10 3 4 3 4 2 2" xfId="15615" xr:uid="{44D13158-9189-4685-9D47-9967A3ABBBF1}"/>
    <cellStyle name="Normal 10 3 4 3 4 2 2 2" xfId="40197" xr:uid="{75AD3D12-9502-4F52-8F20-52C5F54A0813}"/>
    <cellStyle name="Normal 10 3 4 3 4 2 3" xfId="32182" xr:uid="{50AF88FD-2F11-4FDA-91F3-96656C8EF92E}"/>
    <cellStyle name="Normal 10 3 4 3 4 3" xfId="12048" xr:uid="{BBB73571-E8C3-4958-9C91-238998B6ECD7}"/>
    <cellStyle name="Normal 10 3 4 3 4 3 2" xfId="36692" xr:uid="{35ABC4D6-A33F-4806-AAA0-2E879C7C5BC4}"/>
    <cellStyle name="Normal 10 3 4 3 4 4" xfId="21285" xr:uid="{0F2C3863-E67B-4B03-BFAF-B7103088CE1F}"/>
    <cellStyle name="Normal 10 3 4 3 4 4 2" xfId="45404" xr:uid="{92C33716-3211-46CB-A9EE-AE53C82012C5}"/>
    <cellStyle name="Normal 10 3 4 3 4 5" xfId="28807" xr:uid="{9464607F-E910-44BB-B68C-4C49C00C2A67}"/>
    <cellStyle name="Normal 10 3 4 3 5" xfId="4461" xr:uid="{9199D9A8-7E6F-4094-AE3D-A4CCF51D3597}"/>
    <cellStyle name="Normal 10 3 4 3 5 2" xfId="12802" xr:uid="{43286339-D111-46B6-825F-1553E9A68D2D}"/>
    <cellStyle name="Normal 10 3 4 3 5 2 2" xfId="37387" xr:uid="{1DD69C08-B2B3-457B-A79E-5CE5F8505835}"/>
    <cellStyle name="Normal 10 3 4 3 5 3" xfId="29427" xr:uid="{C6ADDBF2-ACA0-4002-A153-E760749BF6DA}"/>
    <cellStyle name="Normal 10 3 4 3 6" xfId="5201" xr:uid="{9D45C188-196C-4803-91B7-D485CE4A7A7C}"/>
    <cellStyle name="Normal 10 3 4 3 6 2" xfId="13494" xr:uid="{675FBD77-CC77-42C1-A4BA-6544CE804F41}"/>
    <cellStyle name="Normal 10 3 4 3 6 2 2" xfId="38078" xr:uid="{EEB49534-A716-4F31-804C-767D9B31C90E}"/>
    <cellStyle name="Normal 10 3 4 3 6 3" xfId="30060" xr:uid="{A083C650-AD89-4EB3-892A-A17ABC66B71D}"/>
    <cellStyle name="Normal 10 3 4 3 7" xfId="9014" xr:uid="{098C1ABE-DA10-4906-87A0-C0FA1A267B76}"/>
    <cellStyle name="Normal 10 3 4 3 7 2" xfId="33776" xr:uid="{926B1C2F-C4F2-4325-B056-7E9B1190CE6E}"/>
    <cellStyle name="Normal 10 3 4 3 8" xfId="18134" xr:uid="{10F75EE1-6BFF-4AD9-9789-E9AE207F5B1D}"/>
    <cellStyle name="Normal 10 3 4 3 8 2" xfId="42359" xr:uid="{A6DFD641-B24A-4B74-BC47-A4D8326B0BF8}"/>
    <cellStyle name="Normal 10 3 4 3 9" xfId="18808" xr:uid="{9D352F71-8172-417C-8357-E00AF07C1BE6}"/>
    <cellStyle name="Normal 10 3 4 3 9 2" xfId="43004" xr:uid="{2B82680E-DB28-474E-93C8-C4D4F9D11291}"/>
    <cellStyle name="Normal 10 3 4 4" xfId="1680" xr:uid="{67A407EC-EA61-4F0C-8D85-1F0D61035316}"/>
    <cellStyle name="Normal 10 3 4 4 2" xfId="6945" xr:uid="{25BFC761-829F-4548-9A98-DA25D336C390}"/>
    <cellStyle name="Normal 10 3 4 4 2 2" xfId="15204" xr:uid="{96EAC5FB-FF36-45AC-9E6D-D628C39E3853}"/>
    <cellStyle name="Normal 10 3 4 4 2 2 2" xfId="39786" xr:uid="{4C1A8F5E-38E8-46F3-BD08-BEDCCA99BD45}"/>
    <cellStyle name="Normal 10 3 4 4 2 3" xfId="22853" xr:uid="{F0918EC3-AD79-4EBD-8B11-8F19D2421745}"/>
    <cellStyle name="Normal 10 3 4 4 2 3 2" xfId="46871" xr:uid="{8A747448-6BE0-4245-8376-475FB912BBF5}"/>
    <cellStyle name="Normal 10 3 4 4 2 4" xfId="31771" xr:uid="{36047ED5-DCA5-4A02-8B45-893B611E87A2}"/>
    <cellStyle name="Normal 10 3 4 4 3" xfId="5605" xr:uid="{3937CEEF-0BFB-41EE-8EE2-70AACDC24064}"/>
    <cellStyle name="Normal 10 3 4 4 3 2" xfId="13876" xr:uid="{4B256A7F-1476-463E-A210-8D837B5AA0EC}"/>
    <cellStyle name="Normal 10 3 4 4 3 2 2" xfId="38460" xr:uid="{E7C4418E-8454-4DD9-8E06-827A58C497E3}"/>
    <cellStyle name="Normal 10 3 4 4 3 3" xfId="30443" xr:uid="{CCB490F7-4961-4569-8B82-CD57AA964479}"/>
    <cellStyle name="Normal 10 3 4 4 4" xfId="10029" xr:uid="{F5266091-DC6C-434E-8851-CF7046CDFFE6}"/>
    <cellStyle name="Normal 10 3 4 4 4 2" xfId="34700" xr:uid="{A87AA80C-922E-4A7E-8A87-E25971F39A94}"/>
    <cellStyle name="Normal 10 3 4 4 5" xfId="20389" xr:uid="{1A44AC88-FB86-47F6-AEBB-6A4B6FEF92C3}"/>
    <cellStyle name="Normal 10 3 4 4 5 2" xfId="44553" xr:uid="{F5A698B4-DA62-44AF-92C8-504ED2D1D39C}"/>
    <cellStyle name="Normal 10 3 4 4 6" xfId="26815" xr:uid="{15F6FE90-3488-466E-A62D-CBDFD9F6C90E}"/>
    <cellStyle name="Normal 10 3 4 5" xfId="1816" xr:uid="{44703C80-57D7-4FC9-9BBD-379B07C0292D}"/>
    <cellStyle name="Normal 10 3 4 5 2" xfId="7623" xr:uid="{A1C9B88C-85BC-4493-951B-4C6A4F71BA89}"/>
    <cellStyle name="Normal 10 3 4 5 2 2" xfId="15881" xr:uid="{D856F237-CA1E-471D-88C0-44B9110AF3CF}"/>
    <cellStyle name="Normal 10 3 4 5 2 2 2" xfId="40463" xr:uid="{FADF6F12-7F74-43E9-B9C0-11723AB6FE38}"/>
    <cellStyle name="Normal 10 3 4 5 2 3" xfId="22981" xr:uid="{F055EBD9-44B2-4BDE-9709-7689020881C9}"/>
    <cellStyle name="Normal 10 3 4 5 2 3 2" xfId="46992" xr:uid="{BCF9AE07-0629-4628-8860-EB442881DFDE}"/>
    <cellStyle name="Normal 10 3 4 5 2 4" xfId="32448" xr:uid="{93C5DE4C-C46B-4203-A5F8-A2C087CE5F49}"/>
    <cellStyle name="Normal 10 3 4 5 3" xfId="5734" xr:uid="{F06C4A35-A7A5-4D3F-B476-B0E7962DC0A3}"/>
    <cellStyle name="Normal 10 3 4 5 3 2" xfId="13996" xr:uid="{7CF1F317-A71D-450B-BB4C-C9A6EB624C56}"/>
    <cellStyle name="Normal 10 3 4 5 3 2 2" xfId="38578" xr:uid="{4EF0CCDA-07A4-43CB-9BB0-28B71291A04E}"/>
    <cellStyle name="Normal 10 3 4 5 3 3" xfId="30563" xr:uid="{ED61696E-A61D-445B-8B3A-2BBE32969BDC}"/>
    <cellStyle name="Normal 10 3 4 5 4" xfId="10158" xr:uid="{64077C50-7050-44C6-9C29-E65900AD0F80}"/>
    <cellStyle name="Normal 10 3 4 5 4 2" xfId="34818" xr:uid="{673BABF2-770A-4A15-B90C-9AD6BB1431E7}"/>
    <cellStyle name="Normal 10 3 4 5 5" xfId="20516" xr:uid="{9123C15D-53A6-45C9-AAB9-3D6146A03029}"/>
    <cellStyle name="Normal 10 3 4 5 5 2" xfId="44676" xr:uid="{08A74658-516E-4532-ACF0-04B82CCE0FA0}"/>
    <cellStyle name="Normal 10 3 4 5 6" xfId="26933" xr:uid="{ED128619-7E14-41D6-938D-70CDD3B93F0D}"/>
    <cellStyle name="Normal 10 3 4 6" xfId="790" xr:uid="{258ED61D-9FF3-44CC-9B2C-41AAB4C380C7}"/>
    <cellStyle name="Normal 10 3 4 6 2" xfId="7814" xr:uid="{5AD8FBE2-1F97-4F7A-B86B-29A63FD76A51}"/>
    <cellStyle name="Normal 10 3 4 6 2 2" xfId="16072" xr:uid="{4A1748F2-EC89-4D04-BD92-6A759CCC23DA}"/>
    <cellStyle name="Normal 10 3 4 6 2 2 2" xfId="40654" xr:uid="{E3214746-D847-4B0D-AEDF-206F8B91923F}"/>
    <cellStyle name="Normal 10 3 4 6 2 3" xfId="22013" xr:uid="{44529042-5C33-48BF-8E70-A629E663EB1A}"/>
    <cellStyle name="Normal 10 3 4 6 2 3 2" xfId="46079" xr:uid="{42FEACE5-06E8-4A5B-AA90-68713BBD4519}"/>
    <cellStyle name="Normal 10 3 4 6 2 4" xfId="32639" xr:uid="{9753906B-5D3C-49C4-9852-377C8A30201C}"/>
    <cellStyle name="Normal 10 3 4 6 3" xfId="5927" xr:uid="{37527904-F8E4-4AC3-B2B0-5CEADF42D355}"/>
    <cellStyle name="Normal 10 3 4 6 3 2" xfId="14189" xr:uid="{37758484-85B4-49FE-AE90-BFC36AD5A756}"/>
    <cellStyle name="Normal 10 3 4 6 3 2 2" xfId="38771" xr:uid="{FA180B97-03CB-45A3-8264-FFD76614678F}"/>
    <cellStyle name="Normal 10 3 4 6 3 3" xfId="30756" xr:uid="{39C73834-C349-4D95-9FFE-7F282A5D2354}"/>
    <cellStyle name="Normal 10 3 4 6 4" xfId="9175" xr:uid="{6BCA3098-8B89-4CE3-A361-697964BBA9BA}"/>
    <cellStyle name="Normal 10 3 4 6 4 2" xfId="33914" xr:uid="{34C68F60-6F3F-411D-AB3B-C3F8DFE284D9}"/>
    <cellStyle name="Normal 10 3 4 6 5" xfId="19547" xr:uid="{5FEBF921-019B-4A3F-A686-839324C7579E}"/>
    <cellStyle name="Normal 10 3 4 6 5 2" xfId="43735" xr:uid="{1816CFD4-78CE-4157-BDE0-36FD4A9FC480}"/>
    <cellStyle name="Normal 10 3 4 6 6" xfId="26036" xr:uid="{33D58BE0-A3CB-4BFC-8C6B-88ED821644BE}"/>
    <cellStyle name="Normal 10 3 4 7" xfId="1935" xr:uid="{90485065-B142-4A8D-878B-56B4BF080C6C}"/>
    <cellStyle name="Normal 10 3 4 7 2" xfId="6447" xr:uid="{18467AE3-ABD8-4404-AD07-DE91C89FF10F}"/>
    <cellStyle name="Normal 10 3 4 7 2 2" xfId="14706" xr:uid="{DA615B8C-EBD9-4AAD-BE3E-BF62E007A416}"/>
    <cellStyle name="Normal 10 3 4 7 2 2 2" xfId="39288" xr:uid="{D7DBA528-7685-4F47-B972-E5299D772DB9}"/>
    <cellStyle name="Normal 10 3 4 7 2 3" xfId="23099" xr:uid="{7B51F096-9C10-471C-9958-EB2F0C150912}"/>
    <cellStyle name="Normal 10 3 4 7 2 3 2" xfId="47110" xr:uid="{26B0A5A5-4900-4857-BBE6-58C115E067D6}"/>
    <cellStyle name="Normal 10 3 4 7 2 4" xfId="31273" xr:uid="{2B3BD870-A64C-4C25-A683-A6596A767237}"/>
    <cellStyle name="Normal 10 3 4 7 3" xfId="10277" xr:uid="{27F29500-5F09-4027-94DB-75BE6F868E0C}"/>
    <cellStyle name="Normal 10 3 4 7 3 2" xfId="34936" xr:uid="{F58F473C-9D2D-4373-960F-1D24F57D3C3E}"/>
    <cellStyle name="Normal 10 3 4 7 4" xfId="20634" xr:uid="{64E57B40-0CAC-43C1-99A7-035FAF627F41}"/>
    <cellStyle name="Normal 10 3 4 7 4 2" xfId="44794" xr:uid="{C23DA25E-7510-4C7E-B8DC-8A1CC6A7FC09}"/>
    <cellStyle name="Normal 10 3 4 7 5" xfId="27051" xr:uid="{1E77567B-04E2-4AA8-B04A-91E4720AEE73}"/>
    <cellStyle name="Normal 10 3 4 8" xfId="2128" xr:uid="{774F3350-2530-4C9B-9AED-AFB09C5FC20C}"/>
    <cellStyle name="Normal 10 3 4 8 2" xfId="8301" xr:uid="{24CB08FD-64B5-420E-A643-EC475334F87D}"/>
    <cellStyle name="Normal 10 3 4 8 2 2" xfId="16559" xr:uid="{4AE506F6-B206-4F65-BEB6-3DACD492C1AF}"/>
    <cellStyle name="Normal 10 3 4 8 2 2 2" xfId="41141" xr:uid="{ED3C170D-C0F6-4597-9676-9EA47DAE2B8E}"/>
    <cellStyle name="Normal 10 3 4 8 2 3" xfId="21523" xr:uid="{F766333F-3202-4CC6-8F2E-FD78602A3DCA}"/>
    <cellStyle name="Normal 10 3 4 8 2 3 2" xfId="45621" xr:uid="{02423AEC-C095-4013-87EB-A7C3A616793D}"/>
    <cellStyle name="Normal 10 3 4 8 2 4" xfId="33126" xr:uid="{A7192CFF-FC00-4EC0-9D3B-B5BF1F18B88D}"/>
    <cellStyle name="Normal 10 3 4 8 3" xfId="10470" xr:uid="{EFB3E969-AEC5-47C7-8599-2AC7DBB04D32}"/>
    <cellStyle name="Normal 10 3 4 8 3 2" xfId="35128" xr:uid="{72852C6F-B365-49A6-9EED-0BD7D05B62DF}"/>
    <cellStyle name="Normal 10 3 4 8 4" xfId="19053" xr:uid="{B1150CE1-95CE-44CF-9C7E-D766C4153559}"/>
    <cellStyle name="Normal 10 3 4 8 4 2" xfId="43247" xr:uid="{42ECF727-BB8E-4E43-8B92-7452227CCFB4}"/>
    <cellStyle name="Normal 10 3 4 8 5" xfId="27243" xr:uid="{FDFEBC81-5070-4497-8015-FC2E10A37983}"/>
    <cellStyle name="Normal 10 3 4 9" xfId="2515" xr:uid="{016299B5-8757-438A-A1BE-DEF2A5C665E9}"/>
    <cellStyle name="Normal 10 3 4 9 2" xfId="10856" xr:uid="{F4D8583F-C409-40BB-A261-2E57CBAB0EDC}"/>
    <cellStyle name="Normal 10 3 4 9 2 2" xfId="35512" xr:uid="{9A92D0A6-0294-48DC-A9E3-98042380D23F}"/>
    <cellStyle name="Normal 10 3 4 9 3" xfId="20929" xr:uid="{5132DBCB-8F9E-4A32-9C07-BFE3D4A4B6FB}"/>
    <cellStyle name="Normal 10 3 4 9 3 2" xfId="45064" xr:uid="{2C166B70-C228-4716-8743-EFC0EDF741A6}"/>
    <cellStyle name="Normal 10 3 4 9 4" xfId="27627" xr:uid="{E1F013AB-4394-4A5A-8559-12C6D3E886AE}"/>
    <cellStyle name="Normal 10 3 5" xfId="365" xr:uid="{E6957F56-16C5-49D2-8D8C-EE61B7CDB557}"/>
    <cellStyle name="Normal 10 3 5 10" xfId="4282" xr:uid="{D73263A5-CC25-49C8-A146-6743F34143F7}"/>
    <cellStyle name="Normal 10 3 5 10 2" xfId="12623" xr:uid="{149F8D0C-DE54-4366-BA8B-93F3BBBBDEA6}"/>
    <cellStyle name="Normal 10 3 5 10 2 2" xfId="37208" xr:uid="{CCF4F467-C921-4C12-9EA8-01131BEFEAEF}"/>
    <cellStyle name="Normal 10 3 5 10 3" xfId="29248" xr:uid="{4B806755-4325-4B82-B3BF-21EB17C4AFF1}"/>
    <cellStyle name="Normal 10 3 5 11" xfId="4821" xr:uid="{52EB9F6A-5A86-4CF7-8A4E-18BEB0A9D3A7}"/>
    <cellStyle name="Normal 10 3 5 11 2" xfId="13145" xr:uid="{DBCEFF7D-42A1-4D00-A6D3-5332823ECFD1}"/>
    <cellStyle name="Normal 10 3 5 11 2 2" xfId="37730" xr:uid="{118DBF71-BB5D-4BAA-8BEC-8FC739688D96}"/>
    <cellStyle name="Normal 10 3 5 11 3" xfId="29710" xr:uid="{59EEAFB0-C600-4DFE-98CE-ABD229C803AA}"/>
    <cellStyle name="Normal 10 3 5 12" xfId="8765" xr:uid="{713951D2-716E-4767-A956-0CC8FBA11792}"/>
    <cellStyle name="Normal 10 3 5 12 2" xfId="33536" xr:uid="{75CF82C3-4B9F-491F-A9B5-7EAD6320CF9D}"/>
    <cellStyle name="Normal 10 3 5 13" xfId="17955" xr:uid="{4EDB58EE-5F1D-49AE-A508-16CB2888B8B6}"/>
    <cellStyle name="Normal 10 3 5 13 2" xfId="42180" xr:uid="{2B9F4E14-C5BE-4516-9064-49054F2E63E2}"/>
    <cellStyle name="Normal 10 3 5 14" xfId="18549" xr:uid="{59012E2D-A862-4E04-A87D-49AB2BEBAF14}"/>
    <cellStyle name="Normal 10 3 5 14 2" xfId="42745" xr:uid="{A515EA62-E5BB-40F6-91B6-125138B3E6B5}"/>
    <cellStyle name="Normal 10 3 5 15" xfId="25667" xr:uid="{CCA0CA1F-76E9-42B4-9B1D-E782F7B0EDEF}"/>
    <cellStyle name="Normal 10 3 5 2" xfId="1078" xr:uid="{F6F0A25E-73A0-473C-A21D-79EB6CB2D029}"/>
    <cellStyle name="Normal 10 3 5 2 10" xfId="26276" xr:uid="{9D716CCD-710B-415F-B482-78489AF847FB}"/>
    <cellStyle name="Normal 10 3 5 2 2" xfId="1512" xr:uid="{D16A32CA-23F5-4DD0-A5FC-0FB2EAAAE54E}"/>
    <cellStyle name="Normal 10 3 5 2 2 2" xfId="7489" xr:uid="{0C8BDD4F-E2E3-4E9C-8489-AEB732CB2DD0}"/>
    <cellStyle name="Normal 10 3 5 2 2 2 2" xfId="15748" xr:uid="{0FBCD757-E34C-49BC-93C4-D84329E8366C}"/>
    <cellStyle name="Normal 10 3 5 2 2 2 2 2" xfId="40330" xr:uid="{606662D4-2F1E-45E6-815A-6888C286D8C5}"/>
    <cellStyle name="Normal 10 3 5 2 2 2 3" xfId="22700" xr:uid="{CDB82E32-A7F6-4612-9324-472E7FC0CE3B}"/>
    <cellStyle name="Normal 10 3 5 2 2 2 3 2" xfId="46727" xr:uid="{43C3E6DA-A6D1-48C1-B406-F742CB08AA5B}"/>
    <cellStyle name="Normal 10 3 5 2 2 2 4" xfId="32315" xr:uid="{4EC44B78-0B68-4A79-B29C-EEFADE8E00BA}"/>
    <cellStyle name="Normal 10 3 5 2 2 3" xfId="5452" xr:uid="{45E63761-BE57-4CF4-866F-AB05412D6490}"/>
    <cellStyle name="Normal 10 3 5 2 2 3 2" xfId="13735" xr:uid="{983C7DF6-0C59-4AAD-B468-2D4951CDFE80}"/>
    <cellStyle name="Normal 10 3 5 2 2 3 2 2" xfId="38319" xr:uid="{FCE19192-37D7-4BEF-BE1C-8179712A52F4}"/>
    <cellStyle name="Normal 10 3 5 2 2 3 3" xfId="30301" xr:uid="{7B7C6433-C239-4A68-A0C6-2078A0433F0A}"/>
    <cellStyle name="Normal 10 3 5 2 2 4" xfId="9873" xr:uid="{3FF04FED-8191-4265-A690-0340C1E87149}"/>
    <cellStyle name="Normal 10 3 5 2 2 4 2" xfId="34559" xr:uid="{B92D0565-F470-4640-8756-330AB756C08D}"/>
    <cellStyle name="Normal 10 3 5 2 2 5" xfId="20234" xr:uid="{033B676C-72D5-4A4A-904E-24A0D5EE24CE}"/>
    <cellStyle name="Normal 10 3 5 2 2 5 2" xfId="44408" xr:uid="{ECE9C5CB-DA3D-47A6-8943-F782854CA2B2}"/>
    <cellStyle name="Normal 10 3 5 2 2 6" xfId="26675" xr:uid="{715359CB-4796-4E28-8280-66C3BB1A4BD0}"/>
    <cellStyle name="Normal 10 3 5 2 3" xfId="3045" xr:uid="{13CAD032-E591-40E3-B59D-F9FF6AE54046}"/>
    <cellStyle name="Normal 10 3 5 2 3 2" xfId="8054" xr:uid="{4D04E2DA-4808-4C16-BA74-B07045761B7F}"/>
    <cellStyle name="Normal 10 3 5 2 3 2 2" xfId="16312" xr:uid="{250DEA0D-1271-4F1E-AF3A-CF8F7DC34888}"/>
    <cellStyle name="Normal 10 3 5 2 3 2 2 2" xfId="40894" xr:uid="{96A0D443-F6DA-4186-9677-6F4762CE29F0}"/>
    <cellStyle name="Normal 10 3 5 2 3 2 3" xfId="32879" xr:uid="{E19EA917-6035-4910-9848-2C559F049AD5}"/>
    <cellStyle name="Normal 10 3 5 2 3 3" xfId="6167" xr:uid="{FFDB0303-9D35-4775-9E41-DDF6C3D59535}"/>
    <cellStyle name="Normal 10 3 5 2 3 3 2" xfId="14429" xr:uid="{FAF12644-3709-4A12-AED8-1D9B7E80CF94}"/>
    <cellStyle name="Normal 10 3 5 2 3 3 2 2" xfId="39011" xr:uid="{B90E2B69-A9A3-48FF-9481-838AC3F85147}"/>
    <cellStyle name="Normal 10 3 5 2 3 3 3" xfId="30996" xr:uid="{942A1C86-D65B-41A5-8A45-F0A295858156}"/>
    <cellStyle name="Normal 10 3 5 2 3 4" xfId="11386" xr:uid="{DE5D2055-540C-4060-8905-995C4FF98D91}"/>
    <cellStyle name="Normal 10 3 5 2 3 4 2" xfId="36041" xr:uid="{9CB8803D-8B1D-4160-BC52-4424DB404B34}"/>
    <cellStyle name="Normal 10 3 5 2 3 5" xfId="22287" xr:uid="{1E3D2288-EB67-4E12-8399-2ABCE285E737}"/>
    <cellStyle name="Normal 10 3 5 2 3 5 2" xfId="46323" xr:uid="{EF028B2D-12E5-429B-B179-2EF72CD90258}"/>
    <cellStyle name="Normal 10 3 5 2 3 6" xfId="28156" xr:uid="{B0D11234-1908-40D4-B6C3-6C0AB4476B9C}"/>
    <cellStyle name="Normal 10 3 5 2 4" xfId="3764" xr:uid="{DF39E8FA-F46A-4E63-9B14-ADBD83F80672}"/>
    <cellStyle name="Normal 10 3 5 2 4 2" xfId="6687" xr:uid="{FC393001-5A94-425A-86F3-49B0D3058984}"/>
    <cellStyle name="Normal 10 3 5 2 4 2 2" xfId="14946" xr:uid="{45EEBF87-BDDF-4022-B1A4-9B31855045C7}"/>
    <cellStyle name="Normal 10 3 5 2 4 2 2 2" xfId="39528" xr:uid="{45E9C1F9-7639-4C76-B71B-D8B8A1A4F149}"/>
    <cellStyle name="Normal 10 3 5 2 4 2 3" xfId="31513" xr:uid="{8A435A5A-C632-4044-90B2-84757BE13E5A}"/>
    <cellStyle name="Normal 10 3 5 2 4 3" xfId="12105" xr:uid="{8FE1CFED-30BE-478A-B81F-90450ED3750F}"/>
    <cellStyle name="Normal 10 3 5 2 4 3 2" xfId="36749" xr:uid="{18C598CF-AADA-41C9-9202-CCBD4A82170E}"/>
    <cellStyle name="Normal 10 3 5 2 4 4" xfId="28864" xr:uid="{38932401-9844-4DDD-A400-52117F76114F}"/>
    <cellStyle name="Normal 10 3 5 2 5" xfId="4518" xr:uid="{F4253674-19CE-4E5C-9ECC-FC4C20CA3479}"/>
    <cellStyle name="Normal 10 3 5 2 5 2" xfId="7200" xr:uid="{B93C3D04-E82F-4BC2-A6A7-C866D5B587D3}"/>
    <cellStyle name="Normal 10 3 5 2 5 2 2" xfId="15459" xr:uid="{C0AF63F0-2C35-495E-82BB-F7DE68503D29}"/>
    <cellStyle name="Normal 10 3 5 2 5 2 2 2" xfId="40041" xr:uid="{294D2DC8-9B03-491E-9F0F-D87A44AF058E}"/>
    <cellStyle name="Normal 10 3 5 2 5 2 3" xfId="32026" xr:uid="{6C82A1AB-9718-454E-9504-23B79AA0FE2D}"/>
    <cellStyle name="Normal 10 3 5 2 5 3" xfId="12859" xr:uid="{9A5C66EC-1A76-44CE-AC74-A9E976236387}"/>
    <cellStyle name="Normal 10 3 5 2 5 3 2" xfId="37444" xr:uid="{5E75DFD9-3B88-4A40-B679-46F712566A41}"/>
    <cellStyle name="Normal 10 3 5 2 5 4" xfId="29484" xr:uid="{ADB0E938-3F02-4201-B95B-ADDF00A261B0}"/>
    <cellStyle name="Normal 10 3 5 2 6" xfId="5038" xr:uid="{519E7338-F344-449A-AE41-52661A281D99}"/>
    <cellStyle name="Normal 10 3 5 2 6 2" xfId="13335" xr:uid="{C93086B4-52FE-4094-A2BD-46ED4B9C0CE7}"/>
    <cellStyle name="Normal 10 3 5 2 6 2 2" xfId="37919" xr:uid="{75C3FD49-4895-4B20-8CB6-E10EA707F72A}"/>
    <cellStyle name="Normal 10 3 5 2 6 3" xfId="29900" xr:uid="{A1A84A04-4DF3-4AE6-ABEE-E79B63E919FF}"/>
    <cellStyle name="Normal 10 3 5 2 7" xfId="9454" xr:uid="{502BAEE3-F6E7-49E0-9AAA-248A142C9FB8}"/>
    <cellStyle name="Normal 10 3 5 2 7 2" xfId="34157" xr:uid="{6A82396B-0DAD-4C73-BA84-76E7751E1504}"/>
    <cellStyle name="Normal 10 3 5 2 8" xfId="18191" xr:uid="{2C343B22-4F86-463D-9F8E-607AFB13DB8A}"/>
    <cellStyle name="Normal 10 3 5 2 8 2" xfId="42416" xr:uid="{F044F5C9-BA81-43DE-BF10-580D412FB44C}"/>
    <cellStyle name="Normal 10 3 5 2 9" xfId="19822" xr:uid="{754B838C-0652-4DE5-BCF4-05C9AC7B05ED}"/>
    <cellStyle name="Normal 10 3 5 2 9 2" xfId="44002" xr:uid="{08B7AD5B-34D1-4DDA-9FB2-C679B8EDF1CA}"/>
    <cellStyle name="Normal 10 3 5 3" xfId="1314" xr:uid="{546198BE-AAE4-4CE2-BDDF-168F8C3A6570}"/>
    <cellStyle name="Normal 10 3 5 3 2" xfId="7002" xr:uid="{EC35290A-7DC3-451D-A8F6-8EF60D8860E2}"/>
    <cellStyle name="Normal 10 3 5 3 2 2" xfId="15261" xr:uid="{286CD505-3E57-4845-ADBD-E945F311DA73}"/>
    <cellStyle name="Normal 10 3 5 3 2 2 2" xfId="39843" xr:uid="{11E7E911-9776-4679-8041-ADAD9B50FE45}"/>
    <cellStyle name="Normal 10 3 5 3 2 3" xfId="22505" xr:uid="{34C0249B-F073-4102-AB64-016DCEB1AEF3}"/>
    <cellStyle name="Normal 10 3 5 3 2 3 2" xfId="46539" xr:uid="{638B20D5-4744-421D-88F8-013D95248068}"/>
    <cellStyle name="Normal 10 3 5 3 2 4" xfId="31828" xr:uid="{DA8E8AA9-13A9-4D99-812C-5C759F6050A6}"/>
    <cellStyle name="Normal 10 3 5 3 3" xfId="5254" xr:uid="{5CFF8383-176A-4D86-86BA-C49BD948FCCE}"/>
    <cellStyle name="Normal 10 3 5 3 3 2" xfId="13547" xr:uid="{7B8A2D0C-D9F5-4B75-ACF8-C8DA7BFE5F6E}"/>
    <cellStyle name="Normal 10 3 5 3 3 2 2" xfId="38131" xr:uid="{CD6FCEF5-1AA0-4931-9FA9-04C75467AD95}"/>
    <cellStyle name="Normal 10 3 5 3 3 3" xfId="30113" xr:uid="{0C1AB2A1-1A98-4FCE-9816-0C785F1B86E2}"/>
    <cellStyle name="Normal 10 3 5 3 4" xfId="9676" xr:uid="{345A3CD8-6820-44A2-8929-E692AA53A074}"/>
    <cellStyle name="Normal 10 3 5 3 4 2" xfId="34371" xr:uid="{F28E835D-C4FF-4968-924B-C3FC72465217}"/>
    <cellStyle name="Normal 10 3 5 3 5" xfId="20038" xr:uid="{FBF00916-F752-4EC4-B45D-83D9C708685D}"/>
    <cellStyle name="Normal 10 3 5 3 5 2" xfId="44216" xr:uid="{676BED70-2B1D-42B8-9982-8FB497379532}"/>
    <cellStyle name="Normal 10 3 5 3 6" xfId="26488" xr:uid="{244B5B84-E810-4489-B3F1-745C2A5B3D40}"/>
    <cellStyle name="Normal 10 3 5 4" xfId="849" xr:uid="{A1240616-623F-42B1-AB0A-44045E6D65CA}"/>
    <cellStyle name="Normal 10 3 5 4 2" xfId="7867" xr:uid="{E0D8929F-359C-4885-B8A3-A52098440CAF}"/>
    <cellStyle name="Normal 10 3 5 4 2 2" xfId="16125" xr:uid="{606F1B36-0AB5-4EF3-BAF4-5C4036CE1F51}"/>
    <cellStyle name="Normal 10 3 5 4 2 2 2" xfId="40707" xr:uid="{C63F5657-EC54-4AE7-B3CC-2C40D7D4AD9E}"/>
    <cellStyle name="Normal 10 3 5 4 2 3" xfId="22071" xr:uid="{943078D0-5E8D-4E11-B9ED-375F78FA9309}"/>
    <cellStyle name="Normal 10 3 5 4 2 3 2" xfId="46132" xr:uid="{70AD72CF-63DF-4A41-8F91-83E59DFAF94D}"/>
    <cellStyle name="Normal 10 3 5 4 2 4" xfId="32692" xr:uid="{A8BB8543-CD0C-4DEF-80D9-4E59809B97CC}"/>
    <cellStyle name="Normal 10 3 5 4 3" xfId="5980" xr:uid="{CB18A565-E5B1-47F1-A601-FC86CE24DAD1}"/>
    <cellStyle name="Normal 10 3 5 4 3 2" xfId="14242" xr:uid="{39CC0D74-9401-4F91-A444-2AA0A150C8DA}"/>
    <cellStyle name="Normal 10 3 5 4 3 2 2" xfId="38824" xr:uid="{2560E4B0-D217-4927-BC1C-41D61A5F49D3}"/>
    <cellStyle name="Normal 10 3 5 4 3 3" xfId="30809" xr:uid="{B68B0BF0-C65B-4B3B-8A5C-7BC706705030}"/>
    <cellStyle name="Normal 10 3 5 4 4" xfId="9233" xr:uid="{01544EAC-A54E-43DD-AA84-1DD47ADBF8B5}"/>
    <cellStyle name="Normal 10 3 5 4 4 2" xfId="33967" xr:uid="{0FDF925E-ACFD-4202-920E-0DB12A382E6A}"/>
    <cellStyle name="Normal 10 3 5 4 5" xfId="19605" xr:uid="{D7EB5B58-E0FB-4729-82F0-8910499AB20C}"/>
    <cellStyle name="Normal 10 3 5 4 5 2" xfId="43793" xr:uid="{E70EC0FF-E329-49AB-BF22-F3D0F33DCE52}"/>
    <cellStyle name="Normal 10 3 5 4 6" xfId="26089" xr:uid="{8B427AA5-D0DE-4383-AEB1-E4D5C4B54AF7}"/>
    <cellStyle name="Normal 10 3 5 5" xfId="2186" xr:uid="{FB80E64B-5E1F-458D-A244-FE11B5B51BB4}"/>
    <cellStyle name="Normal 10 3 5 5 2" xfId="6500" xr:uid="{AB4A7D77-5AD8-4E50-B73D-DA253A4FC505}"/>
    <cellStyle name="Normal 10 3 5 5 2 2" xfId="14759" xr:uid="{89D0D3D5-304A-4805-89B0-354B780EDB00}"/>
    <cellStyle name="Normal 10 3 5 5 2 2 2" xfId="39341" xr:uid="{ACECF4CF-D717-422D-A173-101DA8623A70}"/>
    <cellStyle name="Normal 10 3 5 5 2 3" xfId="21624" xr:uid="{25F1339D-CD5D-46A8-825E-FE070972D4DE}"/>
    <cellStyle name="Normal 10 3 5 5 2 3 2" xfId="45706" xr:uid="{1DD91BF0-16A0-459E-8122-821D9E3A9965}"/>
    <cellStyle name="Normal 10 3 5 5 2 4" xfId="31326" xr:uid="{C7413ECB-C884-433B-A20B-9825275CAC44}"/>
    <cellStyle name="Normal 10 3 5 5 3" xfId="10527" xr:uid="{467A67EA-FA09-4FF8-AAC8-09F4A2540B94}"/>
    <cellStyle name="Normal 10 3 5 5 3 2" xfId="35185" xr:uid="{C0E521F8-13CA-47BD-B29D-118AF65DC848}"/>
    <cellStyle name="Normal 10 3 5 5 4" xfId="19156" xr:uid="{52026A02-31DF-4289-BD02-9E2C585203C5}"/>
    <cellStyle name="Normal 10 3 5 5 4 2" xfId="43350" xr:uid="{FA90972C-CC15-4C92-9DFB-6E207DD26E11}"/>
    <cellStyle name="Normal 10 3 5 5 5" xfId="27300" xr:uid="{521C5CBE-FE9B-4DAB-A1DA-437D559883A3}"/>
    <cellStyle name="Normal 10 3 5 6" xfId="2572" xr:uid="{BB981FA0-1D9C-48B6-B3E4-59506D64A1C5}"/>
    <cellStyle name="Normal 10 3 5 6 2" xfId="8358" xr:uid="{656C97B7-D157-405F-B30E-B61434DF0967}"/>
    <cellStyle name="Normal 10 3 5 6 2 2" xfId="16616" xr:uid="{78381089-1D2F-4FD3-A15A-031BDAFA1CF1}"/>
    <cellStyle name="Normal 10 3 5 6 2 2 2" xfId="41198" xr:uid="{04A91524-3B79-4DC4-AA3C-727339FF762E}"/>
    <cellStyle name="Normal 10 3 5 6 2 3" xfId="33183" xr:uid="{AED0A057-27B5-4BD6-A3B5-06A958289631}"/>
    <cellStyle name="Normal 10 3 5 6 3" xfId="10913" xr:uid="{FF2B95F9-7D84-4263-A9AD-A0DB3C25D148}"/>
    <cellStyle name="Normal 10 3 5 6 3 2" xfId="35569" xr:uid="{1397A961-8E28-4FF1-809E-DE6500BD8FE2}"/>
    <cellStyle name="Normal 10 3 5 6 4" xfId="21028" xr:uid="{17D4658B-27A4-4E29-80A7-7C5B2C483982}"/>
    <cellStyle name="Normal 10 3 5 6 4 2" xfId="45153" xr:uid="{7ADF5BF8-481D-4406-8D20-F2B5FD3043C1}"/>
    <cellStyle name="Normal 10 3 5 6 5" xfId="27684" xr:uid="{C9D99A5D-9CD1-45E2-9E01-48783165EED3}"/>
    <cellStyle name="Normal 10 3 5 7" xfId="2809" xr:uid="{942EE65D-9C4D-49F6-86F9-996E98CC06A1}"/>
    <cellStyle name="Normal 10 3 5 7 2" xfId="11150" xr:uid="{3006025F-46C9-4B08-8BB5-37F8984C5165}"/>
    <cellStyle name="Normal 10 3 5 7 2 2" xfId="35805" xr:uid="{C3FA512E-B2B2-4C35-A62B-AD3C9AE6AA42}"/>
    <cellStyle name="Normal 10 3 5 7 3" xfId="27920" xr:uid="{AAB7E138-3747-47B9-88C1-EA37580AABCE}"/>
    <cellStyle name="Normal 10 3 5 8" xfId="3282" xr:uid="{43CD4EA6-1AD4-4BC0-A1D2-0B10CEC789E6}"/>
    <cellStyle name="Normal 10 3 5 8 2" xfId="11623" xr:uid="{A4EF92AB-D5A1-4423-9505-D6C8E8F0F05E}"/>
    <cellStyle name="Normal 10 3 5 8 2 2" xfId="36277" xr:uid="{DF8FC914-161F-47E3-B4AE-6A5B250B2AC5}"/>
    <cellStyle name="Normal 10 3 5 8 3" xfId="28392" xr:uid="{990F6642-73C4-466B-A995-CA58FFA09A5D}"/>
    <cellStyle name="Normal 10 3 5 9" xfId="3528" xr:uid="{F3C4332C-135C-43FB-8C19-B902AE990215}"/>
    <cellStyle name="Normal 10 3 5 9 2" xfId="11869" xr:uid="{E22874F5-8E68-4A48-B539-0E4035F472E7}"/>
    <cellStyle name="Normal 10 3 5 9 2 2" xfId="36513" xr:uid="{4BDF6F8A-2360-44B8-AD4E-43C67A1C4266}"/>
    <cellStyle name="Normal 10 3 5 9 3" xfId="28628" xr:uid="{806AB260-90F7-45F3-8DD6-AA9603008E0A}"/>
    <cellStyle name="Normal 10 3 6" xfId="508" xr:uid="{CDD35065-8343-406E-8033-F71AB844D08F}"/>
    <cellStyle name="Normal 10 3 6 10" xfId="18690" xr:uid="{AC9EAD9A-F8D3-4B6F-80B3-1D3DB73031CD}"/>
    <cellStyle name="Normal 10 3 6 10 2" xfId="42886" xr:uid="{64D0A5CD-BD0C-41B9-AD6B-CDAB69C5DF36}"/>
    <cellStyle name="Normal 10 3 6 11" xfId="25789" xr:uid="{3D8DA274-B71A-4D9A-A045-67E4F6533D7E}"/>
    <cellStyle name="Normal 10 3 6 2" xfId="1377" xr:uid="{CAC70EE7-736E-49B1-935D-C02209C664BE}"/>
    <cellStyle name="Normal 10 3 6 2 2" xfId="7410" xr:uid="{11D92583-77E5-4B9B-96B7-8A7A57118299}"/>
    <cellStyle name="Normal 10 3 6 2 2 2" xfId="15669" xr:uid="{FB73B461-EDB2-4C94-8E46-DD762FB2FB3E}"/>
    <cellStyle name="Normal 10 3 6 2 2 2 2" xfId="40251" xr:uid="{08A01D83-2706-4B4D-A3AB-7167ED715B99}"/>
    <cellStyle name="Normal 10 3 6 2 2 3" xfId="22566" xr:uid="{0F67CA29-FDA5-479F-BA6F-0CB0D15AC1AC}"/>
    <cellStyle name="Normal 10 3 6 2 2 3 2" xfId="46593" xr:uid="{94EF4537-97A6-44EA-9E28-3CB284AB9B93}"/>
    <cellStyle name="Normal 10 3 6 2 2 4" xfId="32236" xr:uid="{3B720024-9F7A-4B4B-9E67-20F4806EB79F}"/>
    <cellStyle name="Normal 10 3 6 2 3" xfId="5317" xr:uid="{CD65F2EE-EDCA-4BE0-9E56-393561403F59}"/>
    <cellStyle name="Normal 10 3 6 2 3 2" xfId="13601" xr:uid="{1A7EEDC2-9A61-4EA9-A6BE-40C15A2E8309}"/>
    <cellStyle name="Normal 10 3 6 2 3 2 2" xfId="38185" xr:uid="{D264C040-7EFA-4CBD-96F6-2B473BDFEE68}"/>
    <cellStyle name="Normal 10 3 6 2 3 3" xfId="30167" xr:uid="{95151CF9-3B1A-4150-8D6C-2011B2F58CA8}"/>
    <cellStyle name="Normal 10 3 6 2 4" xfId="9739" xr:uid="{14F3F964-AB36-4E59-827F-EEB09B9C977A}"/>
    <cellStyle name="Normal 10 3 6 2 4 2" xfId="34425" xr:uid="{BA595A36-EADF-4283-94A8-39BF6E4E312A}"/>
    <cellStyle name="Normal 10 3 6 2 5" xfId="20100" xr:uid="{D13C120F-D2F0-45BD-B205-C75858138D29}"/>
    <cellStyle name="Normal 10 3 6 2 5 2" xfId="44274" xr:uid="{F4C2A1D3-A866-45CB-9D60-90A6FC73B36E}"/>
    <cellStyle name="Normal 10 3 6 2 6" xfId="26541" xr:uid="{4926FB20-68CC-45F9-9B19-BA96D9B0BAF5}"/>
    <cellStyle name="Normal 10 3 6 3" xfId="922" xr:uid="{06E1FB7C-075E-4634-9E6D-808A9A29128B}"/>
    <cellStyle name="Normal 10 3 6 3 2" xfId="7920" xr:uid="{941B811E-413D-4C46-B060-4E101B5CC09B}"/>
    <cellStyle name="Normal 10 3 6 3 2 2" xfId="16178" xr:uid="{698DEF80-0973-4E46-A1B9-67191BFF3ACC}"/>
    <cellStyle name="Normal 10 3 6 3 2 2 2" xfId="40760" xr:uid="{DA965629-118B-4598-81EA-8B0CE7CCE63F}"/>
    <cellStyle name="Normal 10 3 6 3 2 3" xfId="22136" xr:uid="{2E93D9A1-4AB5-4FA6-9390-F9E859593EFC}"/>
    <cellStyle name="Normal 10 3 6 3 2 3 2" xfId="46188" xr:uid="{B73A7944-32CE-4F35-A384-994CDC3A33E5}"/>
    <cellStyle name="Normal 10 3 6 3 2 4" xfId="32745" xr:uid="{EFBB1593-C9C7-48AA-B747-8563C373ADBC}"/>
    <cellStyle name="Normal 10 3 6 3 3" xfId="6033" xr:uid="{82C17114-F028-416B-BCD5-B1D8FE042E24}"/>
    <cellStyle name="Normal 10 3 6 3 3 2" xfId="14295" xr:uid="{76D94055-B70B-4235-B45E-A732AC8916D7}"/>
    <cellStyle name="Normal 10 3 6 3 3 2 2" xfId="38877" xr:uid="{4D382C05-72F3-43AA-AA69-A0B53EB5D7E9}"/>
    <cellStyle name="Normal 10 3 6 3 3 3" xfId="30862" xr:uid="{5AFB7101-F4AC-4004-A01E-E7623340CEC0}"/>
    <cellStyle name="Normal 10 3 6 3 4" xfId="9300" xr:uid="{46DB3050-39E4-4649-A982-C8B6239728B6}"/>
    <cellStyle name="Normal 10 3 6 3 4 2" xfId="34021" xr:uid="{DED8312B-25A5-434C-BAC8-1FE4A603EF17}"/>
    <cellStyle name="Normal 10 3 6 3 5" xfId="19671" xr:uid="{A0923C89-D738-4DC1-9A3C-65FCF9492DE4}"/>
    <cellStyle name="Normal 10 3 6 3 5 2" xfId="43853" xr:uid="{E56E8B4A-9B88-415D-80AA-5D8BA821E0FD}"/>
    <cellStyle name="Normal 10 3 6 3 6" xfId="26142" xr:uid="{B0E0F577-C657-4437-97EB-1AA0AF3D79DB}"/>
    <cellStyle name="Normal 10 3 6 4" xfId="2927" xr:uid="{7071220B-9AAA-432D-8B6F-C895722168D8}"/>
    <cellStyle name="Normal 10 3 6 4 2" xfId="6553" xr:uid="{A10EFC56-C8E2-4EEB-9D26-29289F5CF492}"/>
    <cellStyle name="Normal 10 3 6 4 2 2" xfId="14812" xr:uid="{26582B08-4C6C-4612-8B97-A7B1766120E0}"/>
    <cellStyle name="Normal 10 3 6 4 2 2 2" xfId="39394" xr:uid="{8EEB2401-B640-4472-85D7-BBDF0AB19A39}"/>
    <cellStyle name="Normal 10 3 6 4 2 3" xfId="21762" xr:uid="{7CD6CACB-0264-4DAA-B4C2-CC0CC27F0CA2}"/>
    <cellStyle name="Normal 10 3 6 4 2 3 2" xfId="45836" xr:uid="{32E5BA5E-3AE5-4B3C-A6AD-A054555C56F1}"/>
    <cellStyle name="Normal 10 3 6 4 2 4" xfId="31379" xr:uid="{0B44A559-83F8-4930-B49F-F4421C65471B}"/>
    <cellStyle name="Normal 10 3 6 4 3" xfId="11268" xr:uid="{4ED45D2E-B4D7-4AC0-8AEB-EDA265988AAC}"/>
    <cellStyle name="Normal 10 3 6 4 3 2" xfId="35923" xr:uid="{9AA6D062-7B19-4968-A938-965276173F51}"/>
    <cellStyle name="Normal 10 3 6 4 4" xfId="19297" xr:uid="{217CC7AF-3EE2-4E14-BF11-A56423BB1C7C}"/>
    <cellStyle name="Normal 10 3 6 4 4 2" xfId="43491" xr:uid="{EECC055A-FE10-4296-A4E9-32529CB40D4A}"/>
    <cellStyle name="Normal 10 3 6 4 5" xfId="28038" xr:uid="{497CC96F-9C15-48AF-84C1-4A5A5AAE47B3}"/>
    <cellStyle name="Normal 10 3 6 5" xfId="3646" xr:uid="{633AE4F9-3957-4E9E-BB78-94DF60D7DE6B}"/>
    <cellStyle name="Normal 10 3 6 5 2" xfId="7165" xr:uid="{9FB5C67E-573F-47EE-AC28-5A63A39A6F15}"/>
    <cellStyle name="Normal 10 3 6 5 2 2" xfId="15424" xr:uid="{2D1AED26-E93D-4F0B-86F5-AE599DC0CF09}"/>
    <cellStyle name="Normal 10 3 6 5 2 2 2" xfId="40006" xr:uid="{19043768-E618-48CA-AAD2-0E6A2C820683}"/>
    <cellStyle name="Normal 10 3 6 5 2 3" xfId="31991" xr:uid="{D40FC8B3-3399-4E03-9537-2FC73ADF54A8}"/>
    <cellStyle name="Normal 10 3 6 5 3" xfId="11987" xr:uid="{7489C21F-A4E6-4F9A-B727-FB342FB63974}"/>
    <cellStyle name="Normal 10 3 6 5 3 2" xfId="36631" xr:uid="{FF47E4BC-24FD-4E66-A80D-695B7EDCB63E}"/>
    <cellStyle name="Normal 10 3 6 5 4" xfId="21166" xr:uid="{727B7E91-BE0E-4215-BF8A-5CE8486265FA}"/>
    <cellStyle name="Normal 10 3 6 5 4 2" xfId="45286" xr:uid="{41E3914F-9E8D-4C5F-9D2A-D93F84EC2A63}"/>
    <cellStyle name="Normal 10 3 6 5 5" xfId="28746" xr:uid="{4727BDC4-2966-4290-92E1-E5A6143EF923}"/>
    <cellStyle name="Normal 10 3 6 6" xfId="4400" xr:uid="{B253CC3E-C9B7-4D6D-BC2E-39B62649382F}"/>
    <cellStyle name="Normal 10 3 6 6 2" xfId="12741" xr:uid="{78C348AC-46AB-4773-8BA2-679B6896B8DE}"/>
    <cellStyle name="Normal 10 3 6 6 2 2" xfId="37326" xr:uid="{7BD0D3D0-5C9C-49F7-BB3B-428088CCFB8F}"/>
    <cellStyle name="Normal 10 3 6 6 3" xfId="29366" xr:uid="{8AB082FB-5E1D-489A-A69D-9629FF80BE7F}"/>
    <cellStyle name="Normal 10 3 6 7" xfId="4886" xr:uid="{D4DD7337-C4FC-4FFB-9174-7E328B25C3A9}"/>
    <cellStyle name="Normal 10 3 6 7 2" xfId="13199" xr:uid="{2A0F40C6-5B84-4AB4-9B7F-A5B0A81F8F52}"/>
    <cellStyle name="Normal 10 3 6 7 2 2" xfId="37783" xr:uid="{820788F1-F574-4FDA-AB35-D43505812119}"/>
    <cellStyle name="Normal 10 3 6 7 3" xfId="29765" xr:uid="{F1D34551-A84F-4630-B258-ECEF28C8EB15}"/>
    <cellStyle name="Normal 10 3 6 8" xfId="8895" xr:uid="{BBC5544E-BAA6-4CCB-BAD0-39C679EDC9D2}"/>
    <cellStyle name="Normal 10 3 6 8 2" xfId="33658" xr:uid="{1D1ED063-AB3F-4FF5-8CFF-9F1AC41E9787}"/>
    <cellStyle name="Normal 10 3 6 9" xfId="18073" xr:uid="{602E29B0-D5A0-4417-A7E4-DB77DFFDF201}"/>
    <cellStyle name="Normal 10 3 6 9 2" xfId="42298" xr:uid="{F98F5D19-171C-4527-9641-5C95FA41C3ED}"/>
    <cellStyle name="Normal 10 3 7" xfId="566" xr:uid="{3FD1F5AA-F083-42F2-9700-F91F10AF8497}"/>
    <cellStyle name="Normal 10 3 7 2" xfId="1404" xr:uid="{9D315977-F2DC-4906-8781-FD36474BEE3D}"/>
    <cellStyle name="Normal 10 3 7 2 2" xfId="7436" xr:uid="{ED8EA08A-B1D9-40CA-A5D2-586FD4936133}"/>
    <cellStyle name="Normal 10 3 7 2 2 2" xfId="15695" xr:uid="{A3D860E6-C700-49AB-9C9F-3AD5AA654508}"/>
    <cellStyle name="Normal 10 3 7 2 2 2 2" xfId="40277" xr:uid="{F00C1F75-9D12-42D4-90A4-A4FF172EEC04}"/>
    <cellStyle name="Normal 10 3 7 2 2 3" xfId="22593" xr:uid="{7406B11D-A533-4058-9377-8A50EB82DF54}"/>
    <cellStyle name="Normal 10 3 7 2 2 3 2" xfId="46620" xr:uid="{43239143-DE2D-4685-A198-4972DCA1AE09}"/>
    <cellStyle name="Normal 10 3 7 2 2 4" xfId="32262" xr:uid="{2934B28D-6E4C-4104-8B19-6D0485D3C494}"/>
    <cellStyle name="Normal 10 3 7 2 3" xfId="5344" xr:uid="{CA18E6EE-2B9C-49A5-BFCF-187953B9CFC0}"/>
    <cellStyle name="Normal 10 3 7 2 3 2" xfId="13628" xr:uid="{B1174705-9B4B-4B70-AE20-0409F015D8E9}"/>
    <cellStyle name="Normal 10 3 7 2 3 2 2" xfId="38212" xr:uid="{1ABB8AF1-CC09-42BA-A228-335A65F842C9}"/>
    <cellStyle name="Normal 10 3 7 2 3 3" xfId="30194" xr:uid="{9C910FAC-0380-48E6-BBCF-91C62AEAF364}"/>
    <cellStyle name="Normal 10 3 7 2 4" xfId="9766" xr:uid="{16E6CC27-DCF5-46ED-B817-FE4558E976D4}"/>
    <cellStyle name="Normal 10 3 7 2 4 2" xfId="34452" xr:uid="{2B0EB9BC-9372-4E9B-B4F5-512E5026E386}"/>
    <cellStyle name="Normal 10 3 7 2 5" xfId="20127" xr:uid="{6929CD34-8B28-4761-8350-F00E60E1B5B9}"/>
    <cellStyle name="Normal 10 3 7 2 5 2" xfId="44301" xr:uid="{FB2DB1AC-9661-4141-B959-41A78EBDB49A}"/>
    <cellStyle name="Normal 10 3 7 2 6" xfId="26568" xr:uid="{F2914EEA-92AB-46CD-8159-960C91391386}"/>
    <cellStyle name="Normal 10 3 7 3" xfId="955" xr:uid="{E373A49E-8937-4A4C-8F2C-61BA07B6979E}"/>
    <cellStyle name="Normal 10 3 7 3 2" xfId="7947" xr:uid="{959FB22F-2D64-4290-BE7A-E6C256BD3804}"/>
    <cellStyle name="Normal 10 3 7 3 2 2" xfId="16205" xr:uid="{9FED702F-6C1D-4472-9E2A-267169769B36}"/>
    <cellStyle name="Normal 10 3 7 3 2 2 2" xfId="40787" xr:uid="{B3227A53-A1AC-4E8A-A7C5-4934310DD8D8}"/>
    <cellStyle name="Normal 10 3 7 3 2 3" xfId="22166" xr:uid="{2AEDB834-7971-4CBF-975A-4165F2C62337}"/>
    <cellStyle name="Normal 10 3 7 3 2 3 2" xfId="46215" xr:uid="{7836CD27-C144-4F8E-9AA2-A2AC2BC81CD5}"/>
    <cellStyle name="Normal 10 3 7 3 2 4" xfId="32772" xr:uid="{9DBA6727-0DC9-4567-A62E-0E6AC9E0A8FE}"/>
    <cellStyle name="Normal 10 3 7 3 3" xfId="6060" xr:uid="{941E3CA6-FED5-4153-9B2A-BD51AA93387E}"/>
    <cellStyle name="Normal 10 3 7 3 3 2" xfId="14322" xr:uid="{4024823A-23AF-4096-96FE-5E53A4FE27F5}"/>
    <cellStyle name="Normal 10 3 7 3 3 2 2" xfId="38904" xr:uid="{D5AC5484-1EEC-49EF-B5CC-2A0AF5B27255}"/>
    <cellStyle name="Normal 10 3 7 3 3 3" xfId="30889" xr:uid="{FECC6059-3D5F-40B5-B2A9-A28FC7CB2F87}"/>
    <cellStyle name="Normal 10 3 7 3 4" xfId="9331" xr:uid="{6676D059-C667-43AC-9B9F-E64AB9AE98C6}"/>
    <cellStyle name="Normal 10 3 7 3 4 2" xfId="34050" xr:uid="{A29709E9-637B-4926-A602-293A3D6478A4}"/>
    <cellStyle name="Normal 10 3 7 3 5" xfId="19700" xr:uid="{024697F3-E830-4B95-9D15-331AA8F8D8E4}"/>
    <cellStyle name="Normal 10 3 7 3 5 2" xfId="43882" xr:uid="{A5559E14-7E29-4189-B7C1-37B2DBDCE80A}"/>
    <cellStyle name="Normal 10 3 7 3 6" xfId="26169" xr:uid="{B617579E-E136-493A-B902-17EF939D5100}"/>
    <cellStyle name="Normal 10 3 7 4" xfId="6580" xr:uid="{F1DFF4C8-45A8-4AAB-8AF3-9D26EDA6D246}"/>
    <cellStyle name="Normal 10 3 7 4 2" xfId="14839" xr:uid="{50CDAB6B-56F9-4C07-841A-27AE8CFD8B10}"/>
    <cellStyle name="Normal 10 3 7 4 2 2" xfId="21819" xr:uid="{087E7E6F-2C14-447D-93FD-E8DD95B31190}"/>
    <cellStyle name="Normal 10 3 7 4 2 2 2" xfId="45893" xr:uid="{CDFDF375-9DFC-4AF0-8D5F-8BD5C12EB12B}"/>
    <cellStyle name="Normal 10 3 7 4 2 3" xfId="39421" xr:uid="{2DF92614-8C35-4B08-99E4-06B2710F5A82}"/>
    <cellStyle name="Normal 10 3 7 4 3" xfId="19354" xr:uid="{CAE051C6-FDE3-4093-9DC0-5B166BDFD38F}"/>
    <cellStyle name="Normal 10 3 7 4 3 2" xfId="43548" xr:uid="{0546D481-4C75-4D2D-82A5-792F97C99950}"/>
    <cellStyle name="Normal 10 3 7 4 4" xfId="31406" xr:uid="{AB5438B8-2D8C-49A6-A003-9824126500F3}"/>
    <cellStyle name="Normal 10 3 7 5" xfId="7172" xr:uid="{A69F5922-324B-4E8C-9C23-515883C1AE34}"/>
    <cellStyle name="Normal 10 3 7 5 2" xfId="15431" xr:uid="{7862CD13-5B9D-4DC7-8500-EE7011D7DFEE}"/>
    <cellStyle name="Normal 10 3 7 5 2 2" xfId="40013" xr:uid="{68CB2B97-5D80-4BC7-B1BD-8CB893EFFB71}"/>
    <cellStyle name="Normal 10 3 7 5 3" xfId="21224" xr:uid="{270326F6-D622-4389-93B1-BC41BA1561A5}"/>
    <cellStyle name="Normal 10 3 7 5 3 2" xfId="45343" xr:uid="{91225E76-7327-4E60-B60A-928DEA8C1C3A}"/>
    <cellStyle name="Normal 10 3 7 5 4" xfId="31998" xr:uid="{D1E72444-E488-4B59-9C12-EF494519B048}"/>
    <cellStyle name="Normal 10 3 7 6" xfId="4915" xr:uid="{A4FFA4F5-F363-4BED-8E21-26AFEABB2DD7}"/>
    <cellStyle name="Normal 10 3 7 6 2" xfId="13226" xr:uid="{86427A8A-17BF-461E-8BC7-65736BC44438}"/>
    <cellStyle name="Normal 10 3 7 6 2 2" xfId="37810" xr:uid="{AC87DA83-B8AD-4825-BB0E-D5E0B70D3727}"/>
    <cellStyle name="Normal 10 3 7 6 3" xfId="29792" xr:uid="{350E69E7-1A0B-4606-8E04-1F9A515C1C9A}"/>
    <cellStyle name="Normal 10 3 7 7" xfId="8953" xr:uid="{6FD8C0A2-546F-49CA-BC08-4D404DC90FD0}"/>
    <cellStyle name="Normal 10 3 7 7 2" xfId="33715" xr:uid="{2917D529-1179-4EB2-8FFC-128B41F1E1C2}"/>
    <cellStyle name="Normal 10 3 7 8" xfId="18747" xr:uid="{98121BD4-7097-417A-8DF1-CD8E6817ABFB}"/>
    <cellStyle name="Normal 10 3 7 8 2" xfId="42943" xr:uid="{BE77ECF5-47B9-4F74-9DF0-E7B7AA025046}"/>
    <cellStyle name="Normal 10 3 7 9" xfId="25846" xr:uid="{604C8A08-4CA0-4280-B283-60878A93AA0B}"/>
    <cellStyle name="Normal 10 3 8" xfId="1134" xr:uid="{A5276BAE-99E9-4318-A55A-2D395D822E3F}"/>
    <cellStyle name="Normal 10 3 8 2" xfId="1566" xr:uid="{1207B509-E688-4095-B412-28F38920FA87}"/>
    <cellStyle name="Normal 10 3 8 2 2" xfId="7541" xr:uid="{16C4B6EA-B9E8-4628-8DA5-97A3C08DBF55}"/>
    <cellStyle name="Normal 10 3 8 2 2 2" xfId="15799" xr:uid="{517C6055-A015-472B-BC56-D32DA6C6B6B8}"/>
    <cellStyle name="Normal 10 3 8 2 2 2 2" xfId="40381" xr:uid="{CF9A31AE-5D2D-46BB-B7B4-710B26A0F84C}"/>
    <cellStyle name="Normal 10 3 8 2 2 3" xfId="22753" xr:uid="{4DD5E348-0E3C-4536-A686-BB7E9057807C}"/>
    <cellStyle name="Normal 10 3 8 2 2 3 2" xfId="46780" xr:uid="{272BD1C2-B275-4136-815E-845D044CDA9A}"/>
    <cellStyle name="Normal 10 3 8 2 2 4" xfId="32366" xr:uid="{E2C39020-5142-482B-83F2-6C992A0CCA05}"/>
    <cellStyle name="Normal 10 3 8 2 3" xfId="5505" xr:uid="{62315DD4-0A58-4D11-9B42-20F4007DAE49}"/>
    <cellStyle name="Normal 10 3 8 2 3 2" xfId="13788" xr:uid="{9F1D7ABB-46C0-4CB3-977D-58636A58347F}"/>
    <cellStyle name="Normal 10 3 8 2 3 2 2" xfId="38372" xr:uid="{88CABDAA-EB59-49A1-B493-E7CD8D623A25}"/>
    <cellStyle name="Normal 10 3 8 2 3 3" xfId="30354" xr:uid="{F15C7CB7-75B0-474D-A171-97DA31235610}"/>
    <cellStyle name="Normal 10 3 8 2 4" xfId="9926" xr:uid="{9F4DF3BF-A015-4EA9-85C7-88ADD8178AEA}"/>
    <cellStyle name="Normal 10 3 8 2 4 2" xfId="34612" xr:uid="{8C640AE2-91E8-4A38-950F-2B7C5E11D2B6}"/>
    <cellStyle name="Normal 10 3 8 2 5" xfId="20287" xr:uid="{8233B728-8893-48B6-87AF-DD11F7DA0BDF}"/>
    <cellStyle name="Normal 10 3 8 2 5 2" xfId="44461" xr:uid="{117C7607-F223-4AF5-98ED-130D344AE37B}"/>
    <cellStyle name="Normal 10 3 8 2 6" xfId="26728" xr:uid="{0911A08A-6369-4AD8-9B02-680258063057}"/>
    <cellStyle name="Normal 10 3 8 3" xfId="6220" xr:uid="{DE757442-99A9-4D74-965B-B2B57D1680E3}"/>
    <cellStyle name="Normal 10 3 8 3 2" xfId="8107" xr:uid="{0EC5D08D-B57A-4342-BBDC-8A5A5C106248}"/>
    <cellStyle name="Normal 10 3 8 3 2 2" xfId="16365" xr:uid="{EBE90452-37C8-4745-9C24-968C20B93033}"/>
    <cellStyle name="Normal 10 3 8 3 2 2 2" xfId="40947" xr:uid="{657AEF4F-8D3C-44AA-9162-A5B1827DAAE3}"/>
    <cellStyle name="Normal 10 3 8 3 2 3" xfId="22343" xr:uid="{37DA0619-5588-4AE9-B286-52EB61F9B82A}"/>
    <cellStyle name="Normal 10 3 8 3 2 3 2" xfId="46377" xr:uid="{5CA649D6-E4BE-4ED4-9991-5BD9997E0509}"/>
    <cellStyle name="Normal 10 3 8 3 2 4" xfId="32932" xr:uid="{8C598DF6-80BD-4523-A632-6BA90EB863D3}"/>
    <cellStyle name="Normal 10 3 8 3 3" xfId="14482" xr:uid="{3322B175-4FEA-4EB4-968C-01D1C80D208D}"/>
    <cellStyle name="Normal 10 3 8 3 3 2" xfId="39064" xr:uid="{A8192288-2735-4D15-993E-DFBE3604CC97}"/>
    <cellStyle name="Normal 10 3 8 3 4" xfId="19877" xr:uid="{8B9F7715-FF10-4063-8056-FA909CC2BD45}"/>
    <cellStyle name="Normal 10 3 8 3 4 2" xfId="44057" xr:uid="{2F15EEC9-A7A3-42BE-AF91-4BFDCB75D3B9}"/>
    <cellStyle name="Normal 10 3 8 3 5" xfId="31049" xr:uid="{8A23734D-89FB-432E-B0EF-7F640D0EACFB}"/>
    <cellStyle name="Normal 10 3 8 4" xfId="6740" xr:uid="{3602C9C1-9842-49A7-88A9-0B22A76B8D6D}"/>
    <cellStyle name="Normal 10 3 8 4 2" xfId="14999" xr:uid="{6536FA26-99E1-414A-97B4-5A3B20460ECA}"/>
    <cellStyle name="Normal 10 3 8 4 2 2" xfId="39581" xr:uid="{A64E2EA9-3C9B-48C7-9378-1C92604039F4}"/>
    <cellStyle name="Normal 10 3 8 4 3" xfId="20846" xr:uid="{1FC405B1-D179-49F6-B77C-45AFA542FD97}"/>
    <cellStyle name="Normal 10 3 8 4 3 2" xfId="44984" xr:uid="{16372170-F573-457F-89C6-27199BA49608}"/>
    <cellStyle name="Normal 10 3 8 4 4" xfId="31566" xr:uid="{32C83CCF-5F79-4E72-BD1A-228A09570679}"/>
    <cellStyle name="Normal 10 3 8 5" xfId="7251" xr:uid="{36A4F058-7968-40BD-A48E-DE3B31E17CB7}"/>
    <cellStyle name="Normal 10 3 8 5 2" xfId="15510" xr:uid="{2B86C2CD-AE5A-4CDB-BE61-23BB2DA6E542}"/>
    <cellStyle name="Normal 10 3 8 5 2 2" xfId="40092" xr:uid="{B2314C8F-908D-44B5-AAC1-94FFA4DE4957}"/>
    <cellStyle name="Normal 10 3 8 5 3" xfId="32077" xr:uid="{34074F7B-297D-4CE3-8BB6-06714535046D}"/>
    <cellStyle name="Normal 10 3 8 6" xfId="5093" xr:uid="{34F08341-69A6-499E-B35D-BD0A8D5B086D}"/>
    <cellStyle name="Normal 10 3 8 6 2" xfId="13388" xr:uid="{AD675960-F7DE-4873-9DAF-5EE78B6D689F}"/>
    <cellStyle name="Normal 10 3 8 6 2 2" xfId="37972" xr:uid="{284D9C81-3D08-4CE1-9D0C-70C9E3DD3748}"/>
    <cellStyle name="Normal 10 3 8 6 3" xfId="29953" xr:uid="{5E02AE11-7092-4ACF-BB5B-FD750964C9F1}"/>
    <cellStyle name="Normal 10 3 8 7" xfId="9510" xr:uid="{B9E9E0C8-2EC8-4CD2-B62B-3449DED28B9D}"/>
    <cellStyle name="Normal 10 3 8 7 2" xfId="34210" xr:uid="{A66B0506-622A-47DA-A8CA-F2E4205834B8}"/>
    <cellStyle name="Normal 10 3 8 8" xfId="18417" xr:uid="{871C3218-806A-457C-A218-37DD7B234934}"/>
    <cellStyle name="Normal 10 3 8 8 2" xfId="42627" xr:uid="{59B262A3-6A6F-421B-922B-534D1B3FF612}"/>
    <cellStyle name="Normal 10 3 8 9" xfId="26329" xr:uid="{A5841878-88FA-4A5C-BD7D-4B537A70873D}"/>
    <cellStyle name="Normal 10 3 9" xfId="1200" xr:uid="{25CA6A20-E09C-497D-B827-517B691F5A7F}"/>
    <cellStyle name="Normal 10 3 9 2" xfId="5873" xr:uid="{40345CA4-3C1C-46DB-8F19-E9894C8A381F}"/>
    <cellStyle name="Normal 10 3 9 2 2" xfId="7760" xr:uid="{A3CE866F-0C98-43C5-9078-701F33E17597}"/>
    <cellStyle name="Normal 10 3 9 2 2 2" xfId="16018" xr:uid="{CE337495-CCB9-49F7-A67C-BEB9345B2E44}"/>
    <cellStyle name="Normal 10 3 9 2 2 2 2" xfId="40600" xr:uid="{F197CA6D-72EB-4B61-AE71-0AA6AE68D536}"/>
    <cellStyle name="Normal 10 3 9 2 2 3" xfId="32585" xr:uid="{9F36890C-67D7-43B4-9A54-889818E02ADF}"/>
    <cellStyle name="Normal 10 3 9 2 3" xfId="14135" xr:uid="{D2A1631B-8ACA-47AE-AA57-EE24442C6C09}"/>
    <cellStyle name="Normal 10 3 9 2 3 2" xfId="38717" xr:uid="{A8944965-7F1A-40FD-BD67-36A0BF61CB33}"/>
    <cellStyle name="Normal 10 3 9 2 4" xfId="22397" xr:uid="{85C1EFE9-41FF-43F5-AB09-CC41AEDC3463}"/>
    <cellStyle name="Normal 10 3 9 2 4 2" xfId="46431" xr:uid="{4F80C864-194F-416D-B346-9E0408513B7E}"/>
    <cellStyle name="Normal 10 3 9 2 5" xfId="30702" xr:uid="{40D57DF7-20F4-4DF5-A0A2-42FE2FA12E73}"/>
    <cellStyle name="Normal 10 3 9 3" xfId="6393" xr:uid="{7D8A7287-F611-4B67-A749-54CFE6170DA1}"/>
    <cellStyle name="Normal 10 3 9 3 2" xfId="14652" xr:uid="{55561BFF-E1E6-4343-BE11-51667B39331A}"/>
    <cellStyle name="Normal 10 3 9 3 2 2" xfId="39234" xr:uid="{EEF39567-574B-4B85-B7E9-0BF2C1143F4A}"/>
    <cellStyle name="Normal 10 3 9 3 3" xfId="31219" xr:uid="{27842ADB-588F-49CF-96B4-B83854D63F68}"/>
    <cellStyle name="Normal 10 3 9 4" xfId="7303" xr:uid="{8BD0B00F-6DA6-4B9E-976E-5FE366ADF657}"/>
    <cellStyle name="Normal 10 3 9 4 2" xfId="15562" xr:uid="{74ABFEC7-B5A8-4F00-9AA6-88D1F8CEFEC2}"/>
    <cellStyle name="Normal 10 3 9 4 2 2" xfId="40144" xr:uid="{1FF25C9E-2801-43F6-A991-93C10AB451C8}"/>
    <cellStyle name="Normal 10 3 9 4 3" xfId="32129" xr:uid="{97E47090-D448-4C4F-9BBF-9ED31090577C}"/>
    <cellStyle name="Normal 10 3 9 5" xfId="5146" xr:uid="{7BB075E3-4647-4B68-83E6-661FE046CBF4}"/>
    <cellStyle name="Normal 10 3 9 5 2" xfId="13440" xr:uid="{4BD49F0C-4B3E-440A-B316-36B90344FC43}"/>
    <cellStyle name="Normal 10 3 9 5 2 2" xfId="38024" xr:uid="{382A67F5-5DEB-4E3A-A3F3-1FAE3CBFB6AA}"/>
    <cellStyle name="Normal 10 3 9 5 3" xfId="30006" xr:uid="{E341C45F-DC1D-470A-BC75-27E55A148A98}"/>
    <cellStyle name="Normal 10 3 9 6" xfId="9568" xr:uid="{E4884898-F786-4FA6-AD99-9C46E1847663}"/>
    <cellStyle name="Normal 10 3 9 6 2" xfId="34264" xr:uid="{494E98FB-4538-4A07-8898-3336632E6FE6}"/>
    <cellStyle name="Normal 10 3 9 7" xfId="19930" xr:uid="{77A73D07-8D4F-4314-9934-416E1D8BA86C}"/>
    <cellStyle name="Normal 10 3 9 7 2" xfId="44109" xr:uid="{4D5C5C38-7355-4B46-9E24-E9EE325BC89C}"/>
    <cellStyle name="Normal 10 3 9 8" xfId="26381" xr:uid="{A60D1AD4-1165-486B-AB08-36297D565188}"/>
    <cellStyle name="Normal 10 30" xfId="8612" xr:uid="{4770BC3F-88FD-4076-9F00-20747D046536}"/>
    <cellStyle name="Normal 10 30 2" xfId="33398" xr:uid="{BD256744-F867-49F9-8370-BC5718AF88DB}"/>
    <cellStyle name="Normal 10 31" xfId="17707" xr:uid="{5DD14EF2-AFCA-4E5C-AA95-2C82F25835A8}"/>
    <cellStyle name="Normal 10 31 2" xfId="41936" xr:uid="{D6CC95C6-E268-4B4B-9FE2-3BBAC2A6509C}"/>
    <cellStyle name="Normal 10 32" xfId="17801" xr:uid="{D8146B42-674E-453E-B571-F8D15290DF02}"/>
    <cellStyle name="Normal 10 32 2" xfId="42026" xr:uid="{BC2BA13E-C31D-4D2E-8755-4212EE795DAA}"/>
    <cellStyle name="Normal 10 33" xfId="18371" xr:uid="{CD2321AD-6257-40C8-A386-BFD4021A2533}"/>
    <cellStyle name="Normal 10 33 2" xfId="42588" xr:uid="{65CF5D5B-435E-458F-B8C3-C8C3F11DA88A}"/>
    <cellStyle name="Normal 10 34" xfId="25539" xr:uid="{ED0FE390-9D3A-466E-A284-17292438F64C}"/>
    <cellStyle name="Normal 10 4" xfId="140" xr:uid="{14C2B319-1157-46CB-A1D1-353C2F34C974}"/>
    <cellStyle name="Normal 10 4 10" xfId="1601" xr:uid="{772BA2E5-3D72-45AB-897B-DE5397CECD25}"/>
    <cellStyle name="Normal 10 4 10 2" xfId="6887" xr:uid="{3BF23EB2-A352-4A7A-91E2-9570EDABEEA3}"/>
    <cellStyle name="Normal 10 4 10 2 2" xfId="15146" xr:uid="{CD083D24-872A-46A1-9A93-F1B7BD3BC613}"/>
    <cellStyle name="Normal 10 4 10 2 2 2" xfId="39728" xr:uid="{3640680B-B0E7-44B4-8C28-B4401C7095B9}"/>
    <cellStyle name="Normal 10 4 10 2 3" xfId="22784" xr:uid="{011F2495-766B-4B28-AD3E-754F0497CB6B}"/>
    <cellStyle name="Normal 10 4 10 2 3 2" xfId="46810" xr:uid="{9C923ADE-DD81-45F9-8A1E-B9C3CD542B18}"/>
    <cellStyle name="Normal 10 4 10 2 4" xfId="31713" xr:uid="{BA3458AC-89CD-412D-98F9-82BC868268C5}"/>
    <cellStyle name="Normal 10 4 10 3" xfId="5534" xr:uid="{59DB2C9B-BA77-4542-9C85-CA4D53CB11C9}"/>
    <cellStyle name="Normal 10 4 10 3 2" xfId="13817" xr:uid="{10175C71-2C94-4BED-9C48-3FB4F7DC84CC}"/>
    <cellStyle name="Normal 10 4 10 3 2 2" xfId="38401" xr:uid="{AAF748AD-E90D-4455-BBEE-B6525A265023}"/>
    <cellStyle name="Normal 10 4 10 3 3" xfId="30383" xr:uid="{D7770717-FD5D-4ED2-9B93-3C55697EF197}"/>
    <cellStyle name="Normal 10 4 10 4" xfId="9955" xr:uid="{4E2436E1-05C2-4000-B760-B06E174C9859}"/>
    <cellStyle name="Normal 10 4 10 4 2" xfId="34641" xr:uid="{16511988-1A00-4203-8901-93B033C1DC1E}"/>
    <cellStyle name="Normal 10 4 10 5" xfId="20318" xr:uid="{F212A98A-6A6F-4D67-8AE5-3C5385432093}"/>
    <cellStyle name="Normal 10 4 10 5 2" xfId="44490" xr:uid="{230CE936-D75F-4252-BE9D-289F850347D5}"/>
    <cellStyle name="Normal 10 4 10 6" xfId="26757" xr:uid="{2B8DBF6A-F7D9-495A-9CC6-A9462511196B}"/>
    <cellStyle name="Normal 10 4 11" xfId="1758" xr:uid="{E87A3F66-12B1-43FD-BB1B-31F6406C645C}"/>
    <cellStyle name="Normal 10 4 11 2" xfId="7572" xr:uid="{BCA2E2B3-56E8-4E64-9ED6-1C249B02BDD9}"/>
    <cellStyle name="Normal 10 4 11 2 2" xfId="15830" xr:uid="{BF6E3C88-B218-41DC-95CC-C71CCB45C19A}"/>
    <cellStyle name="Normal 10 4 11 2 2 2" xfId="40412" xr:uid="{E5C2F004-6D8C-4A2F-934F-A9D70DDD3EC4}"/>
    <cellStyle name="Normal 10 4 11 2 3" xfId="22923" xr:uid="{A61CA43A-B902-43C0-B6F5-EFB275283B0D}"/>
    <cellStyle name="Normal 10 4 11 2 3 2" xfId="46934" xr:uid="{E0E23FDE-389B-4FB4-80F1-A53818B21DD2}"/>
    <cellStyle name="Normal 10 4 11 2 4" xfId="32397" xr:uid="{CE6821A0-26D0-4234-BB0D-B3533DA821FA}"/>
    <cellStyle name="Normal 10 4 11 3" xfId="5676" xr:uid="{2FC01579-3E2B-4C27-8192-E7A081332EB2}"/>
    <cellStyle name="Normal 10 4 11 3 2" xfId="13938" xr:uid="{C86BA1C5-00CB-48CA-A0F8-4E2E1BE6FDF0}"/>
    <cellStyle name="Normal 10 4 11 3 2 2" xfId="38520" xr:uid="{E0751C3D-314C-44B8-875F-C5FDCBCA92DE}"/>
    <cellStyle name="Normal 10 4 11 3 3" xfId="30505" xr:uid="{435D8FBF-BA4B-477A-9061-B8C675C6EEF6}"/>
    <cellStyle name="Normal 10 4 11 4" xfId="10100" xr:uid="{98EEB86B-6553-425A-AD3A-B6A394FC4FB9}"/>
    <cellStyle name="Normal 10 4 11 4 2" xfId="34760" xr:uid="{469B733E-E3F3-4694-8E05-401F48F040F0}"/>
    <cellStyle name="Normal 10 4 11 5" xfId="20458" xr:uid="{A7C3EC19-870C-43CA-BD9D-EE3BE0DB2313}"/>
    <cellStyle name="Normal 10 4 11 5 2" xfId="44618" xr:uid="{100C5427-B4C1-4191-AFF8-946BB1FFB7DD}"/>
    <cellStyle name="Normal 10 4 11 6" xfId="26875" xr:uid="{A6B6A0A8-00E6-498C-A0F8-3C5FA41FB0E6}"/>
    <cellStyle name="Normal 10 4 12" xfId="714" xr:uid="{357092E4-35BD-48EA-934B-5E0B77A64545}"/>
    <cellStyle name="Normal 10 4 12 2" xfId="7685" xr:uid="{F94EE996-F270-452E-A487-E153D66F9C15}"/>
    <cellStyle name="Normal 10 4 12 2 2" xfId="15943" xr:uid="{23C6D8B5-3F64-4421-9F5E-993C190B0E2F}"/>
    <cellStyle name="Normal 10 4 12 2 2 2" xfId="40525" xr:uid="{5071D856-313D-4275-A6A9-C6CA8BA76964}"/>
    <cellStyle name="Normal 10 4 12 2 3" xfId="21950" xr:uid="{3E5EB9BA-D18E-4088-8CDD-4B206A59870C}"/>
    <cellStyle name="Normal 10 4 12 2 3 2" xfId="46022" xr:uid="{43D579A1-0117-47F3-A641-55CB2A17CBC2}"/>
    <cellStyle name="Normal 10 4 12 2 4" xfId="32510" xr:uid="{39852CDC-F960-4E6C-9564-1222B2706D3A}"/>
    <cellStyle name="Normal 10 4 12 3" xfId="5798" xr:uid="{65CD84F5-7DE9-4AEB-A3BA-301E149916FA}"/>
    <cellStyle name="Normal 10 4 12 3 2" xfId="14060" xr:uid="{79E8BD4A-2BC0-45AB-BA76-4FD2AA1918EA}"/>
    <cellStyle name="Normal 10 4 12 3 2 2" xfId="38642" xr:uid="{83C385E1-47AD-4AD2-AFCF-71E4B61EC2D1}"/>
    <cellStyle name="Normal 10 4 12 3 3" xfId="30627" xr:uid="{D14A45D9-C6B1-4789-A23D-516290113F6E}"/>
    <cellStyle name="Normal 10 4 12 4" xfId="9109" xr:uid="{5C8486A5-4CEE-4D16-878C-237D0A71C44C}"/>
    <cellStyle name="Normal 10 4 12 4 2" xfId="33860" xr:uid="{171B108E-B3D6-4ED8-8C87-978D3B5BFF0F}"/>
    <cellStyle name="Normal 10 4 12 5" xfId="19485" xr:uid="{14503ED3-7242-4AD8-A89C-0E6897B6F1A9}"/>
    <cellStyle name="Normal 10 4 12 5 2" xfId="43677" xr:uid="{02931CAE-DEF7-4C46-BE6B-7B7A6EDF7B34}"/>
    <cellStyle name="Normal 10 4 12 6" xfId="25985" xr:uid="{D073EA6D-8ECE-4192-AB5A-B4FC42B8FBD4}"/>
    <cellStyle name="Normal 10 4 13" xfId="1877" xr:uid="{27C8802B-F6B4-452B-8B75-63D35CD657B5}"/>
    <cellStyle name="Normal 10 4 13 2" xfId="7737" xr:uid="{FF5932F8-F014-4419-B033-CF009B0561D1}"/>
    <cellStyle name="Normal 10 4 13 2 2" xfId="15995" xr:uid="{6529650B-FD37-4A9C-8683-C4DB147AD557}"/>
    <cellStyle name="Normal 10 4 13 2 2 2" xfId="40577" xr:uid="{D1AFFE55-B849-41FA-8577-3CC33BA0F769}"/>
    <cellStyle name="Normal 10 4 13 2 3" xfId="23041" xr:uid="{4EEF2204-BAFD-489C-9CD1-55CF7BDECD0B}"/>
    <cellStyle name="Normal 10 4 13 2 3 2" xfId="47052" xr:uid="{DDD32ABA-0774-4184-8127-A80284C60C74}"/>
    <cellStyle name="Normal 10 4 13 2 4" xfId="32562" xr:uid="{4DA76044-D948-4C86-8F83-F508ADB468C0}"/>
    <cellStyle name="Normal 10 4 13 3" xfId="5850" xr:uid="{8289D204-F0D4-4B08-9AC5-82363806C1A3}"/>
    <cellStyle name="Normal 10 4 13 3 2" xfId="14112" xr:uid="{96555930-69D6-42D6-AFA8-811E034E5B31}"/>
    <cellStyle name="Normal 10 4 13 3 2 2" xfId="38694" xr:uid="{E7372D2A-17A4-4A72-9CEF-5A31CD571981}"/>
    <cellStyle name="Normal 10 4 13 3 3" xfId="30679" xr:uid="{A732D104-581D-4450-B185-D4FE57E8298E}"/>
    <cellStyle name="Normal 10 4 13 4" xfId="10219" xr:uid="{4F12079F-AEA9-440E-9D53-81ED62AD7B1C}"/>
    <cellStyle name="Normal 10 4 13 4 2" xfId="34878" xr:uid="{37C7AC40-DFF8-43F9-B09C-3E8E5485CDDB}"/>
    <cellStyle name="Normal 10 4 13 5" xfId="20576" xr:uid="{8C8D3FD8-0264-4123-B03F-467E2B51C353}"/>
    <cellStyle name="Normal 10 4 13 5 2" xfId="44736" xr:uid="{C9AD1B07-89C3-40AA-9CB0-8B4989ABA816}"/>
    <cellStyle name="Normal 10 4 13 6" xfId="26993" xr:uid="{C6FF01AE-B75E-420A-B8F7-A4D7822D1D9E}"/>
    <cellStyle name="Normal 10 4 14" xfId="1999" xr:uid="{66C5E5AD-C73E-4C05-9ABE-E67E43A8F576}"/>
    <cellStyle name="Normal 10 4 14 2" xfId="6370" xr:uid="{0B5F330C-EAF4-4866-945D-0AFD876D4AAC}"/>
    <cellStyle name="Normal 10 4 14 2 2" xfId="14629" xr:uid="{41BEFC75-4475-4658-BAD7-CD962DF8BDC1}"/>
    <cellStyle name="Normal 10 4 14 2 2 2" xfId="39211" xr:uid="{BBA73B3A-9C3B-4054-A56E-3849075EE910}"/>
    <cellStyle name="Normal 10 4 14 2 3" xfId="23163" xr:uid="{8137680C-D5EC-48B5-9CF4-2C41233377D6}"/>
    <cellStyle name="Normal 10 4 14 2 3 2" xfId="47174" xr:uid="{96512944-9EA8-43F9-A2C8-86F786FEA8E8}"/>
    <cellStyle name="Normal 10 4 14 2 4" xfId="31196" xr:uid="{988D1A42-A13B-4E1B-B946-B163AD9A1CE5}"/>
    <cellStyle name="Normal 10 4 14 3" xfId="10341" xr:uid="{380D9BBB-B6F5-44C3-B6DC-5413C8EF7DD1}"/>
    <cellStyle name="Normal 10 4 14 3 2" xfId="35000" xr:uid="{B069A026-E4A4-42CA-BFAD-637627065806}"/>
    <cellStyle name="Normal 10 4 14 4" xfId="20698" xr:uid="{9FB4D991-9131-4427-A1B4-EA2BE8F99A21}"/>
    <cellStyle name="Normal 10 4 14 4 2" xfId="44858" xr:uid="{25CD28B6-BF0D-4074-AB9A-B36675F220FC}"/>
    <cellStyle name="Normal 10 4 14 5" xfId="27115" xr:uid="{54C77484-D1FD-4C39-B3FC-DB77CC65046A}"/>
    <cellStyle name="Normal 10 4 15" xfId="2070" xr:uid="{50F82593-9B69-43AA-B66E-9DFFEDD4446E}"/>
    <cellStyle name="Normal 10 4 15 2" xfId="8243" xr:uid="{3ADAF55C-9164-4B9B-A167-8B261CE1B769}"/>
    <cellStyle name="Normal 10 4 15 2 2" xfId="16501" xr:uid="{6882EAE9-E690-4589-8872-E205B781F5CA}"/>
    <cellStyle name="Normal 10 4 15 2 2 2" xfId="41083" xr:uid="{12D4807F-7F10-4BEE-BBEA-084C6818D01F}"/>
    <cellStyle name="Normal 10 4 15 2 3" xfId="21445" xr:uid="{062F3131-E929-4146-A854-8EE527D5C1C8}"/>
    <cellStyle name="Normal 10 4 15 2 3 2" xfId="45551" xr:uid="{C1EB32BF-A233-4423-8188-AC093F471A29}"/>
    <cellStyle name="Normal 10 4 15 2 4" xfId="33068" xr:uid="{E72C06CA-45F9-44C5-BD21-BE3563DB991A}"/>
    <cellStyle name="Normal 10 4 15 3" xfId="10412" xr:uid="{7FA0EA06-9D48-4B4A-8E83-D6D06D2196A7}"/>
    <cellStyle name="Normal 10 4 15 3 2" xfId="35070" xr:uid="{8BA17FE0-DC4B-4EDF-AC0F-2484920E4161}"/>
    <cellStyle name="Normal 10 4 15 4" xfId="18971" xr:uid="{C199DBBE-667A-43CD-905A-DC39FFADC7FF}"/>
    <cellStyle name="Normal 10 4 15 4 2" xfId="43165" xr:uid="{0DDDBFD0-4CA0-4E97-A8D4-2E176612ADEB}"/>
    <cellStyle name="Normal 10 4 15 5" xfId="27185" xr:uid="{394E23AC-E123-4F58-B486-28F997FF903A}"/>
    <cellStyle name="Normal 10 4 16" xfId="2312" xr:uid="{78E97AF1-13D1-4AAC-A643-2C01F8B9D299}"/>
    <cellStyle name="Normal 10 4 16 2" xfId="10653" xr:uid="{68745699-66DE-4003-8BCF-09A326D8DED5}"/>
    <cellStyle name="Normal 10 4 16 2 2" xfId="35310" xr:uid="{BED5CFE0-75B2-4A6D-8585-9FF788DFCDA5}"/>
    <cellStyle name="Normal 10 4 16 3" xfId="20815" xr:uid="{30C9B23D-5218-4906-AD4E-2FBC70914F3B}"/>
    <cellStyle name="Normal 10 4 16 3 2" xfId="44958" xr:uid="{7C918241-711D-4D27-979B-3BCBDDFC01F5}"/>
    <cellStyle name="Normal 10 4 16 4" xfId="27425" xr:uid="{FDDFE037-81CF-418F-BD94-9564E1B9F6DF}"/>
    <cellStyle name="Normal 10 4 17" xfId="2386" xr:uid="{3364AD93-AC7A-409E-B758-C6F97711B8B8}"/>
    <cellStyle name="Normal 10 4 17 2" xfId="10727" xr:uid="{1849BDDE-7700-462C-A775-E43250BA5A42}"/>
    <cellStyle name="Normal 10 4 17 2 2" xfId="35384" xr:uid="{9262B9BA-4FAF-4A50-924D-67B9CF7F5646}"/>
    <cellStyle name="Normal 10 4 17 3" xfId="27499" xr:uid="{64253063-7E81-4F71-A64D-6EE350229661}"/>
    <cellStyle name="Normal 10 4 18" xfId="2457" xr:uid="{29421FA2-9CE9-43C3-8692-3F46D40D03FF}"/>
    <cellStyle name="Normal 10 4 18 2" xfId="10798" xr:uid="{B272EEC4-1548-49CC-9958-E81C08D98BDD}"/>
    <cellStyle name="Normal 10 4 18 2 2" xfId="35454" xr:uid="{1AF9D666-7078-4254-8AF7-4FE76AAD899E}"/>
    <cellStyle name="Normal 10 4 18 3" xfId="27569" xr:uid="{4D168B1D-4535-4198-86D7-4E94C4ADD3C0}"/>
    <cellStyle name="Normal 10 4 19" xfId="2694" xr:uid="{DF3F38EA-9359-4DFF-A7E3-255798F72BF2}"/>
    <cellStyle name="Normal 10 4 19 2" xfId="11035" xr:uid="{1D14812A-FDAF-499E-B9D2-127145605447}"/>
    <cellStyle name="Normal 10 4 19 2 2" xfId="35690" xr:uid="{EE3FA7DF-6BB1-46F5-9FE6-23443C77607E}"/>
    <cellStyle name="Normal 10 4 19 3" xfId="27805" xr:uid="{B07ED07F-0629-4E04-8E02-7683144721AD}"/>
    <cellStyle name="Normal 10 4 2" xfId="169" xr:uid="{CE379E66-7F99-43E1-B0D0-BADA309E08C5}"/>
    <cellStyle name="Normal 10 4 2 10" xfId="2025" xr:uid="{EB98FA84-15F3-4048-AE49-C72189B3C358}"/>
    <cellStyle name="Normal 10 4 2 10 2" xfId="6422" xr:uid="{2598F766-350C-409D-B8BC-088C6C7BC06B}"/>
    <cellStyle name="Normal 10 4 2 10 2 2" xfId="14681" xr:uid="{5AFBA221-14C9-420A-8496-2BDD52B4C3ED}"/>
    <cellStyle name="Normal 10 4 2 10 2 2 2" xfId="39263" xr:uid="{1B8EDA86-EC79-4AAD-8427-B53EDEA65318}"/>
    <cellStyle name="Normal 10 4 2 10 2 3" xfId="23189" xr:uid="{A409C92D-1B31-4888-A512-2607E5CC8BA5}"/>
    <cellStyle name="Normal 10 4 2 10 2 3 2" xfId="47200" xr:uid="{51EB808D-B041-44DF-8AEB-7F414356092D}"/>
    <cellStyle name="Normal 10 4 2 10 2 4" xfId="31248" xr:uid="{06BC907E-3CA9-4841-95D2-24B90F961D28}"/>
    <cellStyle name="Normal 10 4 2 10 3" xfId="10367" xr:uid="{AC3B283E-0036-43F5-9F36-B2119CBA5FFC}"/>
    <cellStyle name="Normal 10 4 2 10 3 2" xfId="35026" xr:uid="{8160AB37-9C1C-4808-8D79-FD8CCE736239}"/>
    <cellStyle name="Normal 10 4 2 10 4" xfId="20724" xr:uid="{798D4CA8-AF5B-44AF-B97E-1455C0D89926}"/>
    <cellStyle name="Normal 10 4 2 10 4 2" xfId="44884" xr:uid="{5B5461CF-0722-4918-87C2-536D859B6F43}"/>
    <cellStyle name="Normal 10 4 2 10 5" xfId="27141" xr:uid="{58861AE5-270A-4168-853B-F237188E2E7B}"/>
    <cellStyle name="Normal 10 4 2 11" xfId="2096" xr:uid="{D68C25D9-51C2-43E8-BE37-E3B4EE7B3652}"/>
    <cellStyle name="Normal 10 4 2 11 2" xfId="8269" xr:uid="{2ED2C892-2070-4CFD-9B1E-AEAC342E0FE9}"/>
    <cellStyle name="Normal 10 4 2 11 2 2" xfId="16527" xr:uid="{F4ED21A2-649D-4CA6-987C-E85100B712C9}"/>
    <cellStyle name="Normal 10 4 2 11 2 2 2" xfId="41109" xr:uid="{D4851592-5220-44A4-94AE-598C00282E65}"/>
    <cellStyle name="Normal 10 4 2 11 2 3" xfId="21473" xr:uid="{5CCBA92C-664B-489A-AF0B-BBF931B2ECDF}"/>
    <cellStyle name="Normal 10 4 2 11 2 3 2" xfId="45579" xr:uid="{9A9AE76D-9ED5-45C5-A23D-CB4B4AEDE612}"/>
    <cellStyle name="Normal 10 4 2 11 2 4" xfId="33094" xr:uid="{C89229B6-A5B7-4999-B518-C2CFB596E8C0}"/>
    <cellStyle name="Normal 10 4 2 11 3" xfId="10438" xr:uid="{89F9878F-699B-4598-A46A-FA1FCEFA45F9}"/>
    <cellStyle name="Normal 10 4 2 11 3 2" xfId="35096" xr:uid="{7F9F8909-4941-4193-9871-AD7F36BF4B09}"/>
    <cellStyle name="Normal 10 4 2 11 4" xfId="18999" xr:uid="{EA7CB4EF-6B31-4213-AD4E-01ACEA925B54}"/>
    <cellStyle name="Normal 10 4 2 11 4 2" xfId="43193" xr:uid="{79E4891F-139E-4D5E-8F9A-0D2C8400C12C}"/>
    <cellStyle name="Normal 10 4 2 11 5" xfId="27211" xr:uid="{0855C986-1F5F-48E7-8256-B119B6185567}"/>
    <cellStyle name="Normal 10 4 2 12" xfId="2338" xr:uid="{EC607A0B-1158-4729-AF10-CDAAA52DFAE5}"/>
    <cellStyle name="Normal 10 4 2 12 2" xfId="10679" xr:uid="{F2FD5621-07EB-4BD0-BF59-6EED115AF676}"/>
    <cellStyle name="Normal 10 4 2 12 2 2" xfId="35336" xr:uid="{BF4B2041-2B44-4845-B214-FB39279DB305}"/>
    <cellStyle name="Normal 10 4 2 12 3" xfId="20877" xr:uid="{86914E27-2BA3-406C-BBF2-227D7AEBD339}"/>
    <cellStyle name="Normal 10 4 2 12 3 2" xfId="45015" xr:uid="{2E0C0F83-C0AA-4881-8F37-2D0D12115442}"/>
    <cellStyle name="Normal 10 4 2 12 4" xfId="27451" xr:uid="{57E28C6F-C855-43C1-B429-D8791DAD9216}"/>
    <cellStyle name="Normal 10 4 2 13" xfId="2412" xr:uid="{A55A5457-49D9-4E25-B57F-1EB74D38D4A5}"/>
    <cellStyle name="Normal 10 4 2 13 2" xfId="10753" xr:uid="{FB06DC7B-D3A1-4501-8CD4-1A86689BD398}"/>
    <cellStyle name="Normal 10 4 2 13 2 2" xfId="35410" xr:uid="{1382482B-3D51-4519-BB41-4414DC9E2A34}"/>
    <cellStyle name="Normal 10 4 2 13 3" xfId="27525" xr:uid="{D710609F-0696-4EB1-980E-56732EA61741}"/>
    <cellStyle name="Normal 10 4 2 14" xfId="2483" xr:uid="{943D0237-C503-44FD-9AD4-0C7F411801A2}"/>
    <cellStyle name="Normal 10 4 2 14 2" xfId="10824" xr:uid="{57DBFFB2-F75A-49AF-803A-96E06A5E90D1}"/>
    <cellStyle name="Normal 10 4 2 14 2 2" xfId="35480" xr:uid="{40BD5A28-6E41-4084-85D7-1DE901F8FD74}"/>
    <cellStyle name="Normal 10 4 2 14 3" xfId="27595" xr:uid="{AC22071B-E1C1-43ED-B550-69E057A47F94}"/>
    <cellStyle name="Normal 10 4 2 15" xfId="2720" xr:uid="{F18AEE4C-F69D-49A2-B255-C98F55C9F2E5}"/>
    <cellStyle name="Normal 10 4 2 15 2" xfId="11061" xr:uid="{8669EAD9-ABCD-4023-9218-6BA5166919CE}"/>
    <cellStyle name="Normal 10 4 2 15 2 2" xfId="35716" xr:uid="{49719F5B-2B1B-49CB-B92F-D2BFFF0BF48B}"/>
    <cellStyle name="Normal 10 4 2 15 3" xfId="27831" xr:uid="{CC93A841-7B84-4CDE-BD52-099AF3E9E2D0}"/>
    <cellStyle name="Normal 10 4 2 16" xfId="3193" xr:uid="{780A2340-7EB9-4770-95AA-B538C8E29097}"/>
    <cellStyle name="Normal 10 4 2 16 2" xfId="11534" xr:uid="{5F33A7FA-3348-490A-8CBB-73346F8FC518}"/>
    <cellStyle name="Normal 10 4 2 16 2 2" xfId="36188" xr:uid="{3C792650-B7F8-414D-B155-3688AC6EE050}"/>
    <cellStyle name="Normal 10 4 2 16 3" xfId="28303" xr:uid="{6BCACDBB-D7D2-4CC2-A930-2869BE100198}"/>
    <cellStyle name="Normal 10 4 2 17" xfId="3436" xr:uid="{0DBEC147-FB6B-455B-B1E4-CCE60989C2FA}"/>
    <cellStyle name="Normal 10 4 2 17 2" xfId="11777" xr:uid="{A573384C-C1C5-4323-AC40-6D961D28AF42}"/>
    <cellStyle name="Normal 10 4 2 17 2 2" xfId="36424" xr:uid="{0D2A4633-9D8C-435D-9723-AF557F48F471}"/>
    <cellStyle name="Normal 10 4 2 17 3" xfId="28539" xr:uid="{E109F9F1-5A2A-4D23-AB28-7939032E8AB9}"/>
    <cellStyle name="Normal 10 4 2 18" xfId="3973" xr:uid="{547C13CA-7737-4C4F-BB82-9FF007A18CD3}"/>
    <cellStyle name="Normal 10 4 2 18 2" xfId="12314" xr:uid="{774A7694-20F4-4451-9614-2D2619DE99DC}"/>
    <cellStyle name="Normal 10 4 2 18 2 2" xfId="36900" xr:uid="{007AF3AE-0B3D-4D7A-B327-F06919B72D75}"/>
    <cellStyle name="Normal 10 4 2 18 3" xfId="29015" xr:uid="{29AB7A98-3F78-4DE7-AFAD-4BA18836137B}"/>
    <cellStyle name="Normal 10 4 2 19" xfId="4047" xr:uid="{54886F4F-DD33-45E9-A134-E884AB6FF0C5}"/>
    <cellStyle name="Normal 10 4 2 19 2" xfId="12388" xr:uid="{0FFC3671-8C24-4BE1-8AED-E20E2ABAF486}"/>
    <cellStyle name="Normal 10 4 2 19 2 2" xfId="36974" xr:uid="{B8FF012F-0B74-4EC3-A625-EAA218996740}"/>
    <cellStyle name="Normal 10 4 2 19 3" xfId="29089" xr:uid="{34BEBABD-4F37-4D9C-99F4-B968125DF578}"/>
    <cellStyle name="Normal 10 4 2 2" xfId="274" xr:uid="{8C0CC929-43DB-439B-BDAC-3282C290DA66}"/>
    <cellStyle name="Normal 10 4 2 2 10" xfId="2781" xr:uid="{7FEF7C3D-9AFA-4CA6-AB72-570EEA36B458}"/>
    <cellStyle name="Normal 10 4 2 2 10 2" xfId="11122" xr:uid="{597C9FD6-8DF1-437C-93F9-ECC42F187C93}"/>
    <cellStyle name="Normal 10 4 2 2 10 2 2" xfId="35777" xr:uid="{027B0481-2277-4237-90BB-06CC065CD27E}"/>
    <cellStyle name="Normal 10 4 2 2 10 3" xfId="27892" xr:uid="{EF2252EB-CC18-4123-930E-4C1D0BF90D7C}"/>
    <cellStyle name="Normal 10 4 2 2 11" xfId="3254" xr:uid="{88718840-E483-4482-BA6F-37B7310ADCBE}"/>
    <cellStyle name="Normal 10 4 2 2 11 2" xfId="11595" xr:uid="{21725996-31E0-44F7-B689-774A87638695}"/>
    <cellStyle name="Normal 10 4 2 2 11 2 2" xfId="36249" xr:uid="{44651201-49D2-4835-A510-0627947FC31B}"/>
    <cellStyle name="Normal 10 4 2 2 11 3" xfId="28364" xr:uid="{315D0BAC-14CB-4C86-95B0-669AC3FD75E7}"/>
    <cellStyle name="Normal 10 4 2 2 12" xfId="3498" xr:uid="{DB5722C4-D44C-4197-8FE6-179834E2D2DD}"/>
    <cellStyle name="Normal 10 4 2 2 12 2" xfId="11839" xr:uid="{0365ED1B-038F-4241-B123-92F28DB8531B}"/>
    <cellStyle name="Normal 10 4 2 2 12 2 2" xfId="36485" xr:uid="{3504BE8B-9692-4FAC-8087-DDD62F4B2316}"/>
    <cellStyle name="Normal 10 4 2 2 12 3" xfId="28600" xr:uid="{F79C3B83-A712-4012-876B-632FA55C9B85}"/>
    <cellStyle name="Normal 10 4 2 2 13" xfId="4210" xr:uid="{E32125E1-FB01-464F-99F0-4B41DD3D1085}"/>
    <cellStyle name="Normal 10 4 2 2 13 2" xfId="12551" xr:uid="{0F6D17F5-3CB8-4D1D-8CDB-145D7110397F}"/>
    <cellStyle name="Normal 10 4 2 2 13 2 2" xfId="37136" xr:uid="{BA0A6AF4-649E-4A96-8102-F98E5B042B42}"/>
    <cellStyle name="Normal 10 4 2 2 13 3" xfId="29220" xr:uid="{CCB6BF34-827E-40E6-8B92-1246F591F682}"/>
    <cellStyle name="Normal 10 4 2 2 14" xfId="4793" xr:uid="{B1ED9303-8394-4999-BD2C-7CC7720F2611}"/>
    <cellStyle name="Normal 10 4 2 2 14 2" xfId="13121" xr:uid="{F912B61D-1BB8-4577-946E-27FF760B7D33}"/>
    <cellStyle name="Normal 10 4 2 2 14 2 2" xfId="37706" xr:uid="{A0977C83-B9BD-4D0B-86A7-4669D095926D}"/>
    <cellStyle name="Normal 10 4 2 2 14 3" xfId="29686" xr:uid="{AEAAFF07-0B58-4C0A-B551-4E7995F20555}"/>
    <cellStyle name="Normal 10 4 2 2 15" xfId="8725" xr:uid="{468EB93E-FB3A-48AE-9B31-084349979D0C}"/>
    <cellStyle name="Normal 10 4 2 2 15 2" xfId="33505" xr:uid="{A6A61644-35E3-4C6B-AB1E-39A1464B9616}"/>
    <cellStyle name="Normal 10 4 2 2 16" xfId="17913" xr:uid="{36929B43-B83C-4610-90FA-B9D9CAF7BCFE}"/>
    <cellStyle name="Normal 10 4 2 2 16 2" xfId="42138" xr:uid="{5062E089-450B-450E-949C-99FEAD3AC01E}"/>
    <cellStyle name="Normal 10 4 2 2 17" xfId="18514" xr:uid="{F7B978BA-20C9-4358-909F-51A94210C1C7}"/>
    <cellStyle name="Normal 10 4 2 2 17 2" xfId="42717" xr:uid="{0433AD4E-A0BF-4A87-A106-8256FE828B92}"/>
    <cellStyle name="Normal 10 4 2 2 18" xfId="25639" xr:uid="{ACA337B7-79FD-4C66-8A1C-BFCE4AF77585}"/>
    <cellStyle name="Normal 10 4 2 2 2" xfId="470" xr:uid="{9001A5B0-DE1A-4AA4-90DF-FBC52BDE8B85}"/>
    <cellStyle name="Normal 10 4 2 2 2 10" xfId="5010" xr:uid="{E9E277C6-F1E5-4C9E-9ED2-ABCDDD434048}"/>
    <cellStyle name="Normal 10 4 2 2 2 10 2" xfId="13310" xr:uid="{E49D818F-E796-44D2-8A4E-E550CD1CA11D}"/>
    <cellStyle name="Normal 10 4 2 2 2 10 2 2" xfId="37894" xr:uid="{42E14681-52AE-4884-9D11-5684AEEDEFDD}"/>
    <cellStyle name="Normal 10 4 2 2 2 10 3" xfId="29876" xr:uid="{1FD5DF98-F7BA-49C3-81ED-8D67411A60EF}"/>
    <cellStyle name="Normal 10 4 2 2 2 11" xfId="8860" xr:uid="{06E9FE75-9338-4B16-8952-CF3911FD3E2A}"/>
    <cellStyle name="Normal 10 4 2 2 2 11 2" xfId="33626" xr:uid="{44AF64DB-832C-439B-880E-7B6BFE020048}"/>
    <cellStyle name="Normal 10 4 2 2 2 12" xfId="18045" xr:uid="{C14D657D-A068-4191-B48A-ACAF3CB6412F}"/>
    <cellStyle name="Normal 10 4 2 2 2 12 2" xfId="42270" xr:uid="{3E43EB7C-EA85-42EB-9B5C-57EFEF21E816}"/>
    <cellStyle name="Normal 10 4 2 2 2 13" xfId="18653" xr:uid="{E2719792-EBC9-4900-81EB-073694CA3935}"/>
    <cellStyle name="Normal 10 4 2 2 2 13 2" xfId="42849" xr:uid="{C5CA0C7B-4D1D-4C13-B809-3A0979BAA109}"/>
    <cellStyle name="Normal 10 4 2 2 2 14" xfId="25757" xr:uid="{7575DC5A-937B-4E31-BC5A-F8A288398FA4}"/>
    <cellStyle name="Normal 10 4 2 2 2 2" xfId="1488" xr:uid="{132A961A-020C-49B3-8DCA-8D45D29624E6}"/>
    <cellStyle name="Normal 10 4 2 2 2 2 2" xfId="3135" xr:uid="{4CC571D6-21A0-4D70-BF92-648281653D72}"/>
    <cellStyle name="Normal 10 4 2 2 2 2 2 2" xfId="7092" xr:uid="{AC8F9556-487A-424D-9357-4DEAD7202427}"/>
    <cellStyle name="Normal 10 4 2 2 2 2 2 2 2" xfId="15351" xr:uid="{AE3FC59F-EB1A-400C-BEA8-ADE37D70A6D8}"/>
    <cellStyle name="Normal 10 4 2 2 2 2 2 2 2 2" xfId="39933" xr:uid="{B6A6B07B-124E-4C19-A691-2074BD0395D7}"/>
    <cellStyle name="Normal 10 4 2 2 2 2 2 2 3" xfId="31918" xr:uid="{641B186C-8B48-4C25-A010-0F70E134DDF5}"/>
    <cellStyle name="Normal 10 4 2 2 2 2 2 3" xfId="11476" xr:uid="{B38F5C51-6D10-4489-A2FF-477B02925F27}"/>
    <cellStyle name="Normal 10 4 2 2 2 2 2 3 2" xfId="36131" xr:uid="{DEAA7DB3-19C5-40BB-92E4-FD7ABDDD4814}"/>
    <cellStyle name="Normal 10 4 2 2 2 2 2 4" xfId="22676" xr:uid="{D831AF0F-5E04-4C00-BE23-2C8BC7264330}"/>
    <cellStyle name="Normal 10 4 2 2 2 2 2 4 2" xfId="46703" xr:uid="{74A2F5BE-75FE-4E17-9AC1-10F1C452A356}"/>
    <cellStyle name="Normal 10 4 2 2 2 2 2 5" xfId="28246" xr:uid="{4F4B7584-EF2D-4EA4-9438-05B459C549FC}"/>
    <cellStyle name="Normal 10 4 2 2 2 2 3" xfId="3854" xr:uid="{ED1B2F83-DF4A-4928-A08F-F8453C836843}"/>
    <cellStyle name="Normal 10 4 2 2 2 2 3 2" xfId="12195" xr:uid="{2C82F974-7567-4434-BA8F-4A8A206C2FBF}"/>
    <cellStyle name="Normal 10 4 2 2 2 2 3 2 2" xfId="36839" xr:uid="{BF58397F-8853-4646-9DDC-D34CB49F7986}"/>
    <cellStyle name="Normal 10 4 2 2 2 2 3 3" xfId="28954" xr:uid="{D335C578-351E-4B1E-BC39-5E4118DEB24C}"/>
    <cellStyle name="Normal 10 4 2 2 2 2 4" xfId="4608" xr:uid="{0911EEF9-48F4-4CB8-85C1-3AC78CA171E5}"/>
    <cellStyle name="Normal 10 4 2 2 2 2 4 2" xfId="12949" xr:uid="{91E963E4-FDE4-4D76-B36E-F4BC96578230}"/>
    <cellStyle name="Normal 10 4 2 2 2 2 4 2 2" xfId="37534" xr:uid="{2646BE12-855A-4CE8-A475-0A7818DD440C}"/>
    <cellStyle name="Normal 10 4 2 2 2 2 4 3" xfId="29574" xr:uid="{5DA1DD82-B9B7-441B-BEEA-62429386FE09}"/>
    <cellStyle name="Normal 10 4 2 2 2 2 5" xfId="5428" xr:uid="{110541EC-15CF-413A-BE52-F94C6B507DD9}"/>
    <cellStyle name="Normal 10 4 2 2 2 2 5 2" xfId="13711" xr:uid="{D0A11866-FB8A-4DAA-90C5-1CF208CF7CA8}"/>
    <cellStyle name="Normal 10 4 2 2 2 2 5 2 2" xfId="38295" xr:uid="{17D7578C-A8EF-45A4-862B-537EE3B6D6C6}"/>
    <cellStyle name="Normal 10 4 2 2 2 2 5 3" xfId="30277" xr:uid="{9FC39F32-8057-49D6-BF1C-F91DEE4D34D6}"/>
    <cellStyle name="Normal 10 4 2 2 2 2 6" xfId="9849" xr:uid="{38B664E1-AAFF-4D55-AD68-FB9B7D3C88CF}"/>
    <cellStyle name="Normal 10 4 2 2 2 2 6 2" xfId="34535" xr:uid="{7C476A61-A3E1-433C-B17C-475C88969480}"/>
    <cellStyle name="Normal 10 4 2 2 2 2 7" xfId="18281" xr:uid="{2B32858D-E150-4749-997E-4AF16A45C107}"/>
    <cellStyle name="Normal 10 4 2 2 2 2 7 2" xfId="42506" xr:uid="{DB9D27EB-C7DF-452B-A127-C08EBF475E42}"/>
    <cellStyle name="Normal 10 4 2 2 2 2 8" xfId="20210" xr:uid="{040F34CF-F03D-42E8-99C5-50A95D11EBB4}"/>
    <cellStyle name="Normal 10 4 2 2 2 2 8 2" xfId="44384" xr:uid="{7D8B137B-31D7-4E8A-9542-D2E4D4276F91}"/>
    <cellStyle name="Normal 10 4 2 2 2 2 9" xfId="26651" xr:uid="{5B1F985C-8354-43EF-98E0-A109FE0F69E4}"/>
    <cellStyle name="Normal 10 4 2 2 2 3" xfId="1050" xr:uid="{A3E38577-D971-4084-9320-6855F444E4B4}"/>
    <cellStyle name="Normal 10 4 2 2 2 3 2" xfId="8030" xr:uid="{ED7D3DF7-FFE8-491C-839A-C301C9DB8761}"/>
    <cellStyle name="Normal 10 4 2 2 2 3 2 2" xfId="16288" xr:uid="{2485A9B3-37F6-457D-A2F9-399BF6E14C9E}"/>
    <cellStyle name="Normal 10 4 2 2 2 3 2 2 2" xfId="40870" xr:uid="{10B65762-48A8-497A-9B3F-C07C5BC333AF}"/>
    <cellStyle name="Normal 10 4 2 2 2 3 2 3" xfId="22259" xr:uid="{AD77280A-3589-407E-9C77-ED8A34CBA7E8}"/>
    <cellStyle name="Normal 10 4 2 2 2 3 2 3 2" xfId="46299" xr:uid="{44BDA194-43BC-4997-BC89-F5B4912503B0}"/>
    <cellStyle name="Normal 10 4 2 2 2 3 2 4" xfId="32855" xr:uid="{44059060-C78F-4529-B162-80FD93EF2300}"/>
    <cellStyle name="Normal 10 4 2 2 2 3 3" xfId="6143" xr:uid="{EFED662D-B5D0-47A2-A1B1-4AA531E56F5E}"/>
    <cellStyle name="Normal 10 4 2 2 2 3 3 2" xfId="14405" xr:uid="{418783DE-0CB8-415E-94D2-A2A60A3523F7}"/>
    <cellStyle name="Normal 10 4 2 2 2 3 3 2 2" xfId="38987" xr:uid="{90F84EF6-2680-47ED-9B58-5AA84CD3223C}"/>
    <cellStyle name="Normal 10 4 2 2 2 3 3 3" xfId="30972" xr:uid="{704A998D-09A6-4A9B-A02F-F4DBF6CBB34B}"/>
    <cellStyle name="Normal 10 4 2 2 2 3 4" xfId="9426" xr:uid="{F0CB8AE2-9BB4-410C-8E1C-CC6FAD495DCA}"/>
    <cellStyle name="Normal 10 4 2 2 2 3 4 2" xfId="34133" xr:uid="{5626625D-413D-4C5A-ADF4-D7969A544B8A}"/>
    <cellStyle name="Normal 10 4 2 2 2 3 5" xfId="19794" xr:uid="{B106E031-743F-4549-81D7-A5F7079DBE4F}"/>
    <cellStyle name="Normal 10 4 2 2 2 3 5 2" xfId="43974" xr:uid="{162C7A6F-3EEA-4E3D-A3A1-5C27D078255B}"/>
    <cellStyle name="Normal 10 4 2 2 2 3 6" xfId="26252" xr:uid="{1FE7DAAC-83AB-403D-A5F1-5CEDFD0513F5}"/>
    <cellStyle name="Normal 10 4 2 2 2 4" xfId="2276" xr:uid="{2BCA4F53-6B51-45D1-9074-D0400F80021A}"/>
    <cellStyle name="Normal 10 4 2 2 2 4 2" xfId="6663" xr:uid="{552AF675-A1F4-46AA-BC96-64A2CF030CFC}"/>
    <cellStyle name="Normal 10 4 2 2 2 4 2 2" xfId="14922" xr:uid="{47892F4D-937E-4275-9415-DBFBA0417F1A}"/>
    <cellStyle name="Normal 10 4 2 2 2 4 2 2 2" xfId="39504" xr:uid="{4DD36F02-D081-4F70-BEF2-8EB4ACD7125B}"/>
    <cellStyle name="Normal 10 4 2 2 2 4 2 3" xfId="21725" xr:uid="{BF15B53B-8FA0-4128-8FE7-C72B4C50B519}"/>
    <cellStyle name="Normal 10 4 2 2 2 4 2 3 2" xfId="45802" xr:uid="{32DD1DB9-3B37-4C50-932B-1338F488325D}"/>
    <cellStyle name="Normal 10 4 2 2 2 4 2 4" xfId="31489" xr:uid="{A6E944A4-343D-4402-BE8A-A870EA5929E7}"/>
    <cellStyle name="Normal 10 4 2 2 2 4 3" xfId="10617" xr:uid="{B83F2F73-BAD3-4C53-B938-BC6C9BD108E7}"/>
    <cellStyle name="Normal 10 4 2 2 2 4 3 2" xfId="35275" xr:uid="{58FA3144-6989-4599-AC20-DC37C391F23C}"/>
    <cellStyle name="Normal 10 4 2 2 2 4 4" xfId="19260" xr:uid="{86095096-44B6-40C5-8FCE-9BF43119A708}"/>
    <cellStyle name="Normal 10 4 2 2 2 4 4 2" xfId="43454" xr:uid="{3BEC6593-8C5A-478A-BE1B-AFF459DC9F85}"/>
    <cellStyle name="Normal 10 4 2 2 2 4 5" xfId="27390" xr:uid="{F0FF99DE-F2E0-42EE-B252-7D75C38FA26B}"/>
    <cellStyle name="Normal 10 4 2 2 2 5" xfId="2662" xr:uid="{178A92E7-8488-44D6-A69E-3EE59A6AEF57}"/>
    <cellStyle name="Normal 10 4 2 2 2 5 2" xfId="8448" xr:uid="{78409D60-C636-4984-A5F8-88AD28CEA170}"/>
    <cellStyle name="Normal 10 4 2 2 2 5 2 2" xfId="16706" xr:uid="{0271E853-B2F4-49A6-9353-23929A598A79}"/>
    <cellStyle name="Normal 10 4 2 2 2 5 2 2 2" xfId="41288" xr:uid="{EC148AD7-59B0-41E3-96F9-F6326C1C9233}"/>
    <cellStyle name="Normal 10 4 2 2 2 5 2 3" xfId="33273" xr:uid="{B551CF4B-E51E-4207-8B83-BB8CFF792D62}"/>
    <cellStyle name="Normal 10 4 2 2 2 5 3" xfId="11003" xr:uid="{078A02F5-5BAC-4304-989B-0BA2389383A9}"/>
    <cellStyle name="Normal 10 4 2 2 2 5 3 2" xfId="35659" xr:uid="{4BA2595C-6CFA-4CAF-937E-9CD68ECCE804}"/>
    <cellStyle name="Normal 10 4 2 2 2 5 4" xfId="21129" xr:uid="{5CC6646F-4EB7-4570-A34A-DC78509190A7}"/>
    <cellStyle name="Normal 10 4 2 2 2 5 4 2" xfId="45250" xr:uid="{BD3485C9-1E84-4966-A4F3-BB5CD86A3D0E}"/>
    <cellStyle name="Normal 10 4 2 2 2 5 5" xfId="27774" xr:uid="{8C6B7530-4FA0-4F86-B0E9-BFC59E78B0B9}"/>
    <cellStyle name="Normal 10 4 2 2 2 6" xfId="2899" xr:uid="{22315FF9-8889-453E-8940-1E84F2A8643A}"/>
    <cellStyle name="Normal 10 4 2 2 2 6 2" xfId="11240" xr:uid="{CC25F0C4-76A9-4AE9-A1F7-5CFACA379383}"/>
    <cellStyle name="Normal 10 4 2 2 2 6 2 2" xfId="35895" xr:uid="{1BC85BD6-21C9-4DD0-8231-2B9715186D82}"/>
    <cellStyle name="Normal 10 4 2 2 2 6 3" xfId="28010" xr:uid="{2EF03301-452A-4A92-849B-6CC593E267E5}"/>
    <cellStyle name="Normal 10 4 2 2 2 7" xfId="3372" xr:uid="{8A10402B-31AA-4224-95D6-AF7F5C32E320}"/>
    <cellStyle name="Normal 10 4 2 2 2 7 2" xfId="11713" xr:uid="{F56C43EB-C765-4A7C-B937-B7BF26206176}"/>
    <cellStyle name="Normal 10 4 2 2 2 7 2 2" xfId="36367" xr:uid="{0FAE1D1A-F9AF-4BFE-94BB-86DBD459DEA2}"/>
    <cellStyle name="Normal 10 4 2 2 2 7 3" xfId="28482" xr:uid="{16B512DF-87D0-4D17-8020-D3C03C21B383}"/>
    <cellStyle name="Normal 10 4 2 2 2 8" xfId="3618" xr:uid="{0C27C961-4C19-4CF9-8751-B59FA1DAD299}"/>
    <cellStyle name="Normal 10 4 2 2 2 8 2" xfId="11959" xr:uid="{D704118D-F727-40A6-B1D4-91355ECA6387}"/>
    <cellStyle name="Normal 10 4 2 2 2 8 2 2" xfId="36603" xr:uid="{6E3E447C-5D59-4727-858E-3A34545E81E5}"/>
    <cellStyle name="Normal 10 4 2 2 2 8 3" xfId="28718" xr:uid="{5BC6211D-CB51-444C-94EA-8AB1E36CBC67}"/>
    <cellStyle name="Normal 10 4 2 2 2 9" xfId="4372" xr:uid="{8F34F6B5-380B-4001-811F-F21BC28FE0C7}"/>
    <cellStyle name="Normal 10 4 2 2 2 9 2" xfId="12713" xr:uid="{73511BA2-B5AA-4158-B819-516107D08C7C}"/>
    <cellStyle name="Normal 10 4 2 2 2 9 2 2" xfId="37298" xr:uid="{79F9A617-3AD7-4D7D-B35A-EEF963B362B4}"/>
    <cellStyle name="Normal 10 4 2 2 2 9 3" xfId="29338" xr:uid="{A7551236-D775-40D1-B7E8-5E6B33FFF53F}"/>
    <cellStyle name="Normal 10 4 2 2 3" xfId="656" xr:uid="{9C969DF6-796E-4DD2-829A-77BE19AC54D4}"/>
    <cellStyle name="Normal 10 4 2 2 3 10" xfId="25936" xr:uid="{3F763F02-F749-4C9E-ABFB-D88E60B2AF84}"/>
    <cellStyle name="Normal 10 4 2 2 3 2" xfId="1289" xr:uid="{70ECC5A7-C725-443B-8FEE-D573076860A8}"/>
    <cellStyle name="Normal 10 4 2 2 3 2 2" xfId="8216" xr:uid="{D3F3ECED-EF26-4DFE-8DFC-0732624137D4}"/>
    <cellStyle name="Normal 10 4 2 2 3 2 2 2" xfId="16474" xr:uid="{3CAF5EE2-AC3D-455E-B4FC-4D33C671660C}"/>
    <cellStyle name="Normal 10 4 2 2 3 2 2 2 2" xfId="41056" xr:uid="{A847A294-E67B-4A72-BDF1-2280CF335D9B}"/>
    <cellStyle name="Normal 10 4 2 2 3 2 2 3" xfId="22481" xr:uid="{0CD1D2A5-6BCB-4871-B967-F7603CD97DF1}"/>
    <cellStyle name="Normal 10 4 2 2 3 2 2 3 2" xfId="46515" xr:uid="{2DAD113A-A4F8-4B04-AE6F-693BDA39A899}"/>
    <cellStyle name="Normal 10 4 2 2 3 2 2 4" xfId="33041" xr:uid="{C378AF2D-3F8F-4CCD-9D10-1E9ADBFB54C7}"/>
    <cellStyle name="Normal 10 4 2 2 3 2 3" xfId="6337" xr:uid="{6A359568-10C9-4BDC-BEC2-91DBF77AD9C7}"/>
    <cellStyle name="Normal 10 4 2 2 3 2 3 2" xfId="14598" xr:uid="{D196A8F8-D130-4C10-8740-E150074807AD}"/>
    <cellStyle name="Normal 10 4 2 2 3 2 3 2 2" xfId="39180" xr:uid="{2B0C69F0-848F-43B6-B26F-084AF1B7042A}"/>
    <cellStyle name="Normal 10 4 2 2 3 2 3 3" xfId="31165" xr:uid="{5B5D97C5-2D90-429B-B3AE-DC1A6CC82EEB}"/>
    <cellStyle name="Normal 10 4 2 2 3 2 4" xfId="9652" xr:uid="{CB0541A8-9E36-4FCE-AF0C-6720A0014711}"/>
    <cellStyle name="Normal 10 4 2 2 3 2 4 2" xfId="34347" xr:uid="{F5C4CD8F-99D0-47DD-8DD0-B8DBABBC9B90}"/>
    <cellStyle name="Normal 10 4 2 2 3 2 5" xfId="20014" xr:uid="{C3392AEB-05C9-4C6F-9D10-E1D158ECCEC4}"/>
    <cellStyle name="Normal 10 4 2 2 3 2 5 2" xfId="44192" xr:uid="{1CB7C753-8E11-4A8A-A769-CC3EA85153B9}"/>
    <cellStyle name="Normal 10 4 2 2 3 2 6" xfId="26464" xr:uid="{3394B216-5239-48A5-B521-7C9A0949B13F}"/>
    <cellStyle name="Normal 10 4 2 2 3 3" xfId="3017" xr:uid="{3A3A98A2-68B9-4250-881A-605AF3C3D299}"/>
    <cellStyle name="Normal 10 4 2 2 3 3 2" xfId="6856" xr:uid="{A55977CF-965B-4F0C-AAA4-FAE57596AE5A}"/>
    <cellStyle name="Normal 10 4 2 2 3 3 2 2" xfId="15115" xr:uid="{1E0F34EE-F650-41B8-965F-72D647E933EF}"/>
    <cellStyle name="Normal 10 4 2 2 3 3 2 2 2" xfId="39697" xr:uid="{B291AD90-D72C-4AE1-A3FB-59FE8D0DB6F9}"/>
    <cellStyle name="Normal 10 4 2 2 3 3 2 3" xfId="21909" xr:uid="{6C87CDBF-C606-4B5E-B8C4-9373754CF188}"/>
    <cellStyle name="Normal 10 4 2 2 3 3 2 3 2" xfId="45983" xr:uid="{6F58505C-435B-4954-8A10-FAE551263BB6}"/>
    <cellStyle name="Normal 10 4 2 2 3 3 2 4" xfId="31682" xr:uid="{5DABC865-A517-4AFB-B98A-6E4E0743B6FD}"/>
    <cellStyle name="Normal 10 4 2 2 3 3 3" xfId="11358" xr:uid="{3F9BAC4E-BAB6-47EA-91D3-034DD661CCA9}"/>
    <cellStyle name="Normal 10 4 2 2 3 3 3 2" xfId="36013" xr:uid="{1C830DFA-7C6F-47B0-ABD4-EB945E979215}"/>
    <cellStyle name="Normal 10 4 2 2 3 3 4" xfId="19444" xr:uid="{307F0D9C-1BC1-40B8-9F6A-10B8A3D997F9}"/>
    <cellStyle name="Normal 10 4 2 2 3 3 4 2" xfId="43638" xr:uid="{0234EF56-E64C-4769-8198-C5486E40F333}"/>
    <cellStyle name="Normal 10 4 2 2 3 3 5" xfId="28128" xr:uid="{8C978516-C97C-4698-8EEE-5463DD1E54E7}"/>
    <cellStyle name="Normal 10 4 2 2 3 4" xfId="3736" xr:uid="{47D100CF-1351-48D7-AC46-A6764DB8DFC7}"/>
    <cellStyle name="Normal 10 4 2 2 3 4 2" xfId="7384" xr:uid="{C173CC0A-2F4F-4A9C-BC18-9EA6BDAD6378}"/>
    <cellStyle name="Normal 10 4 2 2 3 4 2 2" xfId="15643" xr:uid="{9A52C4F7-55C6-4C3A-92A4-7349C113A21D}"/>
    <cellStyle name="Normal 10 4 2 2 3 4 2 2 2" xfId="40225" xr:uid="{BAEE86B3-1AA5-4F43-B92A-6E491EF894D8}"/>
    <cellStyle name="Normal 10 4 2 2 3 4 2 3" xfId="32210" xr:uid="{F7EDEB91-BE02-44C7-853A-8726A1E3FDF6}"/>
    <cellStyle name="Normal 10 4 2 2 3 4 3" xfId="12077" xr:uid="{AB749BCE-A088-424A-8625-8C71A7B9B40C}"/>
    <cellStyle name="Normal 10 4 2 2 3 4 3 2" xfId="36721" xr:uid="{E7CF974B-C0FE-47F1-9D1B-E1E24AA94582}"/>
    <cellStyle name="Normal 10 4 2 2 3 4 4" xfId="21314" xr:uid="{E662DC72-30D5-4F4D-86F9-5ED6E8D20AEC}"/>
    <cellStyle name="Normal 10 4 2 2 3 4 4 2" xfId="45433" xr:uid="{336D1510-CCE9-4704-AF9B-1651DE90ECD8}"/>
    <cellStyle name="Normal 10 4 2 2 3 4 5" xfId="28836" xr:uid="{8A058A00-AA55-4375-B521-B13A4514605E}"/>
    <cellStyle name="Normal 10 4 2 2 3 5" xfId="4490" xr:uid="{434DE098-DE3D-4DFE-A7B9-C70971E8A08A}"/>
    <cellStyle name="Normal 10 4 2 2 3 5 2" xfId="12831" xr:uid="{08D0F6E6-30DD-416F-A76E-D8B24168D5F6}"/>
    <cellStyle name="Normal 10 4 2 2 3 5 2 2" xfId="37416" xr:uid="{7B050F28-1F8B-482E-95F5-07860FB39702}"/>
    <cellStyle name="Normal 10 4 2 2 3 5 3" xfId="29456" xr:uid="{F0949349-9694-4DDC-90F0-1B2A550B210A}"/>
    <cellStyle name="Normal 10 4 2 2 3 6" xfId="5230" xr:uid="{8D41B755-4D69-4938-A8B1-C3DF630EF6F5}"/>
    <cellStyle name="Normal 10 4 2 2 3 6 2" xfId="13523" xr:uid="{35218F22-5DB6-4387-838C-1A180A537334}"/>
    <cellStyle name="Normal 10 4 2 2 3 6 2 2" xfId="38107" xr:uid="{B42C1CCD-7326-4D46-9B4A-9AEB5E182207}"/>
    <cellStyle name="Normal 10 4 2 2 3 6 3" xfId="30089" xr:uid="{71EC87E0-D418-4A39-82A2-AE119DAB8BD2}"/>
    <cellStyle name="Normal 10 4 2 2 3 7" xfId="9043" xr:uid="{791BAB02-BC25-4E05-AF6D-9991B7269900}"/>
    <cellStyle name="Normal 10 4 2 2 3 7 2" xfId="33805" xr:uid="{12B6A9BA-5C0F-4431-8B20-8F82866BA78E}"/>
    <cellStyle name="Normal 10 4 2 2 3 8" xfId="18163" xr:uid="{A23A37DC-ABD1-423D-B950-DDD673729AA9}"/>
    <cellStyle name="Normal 10 4 2 2 3 8 2" xfId="42388" xr:uid="{293547F9-2645-4DC5-99C5-4D1DC110F716}"/>
    <cellStyle name="Normal 10 4 2 2 3 9" xfId="18837" xr:uid="{2B24652A-D9D7-4D42-89AB-BAC27F7E54E9}"/>
    <cellStyle name="Normal 10 4 2 2 3 9 2" xfId="43033" xr:uid="{4CF03FFE-CF77-44BF-8189-FD3D3FD72539}"/>
    <cellStyle name="Normal 10 4 2 2 4" xfId="1709" xr:uid="{B8DC41E0-CDF3-42BB-87E9-FE239010A8D4}"/>
    <cellStyle name="Normal 10 4 2 2 4 2" xfId="6974" xr:uid="{09DD8504-5C82-488C-9CCE-55CF44EB5300}"/>
    <cellStyle name="Normal 10 4 2 2 4 2 2" xfId="15233" xr:uid="{FD2CEF20-5147-4DE5-9BC7-1C1AE2F91513}"/>
    <cellStyle name="Normal 10 4 2 2 4 2 2 2" xfId="39815" xr:uid="{336607F5-3E19-4ED6-A226-5B31054D742A}"/>
    <cellStyle name="Normal 10 4 2 2 4 2 3" xfId="22882" xr:uid="{74840319-450A-4B95-B9C9-368E460CFF0B}"/>
    <cellStyle name="Normal 10 4 2 2 4 2 3 2" xfId="46900" xr:uid="{5D3371C7-08DB-4BAB-95CF-6F88270BA702}"/>
    <cellStyle name="Normal 10 4 2 2 4 2 4" xfId="31800" xr:uid="{53B5DED2-ABFB-44D6-B464-A757F098FDC9}"/>
    <cellStyle name="Normal 10 4 2 2 4 3" xfId="5634" xr:uid="{4D630BA5-8AB4-4F3B-A044-251F65DFC1B6}"/>
    <cellStyle name="Normal 10 4 2 2 4 3 2" xfId="13905" xr:uid="{FB597652-0D4A-419C-8667-136029519BFF}"/>
    <cellStyle name="Normal 10 4 2 2 4 3 2 2" xfId="38489" xr:uid="{E53E848E-934F-4966-AC16-68D36192FD43}"/>
    <cellStyle name="Normal 10 4 2 2 4 3 3" xfId="30472" xr:uid="{3DC0F101-0CAB-4106-95E6-8706CF00CCC8}"/>
    <cellStyle name="Normal 10 4 2 2 4 4" xfId="10058" xr:uid="{E0C8075E-2E86-439B-B02E-969B2A024C4F}"/>
    <cellStyle name="Normal 10 4 2 2 4 4 2" xfId="34729" xr:uid="{BE3A6B01-A824-4E7B-935D-E5D18CD72B16}"/>
    <cellStyle name="Normal 10 4 2 2 4 5" xfId="20418" xr:uid="{14E66C57-C8F9-45D2-B2E7-0C10EECC1C5D}"/>
    <cellStyle name="Normal 10 4 2 2 4 5 2" xfId="44582" xr:uid="{0934D008-C9D1-4461-8EB7-3097AD981AEB}"/>
    <cellStyle name="Normal 10 4 2 2 4 6" xfId="26844" xr:uid="{6EE8C18A-59AB-474B-B92D-8343F4CC1B59}"/>
    <cellStyle name="Normal 10 4 2 2 5" xfId="1845" xr:uid="{3661D01B-94D7-4BA7-987F-41626F75ABE1}"/>
    <cellStyle name="Normal 10 4 2 2 5 2" xfId="7652" xr:uid="{22F11905-8E68-400E-A589-E4B6288F9447}"/>
    <cellStyle name="Normal 10 4 2 2 5 2 2" xfId="15910" xr:uid="{1879560C-6F9B-4757-8044-6A702A499CA2}"/>
    <cellStyle name="Normal 10 4 2 2 5 2 2 2" xfId="40492" xr:uid="{F1793474-AFDD-431D-9E67-4307D45070BC}"/>
    <cellStyle name="Normal 10 4 2 2 5 2 3" xfId="23010" xr:uid="{15AA9F25-8A17-4336-BE7F-B5DA4A6E3C7F}"/>
    <cellStyle name="Normal 10 4 2 2 5 2 3 2" xfId="47021" xr:uid="{B879EBE9-EA1B-433C-B09C-1604AA3C7E32}"/>
    <cellStyle name="Normal 10 4 2 2 5 2 4" xfId="32477" xr:uid="{FCC4FB75-4D46-4F3D-B568-25361C418B76}"/>
    <cellStyle name="Normal 10 4 2 2 5 3" xfId="5763" xr:uid="{2F7BAC20-461C-46AB-A165-FD60904A147A}"/>
    <cellStyle name="Normal 10 4 2 2 5 3 2" xfId="14025" xr:uid="{03BE39C4-B3EB-4575-9C3F-9F18CDBD506B}"/>
    <cellStyle name="Normal 10 4 2 2 5 3 2 2" xfId="38607" xr:uid="{6ACAD33C-5D17-4792-95D3-DE52B6CD1B5C}"/>
    <cellStyle name="Normal 10 4 2 2 5 3 3" xfId="30592" xr:uid="{04D09C5A-85E8-420C-A8C5-1913BB7DCDAF}"/>
    <cellStyle name="Normal 10 4 2 2 5 4" xfId="10187" xr:uid="{27CD47D3-238B-46A1-96B3-1DFAED97572D}"/>
    <cellStyle name="Normal 10 4 2 2 5 4 2" xfId="34847" xr:uid="{9917DB61-6985-4FD0-81FD-82A6DC3EA72E}"/>
    <cellStyle name="Normal 10 4 2 2 5 5" xfId="20545" xr:uid="{84361822-3D45-465D-9F31-8677B36B4D63}"/>
    <cellStyle name="Normal 10 4 2 2 5 5 2" xfId="44705" xr:uid="{412F13ED-9498-450F-8CF3-FCEACB1F0B1F}"/>
    <cellStyle name="Normal 10 4 2 2 5 6" xfId="26962" xr:uid="{EADCB3D5-2ACD-43F0-A86A-6E082907EB7F}"/>
    <cellStyle name="Normal 10 4 2 2 6" xfId="820" xr:uid="{5089951B-B7D5-45CA-8247-869C64DD9C4F}"/>
    <cellStyle name="Normal 10 4 2 2 6 2" xfId="7843" xr:uid="{9C4B413A-7E9D-492B-B7C9-0CD9791926A4}"/>
    <cellStyle name="Normal 10 4 2 2 6 2 2" xfId="16101" xr:uid="{00B4465A-A974-49B0-BEBC-67EC96940C97}"/>
    <cellStyle name="Normal 10 4 2 2 6 2 2 2" xfId="40683" xr:uid="{11C520F5-473B-4910-90DE-2FD5C738B9F3}"/>
    <cellStyle name="Normal 10 4 2 2 6 2 3" xfId="22043" xr:uid="{B0BF3899-9CD6-4AD2-9DF4-AA717D7DF18A}"/>
    <cellStyle name="Normal 10 4 2 2 6 2 3 2" xfId="46108" xr:uid="{64631D75-EA83-4D51-88FA-E230E6E91DEA}"/>
    <cellStyle name="Normal 10 4 2 2 6 2 4" xfId="32668" xr:uid="{A5A4EFDC-B783-4C54-83AB-B98BB5EE6ECF}"/>
    <cellStyle name="Normal 10 4 2 2 6 3" xfId="5956" xr:uid="{866E4FA8-DA40-4B69-91EB-3FB1FF1A57F2}"/>
    <cellStyle name="Normal 10 4 2 2 6 3 2" xfId="14218" xr:uid="{02DEE29D-4342-4335-B0B0-C4877A68C242}"/>
    <cellStyle name="Normal 10 4 2 2 6 3 2 2" xfId="38800" xr:uid="{DF574843-498C-48B9-BDB8-446F7229F7AD}"/>
    <cellStyle name="Normal 10 4 2 2 6 3 3" xfId="30785" xr:uid="{472154DC-3E70-425E-982E-F47A15035826}"/>
    <cellStyle name="Normal 10 4 2 2 6 4" xfId="9205" xr:uid="{4AF9847B-75D9-4154-A1A7-92D3616B5B0F}"/>
    <cellStyle name="Normal 10 4 2 2 6 4 2" xfId="33943" xr:uid="{44093CFA-34D9-45E9-8BA3-304BB4BA0610}"/>
    <cellStyle name="Normal 10 4 2 2 6 5" xfId="19577" xr:uid="{C561A37A-EB5C-46DB-B121-84F0072F5AFD}"/>
    <cellStyle name="Normal 10 4 2 2 6 5 2" xfId="43765" xr:uid="{8DE7FEF5-B24B-40A6-8AB6-7137BEB6BD26}"/>
    <cellStyle name="Normal 10 4 2 2 6 6" xfId="26065" xr:uid="{14046DF7-A00F-48AD-8877-C3E81A32B520}"/>
    <cellStyle name="Normal 10 4 2 2 7" xfId="1964" xr:uid="{11E81CE8-C6FF-43BE-A414-72485EB33C20}"/>
    <cellStyle name="Normal 10 4 2 2 7 2" xfId="6476" xr:uid="{6F70AC2A-782D-4324-9AB0-1EC6D24F9429}"/>
    <cellStyle name="Normal 10 4 2 2 7 2 2" xfId="14735" xr:uid="{87685908-FC5D-4084-BBDF-A21DE84FB40B}"/>
    <cellStyle name="Normal 10 4 2 2 7 2 2 2" xfId="39317" xr:uid="{BA9EBF90-B8B2-4D72-8EED-3978C8D30354}"/>
    <cellStyle name="Normal 10 4 2 2 7 2 3" xfId="23128" xr:uid="{4A33D51F-46A5-45DF-A06D-2D24DEB85EAE}"/>
    <cellStyle name="Normal 10 4 2 2 7 2 3 2" xfId="47139" xr:uid="{D7603548-A937-433C-9E49-756AF06AE61D}"/>
    <cellStyle name="Normal 10 4 2 2 7 2 4" xfId="31302" xr:uid="{6C7D0013-0140-4740-9141-B33F76DFC919}"/>
    <cellStyle name="Normal 10 4 2 2 7 3" xfId="10306" xr:uid="{FCC31746-7A8B-4400-A222-240BB2E72F33}"/>
    <cellStyle name="Normal 10 4 2 2 7 3 2" xfId="34965" xr:uid="{FC7EAD84-8B9F-4168-812D-5107F4F6B1A6}"/>
    <cellStyle name="Normal 10 4 2 2 7 4" xfId="20663" xr:uid="{A4AFB6DF-42C2-402A-9192-1C7B11732B5D}"/>
    <cellStyle name="Normal 10 4 2 2 7 4 2" xfId="44823" xr:uid="{EA8C5CF7-62EA-40BE-ADF3-9A59A79A6803}"/>
    <cellStyle name="Normal 10 4 2 2 7 5" xfId="27080" xr:uid="{CB1D48B0-A7D8-4C65-A65F-E46D8D74809C}"/>
    <cellStyle name="Normal 10 4 2 2 8" xfId="2157" xr:uid="{D30B76C7-2DFC-49DA-94D4-3AA0002243D5}"/>
    <cellStyle name="Normal 10 4 2 2 8 2" xfId="8330" xr:uid="{DA9F6B42-A94E-4CE7-BF06-B142914E811B}"/>
    <cellStyle name="Normal 10 4 2 2 8 2 2" xfId="16588" xr:uid="{399945E2-47EA-4F60-BD03-2DD1681BAB84}"/>
    <cellStyle name="Normal 10 4 2 2 8 2 2 2" xfId="41170" xr:uid="{64FEF17B-A68E-4782-844A-20A8932FD6C4}"/>
    <cellStyle name="Normal 10 4 2 2 8 2 3" xfId="21554" xr:uid="{F9632949-F8F9-483E-81C6-96AA3B3C46D9}"/>
    <cellStyle name="Normal 10 4 2 2 8 2 3 2" xfId="45652" xr:uid="{E2BC6C1A-79F5-481C-B9F5-B85236A58852}"/>
    <cellStyle name="Normal 10 4 2 2 8 2 4" xfId="33155" xr:uid="{ED10505D-0F44-4599-BA19-A412BF57063C}"/>
    <cellStyle name="Normal 10 4 2 2 8 3" xfId="10499" xr:uid="{8275124F-2B5A-49FE-B014-8CD2F85E3882}"/>
    <cellStyle name="Normal 10 4 2 2 8 3 2" xfId="35157" xr:uid="{53A6699B-22C9-445F-AD2A-FBFF007FECFE}"/>
    <cellStyle name="Normal 10 4 2 2 8 4" xfId="19084" xr:uid="{E18D9921-61FF-443A-92DD-D38637F147AD}"/>
    <cellStyle name="Normal 10 4 2 2 8 4 2" xfId="43278" xr:uid="{DBE66464-AF9B-4599-9807-AA6DBB60990E}"/>
    <cellStyle name="Normal 10 4 2 2 8 5" xfId="27272" xr:uid="{2169FD8A-25AA-4717-AC85-4CC827559133}"/>
    <cellStyle name="Normal 10 4 2 2 9" xfId="2544" xr:uid="{3CC50794-8CEF-445A-90FC-BA34A96AF173}"/>
    <cellStyle name="Normal 10 4 2 2 9 2" xfId="10885" xr:uid="{9424F638-04F2-4A45-869C-0BA627AB8BAF}"/>
    <cellStyle name="Normal 10 4 2 2 9 2 2" xfId="35541" xr:uid="{ED51BF42-2C13-48E4-98A5-01A84C5FD32A}"/>
    <cellStyle name="Normal 10 4 2 2 9 3" xfId="20960" xr:uid="{ED1CC629-BCA3-4810-BC63-B5D0C2ADB160}"/>
    <cellStyle name="Normal 10 4 2 2 9 3 2" xfId="45095" xr:uid="{34E9F01C-C0D2-4A52-8C1F-4C809705E2D1}"/>
    <cellStyle name="Normal 10 4 2 2 9 4" xfId="27656" xr:uid="{4D9EF3BB-C0C6-4E96-BBC3-09CFF4EAF7B0}"/>
    <cellStyle name="Normal 10 4 2 20" xfId="4124" xr:uid="{C35D6838-A1BB-420E-BC7D-6ACE84ACD1B1}"/>
    <cellStyle name="Normal 10 4 2 20 2" xfId="12465" xr:uid="{26DBD7DE-D155-4FC6-A6EF-B1B614AF1186}"/>
    <cellStyle name="Normal 10 4 2 20 2 2" xfId="37050" xr:uid="{FBEA0BD6-A5B3-4136-9D20-8A1FD7057890}"/>
    <cellStyle name="Normal 10 4 2 20 3" xfId="29159" xr:uid="{18A48608-137C-4533-A4C6-926CA9AA1789}"/>
    <cellStyle name="Normal 10 4 2 21" xfId="4730" xr:uid="{380725F2-CFF9-40DD-B3A3-6CD694327DF3}"/>
    <cellStyle name="Normal 10 4 2 21 2" xfId="13067" xr:uid="{8AE1C0AC-22CA-4B2F-8291-54EDE243E2A4}"/>
    <cellStyle name="Normal 10 4 2 21 2 2" xfId="37652" xr:uid="{A1B00BFF-D9EA-4F21-88F8-AA5FBD80427D}"/>
    <cellStyle name="Normal 10 4 2 21 3" xfId="29631" xr:uid="{C361AE10-4BB3-4276-BFD7-369731407083}"/>
    <cellStyle name="Normal 10 4 2 22" xfId="8526" xr:uid="{6004ADB2-8DCC-424E-8198-B56C889651CA}"/>
    <cellStyle name="Normal 10 4 2 22 2" xfId="16784" xr:uid="{9C853F4D-B23A-4E70-9ABB-864BA517C3DE}"/>
    <cellStyle name="Normal 10 4 2 22 2 2" xfId="41366" xr:uid="{0418AA71-D3C8-426E-9567-35473CD1B734}"/>
    <cellStyle name="Normal 10 4 2 22 3" xfId="33337" xr:uid="{BF8245FD-DDFA-4D36-8F32-9F43CD353ABF}"/>
    <cellStyle name="Normal 10 4 2 23" xfId="8655" xr:uid="{3DA85435-2B01-49FB-AC6C-BA974CB9C15B}"/>
    <cellStyle name="Normal 10 4 2 23 2" xfId="33440" xr:uid="{26902F0C-C0A9-4C81-980C-37F50ED9E9DF}"/>
    <cellStyle name="Normal 10 4 2 24" xfId="17766" xr:uid="{F6354436-531D-4AAB-8C96-68CA1E0F9E5B}"/>
    <cellStyle name="Normal 10 4 2 24 2" xfId="41991" xr:uid="{D8A6CCFF-E0EB-46F0-AC81-3CD874B882F8}"/>
    <cellStyle name="Normal 10 4 2 25" xfId="17840" xr:uid="{87CB459D-45AE-4077-AC88-7B34D6C69DD5}"/>
    <cellStyle name="Normal 10 4 2 25 2" xfId="42065" xr:uid="{17F6378A-1F1B-46A5-AB94-7ED572B39F5C}"/>
    <cellStyle name="Normal 10 4 2 26" xfId="18446" xr:uid="{C1E45638-7019-4E39-82A9-479988673DD6}"/>
    <cellStyle name="Normal 10 4 2 26 2" xfId="42656" xr:uid="{E92A280F-B338-4385-97B4-E26A9CF8D093}"/>
    <cellStyle name="Normal 10 4 2 27" xfId="25578" xr:uid="{D4D13231-2E22-455B-BF36-F32F27DDA860}"/>
    <cellStyle name="Normal 10 4 2 3" xfId="394" xr:uid="{7FDDE2A3-33F2-47DC-8618-F1924CE5E3B3}"/>
    <cellStyle name="Normal 10 4 2 3 10" xfId="4311" xr:uid="{ADBC9BF0-987E-4A89-9EEA-50EA7D839E4A}"/>
    <cellStyle name="Normal 10 4 2 3 10 2" xfId="12652" xr:uid="{0AE8ED02-2277-4FF4-8EFB-2EDAAF1BACF3}"/>
    <cellStyle name="Normal 10 4 2 3 10 2 2" xfId="37237" xr:uid="{DF66E4CA-D134-4D00-9549-C62AC32D2F6D}"/>
    <cellStyle name="Normal 10 4 2 3 10 3" xfId="29277" xr:uid="{5A548EE8-5516-459C-A9F2-11640B3E6F3B}"/>
    <cellStyle name="Normal 10 4 2 3 11" xfId="4852" xr:uid="{63106FC7-FCDE-473D-9131-BC05CB11BD33}"/>
    <cellStyle name="Normal 10 4 2 3 11 2" xfId="13174" xr:uid="{3CD6DFEA-5993-407B-A381-D5B3658B2D47}"/>
    <cellStyle name="Normal 10 4 2 3 11 2 2" xfId="37759" xr:uid="{E76A91B0-A371-412C-B7D2-358BE5D046AE}"/>
    <cellStyle name="Normal 10 4 2 3 11 3" xfId="29739" xr:uid="{BE95CB5F-ECEA-454D-BDCA-653713FE5707}"/>
    <cellStyle name="Normal 10 4 2 3 12" xfId="8794" xr:uid="{871CE91C-D35B-4D25-8230-EEF71A10866A}"/>
    <cellStyle name="Normal 10 4 2 3 12 2" xfId="33565" xr:uid="{0C9E0289-340B-4E09-BE3E-32B94FBE130B}"/>
    <cellStyle name="Normal 10 4 2 3 13" xfId="17984" xr:uid="{2AAA383C-9AF8-4910-896A-A400E4D55B18}"/>
    <cellStyle name="Normal 10 4 2 3 13 2" xfId="42209" xr:uid="{FC55805C-693A-4163-B37D-9E791578C322}"/>
    <cellStyle name="Normal 10 4 2 3 14" xfId="18578" xr:uid="{9AB1E7F1-0529-44A2-806E-CA4297838641}"/>
    <cellStyle name="Normal 10 4 2 3 14 2" xfId="42774" xr:uid="{26D8834B-1CEE-4908-9DF7-7A2D8C25CDF5}"/>
    <cellStyle name="Normal 10 4 2 3 15" xfId="25696" xr:uid="{E0D0A858-0B1C-41E7-8891-5A520F4D4D91}"/>
    <cellStyle name="Normal 10 4 2 3 2" xfId="1109" xr:uid="{1F8AEA1B-7D4A-4B08-8167-A066AA894666}"/>
    <cellStyle name="Normal 10 4 2 3 2 10" xfId="26305" xr:uid="{B6913DBA-7C37-4B8E-9BA7-932C6261EC49}"/>
    <cellStyle name="Normal 10 4 2 3 2 2" xfId="1541" xr:uid="{D89CF46F-9D93-4E80-ADFF-40B782E5EC82}"/>
    <cellStyle name="Normal 10 4 2 3 2 2 2" xfId="7517" xr:uid="{B13C889B-2BD5-447A-A013-0A58C9058030}"/>
    <cellStyle name="Normal 10 4 2 3 2 2 2 2" xfId="15776" xr:uid="{33E06638-135B-43A0-930C-C536057CF445}"/>
    <cellStyle name="Normal 10 4 2 3 2 2 2 2 2" xfId="40358" xr:uid="{3A48EA45-4FF9-45AE-A30F-E93A2DD469B5}"/>
    <cellStyle name="Normal 10 4 2 3 2 2 2 3" xfId="22729" xr:uid="{AE5D806E-CD8E-4DFE-B93F-A4EF1112CD25}"/>
    <cellStyle name="Normal 10 4 2 3 2 2 2 3 2" xfId="46756" xr:uid="{4E353956-AC7C-4587-AE90-DE43F9C858DD}"/>
    <cellStyle name="Normal 10 4 2 3 2 2 2 4" xfId="32343" xr:uid="{2E2B7BED-1E4C-4A32-B080-7D3E827AD54F}"/>
    <cellStyle name="Normal 10 4 2 3 2 2 3" xfId="5481" xr:uid="{CE72315E-1A9C-4FC6-AF86-7C149D29179F}"/>
    <cellStyle name="Normal 10 4 2 3 2 2 3 2" xfId="13764" xr:uid="{E5BF1BB6-5416-4EC0-A58A-DE7CF8296349}"/>
    <cellStyle name="Normal 10 4 2 3 2 2 3 2 2" xfId="38348" xr:uid="{BD9B6A17-FB82-405A-B73D-8C9B631531B2}"/>
    <cellStyle name="Normal 10 4 2 3 2 2 3 3" xfId="30330" xr:uid="{9E60BD3A-3941-4915-8FB0-0B4D9FB8FC32}"/>
    <cellStyle name="Normal 10 4 2 3 2 2 4" xfId="9902" xr:uid="{7B74543A-FDD4-496B-B23C-5ECD6B5A2E71}"/>
    <cellStyle name="Normal 10 4 2 3 2 2 4 2" xfId="34588" xr:uid="{49A35D2F-55AA-4FCF-967B-F4FA83CC19CE}"/>
    <cellStyle name="Normal 10 4 2 3 2 2 5" xfId="20263" xr:uid="{C1303F64-188D-4EC6-A07F-439DCE160188}"/>
    <cellStyle name="Normal 10 4 2 3 2 2 5 2" xfId="44437" xr:uid="{62BAF5D0-3D16-4066-945D-90FF978276AC}"/>
    <cellStyle name="Normal 10 4 2 3 2 2 6" xfId="26704" xr:uid="{16687A86-F660-465B-8D30-81902090975A}"/>
    <cellStyle name="Normal 10 4 2 3 2 3" xfId="3074" xr:uid="{CA65ECFE-BDEA-4F3E-8E4D-152C52D18CEB}"/>
    <cellStyle name="Normal 10 4 2 3 2 3 2" xfId="8083" xr:uid="{C23E77D7-6FE1-462F-95DB-FEBEADF818BE}"/>
    <cellStyle name="Normal 10 4 2 3 2 3 2 2" xfId="16341" xr:uid="{F2A88B87-333F-4F23-83A9-C8C855D1F677}"/>
    <cellStyle name="Normal 10 4 2 3 2 3 2 2 2" xfId="40923" xr:uid="{4A7EFC77-0692-4B77-9DE1-2E7321E8A78B}"/>
    <cellStyle name="Normal 10 4 2 3 2 3 2 3" xfId="32908" xr:uid="{DE8D7206-B1C2-4F37-986B-1DFF43EAA9AF}"/>
    <cellStyle name="Normal 10 4 2 3 2 3 3" xfId="6196" xr:uid="{8867CFEA-DF93-4C5A-A8D5-F93B9A82FEB6}"/>
    <cellStyle name="Normal 10 4 2 3 2 3 3 2" xfId="14458" xr:uid="{D73D24AE-385D-4AF9-9B9E-87F69077F36A}"/>
    <cellStyle name="Normal 10 4 2 3 2 3 3 2 2" xfId="39040" xr:uid="{A0C13521-449E-49BC-B7C8-3140235A607A}"/>
    <cellStyle name="Normal 10 4 2 3 2 3 3 3" xfId="31025" xr:uid="{44B306E5-B331-4FF2-8033-E1719F28D8F5}"/>
    <cellStyle name="Normal 10 4 2 3 2 3 4" xfId="11415" xr:uid="{A66CDDEA-59AC-42A9-BC34-DE68799D8600}"/>
    <cellStyle name="Normal 10 4 2 3 2 3 4 2" xfId="36070" xr:uid="{D17F86A5-EA9A-4877-88EE-F868A5C8A56A}"/>
    <cellStyle name="Normal 10 4 2 3 2 3 5" xfId="22318" xr:uid="{8C496ED6-5315-40CB-9529-1052B02EFE5A}"/>
    <cellStyle name="Normal 10 4 2 3 2 3 5 2" xfId="46352" xr:uid="{C5266D53-0404-4555-B468-692A86CDDBE4}"/>
    <cellStyle name="Normal 10 4 2 3 2 3 6" xfId="28185" xr:uid="{EE8F7B3E-8CC1-4C37-B0AC-EFA671C18C3B}"/>
    <cellStyle name="Normal 10 4 2 3 2 4" xfId="3793" xr:uid="{44DD58F2-2723-46F6-AB21-E54C8377548D}"/>
    <cellStyle name="Normal 10 4 2 3 2 4 2" xfId="6716" xr:uid="{58C0463D-D8DE-498E-BA7D-DC29A076F41E}"/>
    <cellStyle name="Normal 10 4 2 3 2 4 2 2" xfId="14975" xr:uid="{3DAE7617-A823-49FE-8DC4-8DB6FFA1076F}"/>
    <cellStyle name="Normal 10 4 2 3 2 4 2 2 2" xfId="39557" xr:uid="{B5514263-289D-4020-853B-0061BEC2DE29}"/>
    <cellStyle name="Normal 10 4 2 3 2 4 2 3" xfId="31542" xr:uid="{F5C6054B-C0C7-4B98-AF7D-1F247ACD421F}"/>
    <cellStyle name="Normal 10 4 2 3 2 4 3" xfId="12134" xr:uid="{4767B506-EA3B-4248-A72B-33D72F202388}"/>
    <cellStyle name="Normal 10 4 2 3 2 4 3 2" xfId="36778" xr:uid="{D9201A81-858A-48CE-8D66-94F60024BC24}"/>
    <cellStyle name="Normal 10 4 2 3 2 4 4" xfId="28893" xr:uid="{71FB97FC-D403-486E-818C-C04667DB822E}"/>
    <cellStyle name="Normal 10 4 2 3 2 5" xfId="4547" xr:uid="{A42F3D96-553F-443B-A4DC-8B79BA5EDB76}"/>
    <cellStyle name="Normal 10 4 2 3 2 5 2" xfId="7228" xr:uid="{C6195015-1BD8-4F7D-ADDB-5A7A40589140}"/>
    <cellStyle name="Normal 10 4 2 3 2 5 2 2" xfId="15487" xr:uid="{93CF0A44-9DA8-4D99-B576-30DBAF20FEB7}"/>
    <cellStyle name="Normal 10 4 2 3 2 5 2 2 2" xfId="40069" xr:uid="{763DF704-6894-4B0E-8205-7A142723030F}"/>
    <cellStyle name="Normal 10 4 2 3 2 5 2 3" xfId="32054" xr:uid="{01A1640A-2B62-44DD-9F0E-F53AD16B5ABA}"/>
    <cellStyle name="Normal 10 4 2 3 2 5 3" xfId="12888" xr:uid="{351DBB4A-C2F9-46A9-A62E-F282B3F1A575}"/>
    <cellStyle name="Normal 10 4 2 3 2 5 3 2" xfId="37473" xr:uid="{8930FC13-9B0F-494E-A657-66337F9947EC}"/>
    <cellStyle name="Normal 10 4 2 3 2 5 4" xfId="29513" xr:uid="{284F5847-1031-476A-9697-4573ED706498}"/>
    <cellStyle name="Normal 10 4 2 3 2 6" xfId="5069" xr:uid="{8450E232-4004-40F6-A4BB-AC12CE383E8D}"/>
    <cellStyle name="Normal 10 4 2 3 2 6 2" xfId="13364" xr:uid="{36A4A3B4-43EB-4A26-B6AE-7A74DB02FE0A}"/>
    <cellStyle name="Normal 10 4 2 3 2 6 2 2" xfId="37948" xr:uid="{87D2302A-E66B-4327-8F88-6E6DF83BD71D}"/>
    <cellStyle name="Normal 10 4 2 3 2 6 3" xfId="29929" xr:uid="{9E23B243-031C-4848-99F8-7DA249A3C479}"/>
    <cellStyle name="Normal 10 4 2 3 2 7" xfId="9485" xr:uid="{5F4135EA-AB88-4C45-A804-EB95EEE06D38}"/>
    <cellStyle name="Normal 10 4 2 3 2 7 2" xfId="34186" xr:uid="{58667766-5C1F-41AC-B3C2-22D9BED8DDE0}"/>
    <cellStyle name="Normal 10 4 2 3 2 8" xfId="18220" xr:uid="{ABD3F7BF-CB4E-4519-9725-AB51C6AD6E33}"/>
    <cellStyle name="Normal 10 4 2 3 2 8 2" xfId="42445" xr:uid="{455DC2DF-72C4-4D37-A4AC-C29BB77C41B1}"/>
    <cellStyle name="Normal 10 4 2 3 2 9" xfId="19853" xr:uid="{057FAA8E-E006-4253-AEA2-9E415F2BD0C7}"/>
    <cellStyle name="Normal 10 4 2 3 2 9 2" xfId="44033" xr:uid="{74E5689A-8644-4B70-B106-7CBFEAA9D05E}"/>
    <cellStyle name="Normal 10 4 2 3 3" xfId="1343" xr:uid="{CEDFB31B-6558-4F7F-BB30-64CD48993584}"/>
    <cellStyle name="Normal 10 4 2 3 3 2" xfId="7031" xr:uid="{21C5E9F5-94A8-46DF-9972-EB778C282308}"/>
    <cellStyle name="Normal 10 4 2 3 3 2 2" xfId="15290" xr:uid="{FE4AA44E-2432-4F54-B5DA-480472412284}"/>
    <cellStyle name="Normal 10 4 2 3 3 2 2 2" xfId="39872" xr:uid="{74CB52E9-049A-4FB5-8D8F-5C7233A767F9}"/>
    <cellStyle name="Normal 10 4 2 3 3 2 3" xfId="22534" xr:uid="{F97EFDFB-CB31-428C-A377-7F6B1BC7065F}"/>
    <cellStyle name="Normal 10 4 2 3 3 2 3 2" xfId="46568" xr:uid="{0CA49329-5626-4C82-90C2-D49010913CBE}"/>
    <cellStyle name="Normal 10 4 2 3 3 2 4" xfId="31857" xr:uid="{5698C367-8B94-40B4-9556-A6297B93BC22}"/>
    <cellStyle name="Normal 10 4 2 3 3 3" xfId="5283" xr:uid="{DD534CB6-2391-4195-930E-D1B0A2FF5CC2}"/>
    <cellStyle name="Normal 10 4 2 3 3 3 2" xfId="13576" xr:uid="{18818BE9-3A4D-4EAB-B843-83FBBD4FC615}"/>
    <cellStyle name="Normal 10 4 2 3 3 3 2 2" xfId="38160" xr:uid="{033B21ED-B00F-4CC8-8256-47A0BC7F45CB}"/>
    <cellStyle name="Normal 10 4 2 3 3 3 3" xfId="30142" xr:uid="{10CBBCDB-73E0-427C-81E6-102DA74C0BC9}"/>
    <cellStyle name="Normal 10 4 2 3 3 4" xfId="9705" xr:uid="{444F37CF-894F-4D91-8475-63BBF316FEC8}"/>
    <cellStyle name="Normal 10 4 2 3 3 4 2" xfId="34400" xr:uid="{8F068CE9-EFBA-4C68-8D98-CAB41BA68DE1}"/>
    <cellStyle name="Normal 10 4 2 3 3 5" xfId="20067" xr:uid="{F7D5BD44-751C-4FB8-A786-42F6BC3D1682}"/>
    <cellStyle name="Normal 10 4 2 3 3 5 2" xfId="44245" xr:uid="{40E6F964-1395-4F7F-91E1-70A223125753}"/>
    <cellStyle name="Normal 10 4 2 3 3 6" xfId="26517" xr:uid="{B9CD3821-F331-483E-BB9F-AB2097D99CAB}"/>
    <cellStyle name="Normal 10 4 2 3 4" xfId="880" xr:uid="{67B40192-DBBD-44F0-8D76-279F774626DD}"/>
    <cellStyle name="Normal 10 4 2 3 4 2" xfId="7896" xr:uid="{237EE2C5-3CF1-4D45-B1E4-60EA41392FC6}"/>
    <cellStyle name="Normal 10 4 2 3 4 2 2" xfId="16154" xr:uid="{6C901963-16E5-4560-9262-F4817A7BC2CE}"/>
    <cellStyle name="Normal 10 4 2 3 4 2 2 2" xfId="40736" xr:uid="{9C55AF6A-B2DD-48A6-9A1E-6F31F0290700}"/>
    <cellStyle name="Normal 10 4 2 3 4 2 3" xfId="22102" xr:uid="{E65179AD-BE27-4F9D-819B-BF62BEBEE7CC}"/>
    <cellStyle name="Normal 10 4 2 3 4 2 3 2" xfId="46161" xr:uid="{D1175A22-DF5F-4D48-AEAF-9BED03E24E96}"/>
    <cellStyle name="Normal 10 4 2 3 4 2 4" xfId="32721" xr:uid="{7903F52A-D4D7-45C3-B81E-66405487F0A9}"/>
    <cellStyle name="Normal 10 4 2 3 4 3" xfId="6009" xr:uid="{2AB05B73-CF34-4976-8D1F-E53241F2231B}"/>
    <cellStyle name="Normal 10 4 2 3 4 3 2" xfId="14271" xr:uid="{8F205725-CEF6-4EC3-A30E-34C6B7378E72}"/>
    <cellStyle name="Normal 10 4 2 3 4 3 2 2" xfId="38853" xr:uid="{BCB38979-D139-4A06-91DD-71FDC0F4BBC2}"/>
    <cellStyle name="Normal 10 4 2 3 4 3 3" xfId="30838" xr:uid="{F10B7760-0D22-4751-80B6-743336D6B14E}"/>
    <cellStyle name="Normal 10 4 2 3 4 4" xfId="9264" xr:uid="{1D890D2A-9FFA-4169-B8EA-FA0B6E865848}"/>
    <cellStyle name="Normal 10 4 2 3 4 4 2" xfId="33996" xr:uid="{E91FAC7D-6C9F-44DC-9AF6-B336ABEC0C29}"/>
    <cellStyle name="Normal 10 4 2 3 4 5" xfId="19636" xr:uid="{0FE5655A-35AE-4889-B36E-E490BFADE27D}"/>
    <cellStyle name="Normal 10 4 2 3 4 5 2" xfId="43824" xr:uid="{6C6D4812-FA1D-4048-8A77-4A73BE88D962}"/>
    <cellStyle name="Normal 10 4 2 3 4 6" xfId="26118" xr:uid="{D5E908A6-ECCC-46F7-AEA6-626517A2D40F}"/>
    <cellStyle name="Normal 10 4 2 3 5" xfId="2215" xr:uid="{3BE48FBF-645D-4FDD-81EC-BE33D560EAD1}"/>
    <cellStyle name="Normal 10 4 2 3 5 2" xfId="6529" xr:uid="{E599161A-C031-4B3E-B9A5-4377664E372A}"/>
    <cellStyle name="Normal 10 4 2 3 5 2 2" xfId="14788" xr:uid="{7F73AA48-DAC8-4764-AA0D-09A9C1B2CC53}"/>
    <cellStyle name="Normal 10 4 2 3 5 2 2 2" xfId="39370" xr:uid="{194353A4-A372-4FC2-8C7D-0104F30EA44A}"/>
    <cellStyle name="Normal 10 4 2 3 5 2 3" xfId="21653" xr:uid="{A161EAEA-9327-472F-B47A-ECD54547B03B}"/>
    <cellStyle name="Normal 10 4 2 3 5 2 3 2" xfId="45735" xr:uid="{3B561E68-4245-4AF8-92ED-36AEB70926EC}"/>
    <cellStyle name="Normal 10 4 2 3 5 2 4" xfId="31355" xr:uid="{E3F28CA4-254B-4528-B729-ADFD1ED2F903}"/>
    <cellStyle name="Normal 10 4 2 3 5 3" xfId="10556" xr:uid="{F1859593-0735-4BA3-BFC3-37E45AEDA66A}"/>
    <cellStyle name="Normal 10 4 2 3 5 3 2" xfId="35214" xr:uid="{CCA7E876-D8DF-472F-85B3-24A3D3F334D8}"/>
    <cellStyle name="Normal 10 4 2 3 5 4" xfId="19185" xr:uid="{E32FFF58-9386-4334-A56A-F5E6E466EF1E}"/>
    <cellStyle name="Normal 10 4 2 3 5 4 2" xfId="43379" xr:uid="{63816A77-423B-4E07-9AD1-3D4C49DF9EE2}"/>
    <cellStyle name="Normal 10 4 2 3 5 5" xfId="27329" xr:uid="{5D85AD7E-EA5D-46E5-9101-72D73B669B7F}"/>
    <cellStyle name="Normal 10 4 2 3 6" xfId="2601" xr:uid="{A2979F45-91C5-4E63-B6F2-B34DCF8BAF18}"/>
    <cellStyle name="Normal 10 4 2 3 6 2" xfId="8387" xr:uid="{BDA35D06-A058-493E-8C11-6DE29BE89782}"/>
    <cellStyle name="Normal 10 4 2 3 6 2 2" xfId="16645" xr:uid="{41A1D5F2-781D-4BB4-91C4-9423ACAAB48B}"/>
    <cellStyle name="Normal 10 4 2 3 6 2 2 2" xfId="41227" xr:uid="{AE296336-5EFC-49DE-8E3D-2E399BCC8399}"/>
    <cellStyle name="Normal 10 4 2 3 6 2 3" xfId="33212" xr:uid="{B3C6A88A-B222-4DD2-8D0A-3F8D1FF8212F}"/>
    <cellStyle name="Normal 10 4 2 3 6 3" xfId="10942" xr:uid="{EF373A5C-1444-47D5-8019-10CD6B1A8FAD}"/>
    <cellStyle name="Normal 10 4 2 3 6 3 2" xfId="35598" xr:uid="{1BEFCC81-2034-4FA1-8B61-8ABB272587CF}"/>
    <cellStyle name="Normal 10 4 2 3 6 4" xfId="21057" xr:uid="{B4C9C56D-FC53-4891-8D1D-642C7B874739}"/>
    <cellStyle name="Normal 10 4 2 3 6 4 2" xfId="45182" xr:uid="{35344325-A9C8-497A-AC6C-03FDEE7C6766}"/>
    <cellStyle name="Normal 10 4 2 3 6 5" xfId="27713" xr:uid="{98C6989A-7DD6-4F3C-9853-15D652E9DA48}"/>
    <cellStyle name="Normal 10 4 2 3 7" xfId="2838" xr:uid="{21C1235D-0770-4D2F-B6C6-DA4E8FD66420}"/>
    <cellStyle name="Normal 10 4 2 3 7 2" xfId="11179" xr:uid="{021D2075-AC41-4390-A1A7-B91519883769}"/>
    <cellStyle name="Normal 10 4 2 3 7 2 2" xfId="35834" xr:uid="{C0C3322C-FE31-4345-B23A-047D9E3FF3C6}"/>
    <cellStyle name="Normal 10 4 2 3 7 3" xfId="27949" xr:uid="{7727F895-4FB5-4AA8-837F-563A83A4913C}"/>
    <cellStyle name="Normal 10 4 2 3 8" xfId="3311" xr:uid="{8240AA14-FFE8-49FE-B0F6-7240BDB0D07B}"/>
    <cellStyle name="Normal 10 4 2 3 8 2" xfId="11652" xr:uid="{CEB1B881-AC56-4DD7-8FA3-86FCA2D81B45}"/>
    <cellStyle name="Normal 10 4 2 3 8 2 2" xfId="36306" xr:uid="{1750D00E-A547-427E-8C1F-7C586A80C05F}"/>
    <cellStyle name="Normal 10 4 2 3 8 3" xfId="28421" xr:uid="{7B26E903-E2D9-43E5-8676-99B27DDD97BB}"/>
    <cellStyle name="Normal 10 4 2 3 9" xfId="3557" xr:uid="{B4B6AA88-93FD-4CF4-BCBB-60037B659017}"/>
    <cellStyle name="Normal 10 4 2 3 9 2" xfId="11898" xr:uid="{ACD27559-B50F-47CE-BE37-C1D5488ACE8A}"/>
    <cellStyle name="Normal 10 4 2 3 9 2 2" xfId="36542" xr:uid="{9EB99CF6-129B-4A4D-9566-D2925BF666A2}"/>
    <cellStyle name="Normal 10 4 2 3 9 3" xfId="28657" xr:uid="{D7407682-BFA6-4358-AF57-3B8696F74277}"/>
    <cellStyle name="Normal 10 4 2 4" xfId="537" xr:uid="{08688AFD-AF2C-4325-8CEE-7553B6373596}"/>
    <cellStyle name="Normal 10 4 2 4 10" xfId="18719" xr:uid="{E184B0AB-DD2D-4473-A522-1A84C9669395}"/>
    <cellStyle name="Normal 10 4 2 4 10 2" xfId="42915" xr:uid="{4617F304-6208-40BB-90E9-F8A1BE9CF824}"/>
    <cellStyle name="Normal 10 4 2 4 11" xfId="25818" xr:uid="{B963CCA5-D023-434A-9F59-D92CF5C12ADF}"/>
    <cellStyle name="Normal 10 4 2 4 2" xfId="1433" xr:uid="{53BFD511-607A-43EF-9DBC-55BEB5DB7A26}"/>
    <cellStyle name="Normal 10 4 2 4 2 2" xfId="7465" xr:uid="{BE92F3D2-7552-49B7-A965-C3AE0BA4ED11}"/>
    <cellStyle name="Normal 10 4 2 4 2 2 2" xfId="15724" xr:uid="{18A9D8A5-D188-4CF8-BFDD-774E3E2C382D}"/>
    <cellStyle name="Normal 10 4 2 4 2 2 2 2" xfId="40306" xr:uid="{EDF73C4F-E959-4DDC-96D3-263653B532DF}"/>
    <cellStyle name="Normal 10 4 2 4 2 2 3" xfId="22622" xr:uid="{A9003B83-3256-4171-B83A-BF75071C5FD4}"/>
    <cellStyle name="Normal 10 4 2 4 2 2 3 2" xfId="46649" xr:uid="{81B3690B-D2CF-4C24-B0D0-FFDF4967130E}"/>
    <cellStyle name="Normal 10 4 2 4 2 2 4" xfId="32291" xr:uid="{33467BC9-3151-4255-96CA-676D060EF52C}"/>
    <cellStyle name="Normal 10 4 2 4 2 3" xfId="5373" xr:uid="{98E2D509-903E-4DB0-B8C6-0A1586322265}"/>
    <cellStyle name="Normal 10 4 2 4 2 3 2" xfId="13657" xr:uid="{475DF4F0-A3E8-4CF4-99C0-DE692D6CBE74}"/>
    <cellStyle name="Normal 10 4 2 4 2 3 2 2" xfId="38241" xr:uid="{87FA9F98-667B-4E5E-8AB7-BE74FE052CE4}"/>
    <cellStyle name="Normal 10 4 2 4 2 3 3" xfId="30223" xr:uid="{690A8217-6F33-456E-9B74-18DE5C942104}"/>
    <cellStyle name="Normal 10 4 2 4 2 4" xfId="9795" xr:uid="{FDA3C6F3-CA6E-47A2-8D80-423F65F0AFFE}"/>
    <cellStyle name="Normal 10 4 2 4 2 4 2" xfId="34481" xr:uid="{3F141611-70CB-4B0B-848B-700D089C6EB9}"/>
    <cellStyle name="Normal 10 4 2 4 2 5" xfId="20156" xr:uid="{7BCA84B2-8269-40C0-BA63-400C259C5735}"/>
    <cellStyle name="Normal 10 4 2 4 2 5 2" xfId="44330" xr:uid="{A549351C-6EBA-4070-9619-AA5F45FC2909}"/>
    <cellStyle name="Normal 10 4 2 4 2 6" xfId="26597" xr:uid="{4DAA7A8B-49D8-4F94-BE77-813F5F28884F}"/>
    <cellStyle name="Normal 10 4 2 4 3" xfId="986" xr:uid="{2F524B59-193D-4B3D-A9B7-076D40B4251F}"/>
    <cellStyle name="Normal 10 4 2 4 3 2" xfId="7976" xr:uid="{D8938A15-52D3-4AAA-B1BD-A654C496577F}"/>
    <cellStyle name="Normal 10 4 2 4 3 2 2" xfId="16234" xr:uid="{F5F8EB29-5083-4FD9-B850-79B4A8A5D809}"/>
    <cellStyle name="Normal 10 4 2 4 3 2 2 2" xfId="40816" xr:uid="{32AF2FEB-EA68-43B7-B7D3-6CDFF40620DB}"/>
    <cellStyle name="Normal 10 4 2 4 3 2 3" xfId="22197" xr:uid="{A4EF71E9-4900-4B93-9B12-FBA63EBC7E9E}"/>
    <cellStyle name="Normal 10 4 2 4 3 2 3 2" xfId="46244" xr:uid="{B5780C9D-0168-4ECE-B78F-7DA9F78D4187}"/>
    <cellStyle name="Normal 10 4 2 4 3 2 4" xfId="32801" xr:uid="{F84D5EA0-3CC4-499A-ADFF-9B7834D62374}"/>
    <cellStyle name="Normal 10 4 2 4 3 3" xfId="6089" xr:uid="{C447C4A0-179E-4C18-BAC4-981E0D3749F7}"/>
    <cellStyle name="Normal 10 4 2 4 3 3 2" xfId="14351" xr:uid="{802B741E-2AD0-4B81-8C64-E37957335AF6}"/>
    <cellStyle name="Normal 10 4 2 4 3 3 2 2" xfId="38933" xr:uid="{68CA1123-D597-4C58-9221-27C2A5729B7D}"/>
    <cellStyle name="Normal 10 4 2 4 3 3 3" xfId="30918" xr:uid="{7DA1319C-7795-4612-8237-86E1CCE362B7}"/>
    <cellStyle name="Normal 10 4 2 4 3 4" xfId="9362" xr:uid="{9CBF5EB4-1737-4E73-81B7-86BB067ECA37}"/>
    <cellStyle name="Normal 10 4 2 4 3 4 2" xfId="34079" xr:uid="{550A26C1-7B1D-45E5-9E6F-5ED610B8E67C}"/>
    <cellStyle name="Normal 10 4 2 4 3 5" xfId="19731" xr:uid="{112943F3-B397-4660-A83B-9AFC84E7534E}"/>
    <cellStyle name="Normal 10 4 2 4 3 5 2" xfId="43913" xr:uid="{28C65B8F-78BE-4AD0-965D-D0935F3FBF58}"/>
    <cellStyle name="Normal 10 4 2 4 3 6" xfId="26198" xr:uid="{F213B7E8-D706-4B53-9EAE-54D72EDC671F}"/>
    <cellStyle name="Normal 10 4 2 4 4" xfId="2956" xr:uid="{2283CE07-5CB8-4060-978B-D6E1DC794A32}"/>
    <cellStyle name="Normal 10 4 2 4 4 2" xfId="6609" xr:uid="{6ED9596A-FA0B-4621-84AA-D30BAAA82D2D}"/>
    <cellStyle name="Normal 10 4 2 4 4 2 2" xfId="14868" xr:uid="{003D274A-BF88-4440-9C2E-CB59BA55491B}"/>
    <cellStyle name="Normal 10 4 2 4 4 2 2 2" xfId="39450" xr:uid="{1DC298D4-955A-4BC1-845B-6B791655B1B8}"/>
    <cellStyle name="Normal 10 4 2 4 4 2 3" xfId="21791" xr:uid="{45D19853-915B-4871-8748-B5804DBD7BE3}"/>
    <cellStyle name="Normal 10 4 2 4 4 2 3 2" xfId="45865" xr:uid="{1CA45039-A8D3-4FFB-A314-81733A18574F}"/>
    <cellStyle name="Normal 10 4 2 4 4 2 4" xfId="31435" xr:uid="{1A3A780C-B400-4F53-ACC5-E0DB203D65F9}"/>
    <cellStyle name="Normal 10 4 2 4 4 3" xfId="11297" xr:uid="{013C5F77-D07D-4E60-A46D-E1D96CB0A637}"/>
    <cellStyle name="Normal 10 4 2 4 4 3 2" xfId="35952" xr:uid="{942C4779-6BD6-4BE4-BC3E-8A1203DB5919}"/>
    <cellStyle name="Normal 10 4 2 4 4 4" xfId="19326" xr:uid="{C9977166-6351-485B-84C9-BE3A5321C0C8}"/>
    <cellStyle name="Normal 10 4 2 4 4 4 2" xfId="43520" xr:uid="{126DA3EC-E98B-4421-B88E-49C9687E011D}"/>
    <cellStyle name="Normal 10 4 2 4 4 5" xfId="28067" xr:uid="{9C7AFC68-DF7F-4FC1-A670-3AD576F261DF}"/>
    <cellStyle name="Normal 10 4 2 4 5" xfId="3675" xr:uid="{99281AAC-79FC-4B15-96E1-F34B1E8999A6}"/>
    <cellStyle name="Normal 10 4 2 4 5 2" xfId="7171" xr:uid="{5795C937-1DA1-4F8D-ADD8-7FF626243353}"/>
    <cellStyle name="Normal 10 4 2 4 5 2 2" xfId="15430" xr:uid="{3D4B404E-023A-4E7B-B245-67BC1F72E77C}"/>
    <cellStyle name="Normal 10 4 2 4 5 2 2 2" xfId="40012" xr:uid="{70319026-56D2-45BB-A63F-C9988D97BF58}"/>
    <cellStyle name="Normal 10 4 2 4 5 2 3" xfId="31997" xr:uid="{26319E3A-4C61-4F6C-9F0E-A13C6CB99474}"/>
    <cellStyle name="Normal 10 4 2 4 5 3" xfId="12016" xr:uid="{C098EBCD-FFBA-4C34-A71C-56E5EED13FEB}"/>
    <cellStyle name="Normal 10 4 2 4 5 3 2" xfId="36660" xr:uid="{ECC751C6-098C-411C-B6AB-066F9E36DF1D}"/>
    <cellStyle name="Normal 10 4 2 4 5 4" xfId="21195" xr:uid="{11C95630-D806-446B-A88A-5B27BAEE48DD}"/>
    <cellStyle name="Normal 10 4 2 4 5 4 2" xfId="45315" xr:uid="{1F903C74-C7A7-4C99-B99C-7AA890BA0EF3}"/>
    <cellStyle name="Normal 10 4 2 4 5 5" xfId="28775" xr:uid="{0439E94B-6ADE-4D18-B6D0-1CFF8C2CA15E}"/>
    <cellStyle name="Normal 10 4 2 4 6" xfId="4429" xr:uid="{A64EEC32-CA16-449D-B54A-1D07FDDF44F8}"/>
    <cellStyle name="Normal 10 4 2 4 6 2" xfId="12770" xr:uid="{01EF952F-1F97-4F3C-A548-6AB0C843310F}"/>
    <cellStyle name="Normal 10 4 2 4 6 2 2" xfId="37355" xr:uid="{98803A4D-F2A2-4BE6-823D-7516F60B73DA}"/>
    <cellStyle name="Normal 10 4 2 4 6 3" xfId="29395" xr:uid="{5EC2C6E3-0A84-430F-9C9E-A63042D936C3}"/>
    <cellStyle name="Normal 10 4 2 4 7" xfId="4946" xr:uid="{8DBD38C9-7928-4BF3-83B9-95E39CDC4E34}"/>
    <cellStyle name="Normal 10 4 2 4 7 2" xfId="13255" xr:uid="{46EF3CD3-863F-47CD-B5E1-D45AAA575C9F}"/>
    <cellStyle name="Normal 10 4 2 4 7 2 2" xfId="37839" xr:uid="{3AD6B7C9-57BA-4BDD-91F9-37FFB470830D}"/>
    <cellStyle name="Normal 10 4 2 4 7 3" xfId="29821" xr:uid="{B81A0E69-AF85-4937-B42E-468F239644A9}"/>
    <cellStyle name="Normal 10 4 2 4 8" xfId="8924" xr:uid="{849F4E1D-C5EC-4AC0-BBFF-765CAF23AD95}"/>
    <cellStyle name="Normal 10 4 2 4 8 2" xfId="33687" xr:uid="{A34604ED-84BA-4C74-AF01-E2F91D8091C3}"/>
    <cellStyle name="Normal 10 4 2 4 9" xfId="18102" xr:uid="{21AA8052-4099-4C69-8BA5-19048FB6C4C5}"/>
    <cellStyle name="Normal 10 4 2 4 9 2" xfId="42327" xr:uid="{F03F6C71-53E9-479A-B5BB-4CF597560F48}"/>
    <cellStyle name="Normal 10 4 2 5" xfId="595" xr:uid="{E5A77B50-147C-4ACE-B7BE-8DDF65644DD6}"/>
    <cellStyle name="Normal 10 4 2 5 2" xfId="1230" xr:uid="{637944BA-F073-41CF-A66B-9921CE3CF7D4}"/>
    <cellStyle name="Normal 10 4 2 5 2 2" xfId="8162" xr:uid="{10CC8349-A49E-4215-86F7-EA8BE95A985B}"/>
    <cellStyle name="Normal 10 4 2 5 2 2 2" xfId="16420" xr:uid="{16DD8AB6-A9B6-40BF-BFAA-7F2DDE940C2A}"/>
    <cellStyle name="Normal 10 4 2 5 2 2 2 2" xfId="41002" xr:uid="{B1A9B5B1-815F-49EA-89F5-47BDE02D3151}"/>
    <cellStyle name="Normal 10 4 2 5 2 2 3" xfId="22427" xr:uid="{0FE1C8A7-59D8-483E-B8B5-C3A8621022F1}"/>
    <cellStyle name="Normal 10 4 2 5 2 2 3 2" xfId="46461" xr:uid="{E97A5A24-A1FF-48E0-B3F5-09E4FFD9B319}"/>
    <cellStyle name="Normal 10 4 2 5 2 2 4" xfId="32987" xr:uid="{56F38E8B-54AF-43F8-82EC-ADCA35CC3F45}"/>
    <cellStyle name="Normal 10 4 2 5 2 3" xfId="6275" xr:uid="{6F7CF426-A976-4505-BB5A-EAD2D7CAABD5}"/>
    <cellStyle name="Normal 10 4 2 5 2 3 2" xfId="14537" xr:uid="{F82F92CD-3F32-42A2-863E-C3DB466185EA}"/>
    <cellStyle name="Normal 10 4 2 5 2 3 2 2" xfId="39119" xr:uid="{D2FCF70E-BE28-46E9-9409-E9534BF28B1E}"/>
    <cellStyle name="Normal 10 4 2 5 2 3 3" xfId="31104" xr:uid="{0595FB79-B59A-4501-97D6-A6DE4ABD6CEE}"/>
    <cellStyle name="Normal 10 4 2 5 2 4" xfId="9598" xr:uid="{379BD51C-A6D8-44A0-98D8-24B331761260}"/>
    <cellStyle name="Normal 10 4 2 5 2 4 2" xfId="34293" xr:uid="{81096733-9676-441E-B5D7-41066DCB9BED}"/>
    <cellStyle name="Normal 10 4 2 5 2 5" xfId="19960" xr:uid="{2101BA4A-D3F2-41E6-81FC-C0F5BD7862F1}"/>
    <cellStyle name="Normal 10 4 2 5 2 5 2" xfId="44138" xr:uid="{210165EF-DA19-4521-A636-834E109B768A}"/>
    <cellStyle name="Normal 10 4 2 5 2 6" xfId="26410" xr:uid="{F05F4E25-B793-4F3D-BB4D-51F03DAA9142}"/>
    <cellStyle name="Normal 10 4 2 5 3" xfId="6795" xr:uid="{B94B4234-C585-4FDB-8830-0A8EC0146FE5}"/>
    <cellStyle name="Normal 10 4 2 5 3 2" xfId="15054" xr:uid="{66D7D9BB-1EB0-456E-A978-C223CBD0C7AE}"/>
    <cellStyle name="Normal 10 4 2 5 3 2 2" xfId="21848" xr:uid="{18603465-5406-4947-A95D-9EAFC2DE23E8}"/>
    <cellStyle name="Normal 10 4 2 5 3 2 2 2" xfId="45922" xr:uid="{1475A155-8720-4FFB-99B7-B1243D3D00AF}"/>
    <cellStyle name="Normal 10 4 2 5 3 2 3" xfId="39636" xr:uid="{5AAF8FD0-126F-4A77-93E9-1E3FDEC2A352}"/>
    <cellStyle name="Normal 10 4 2 5 3 3" xfId="19383" xr:uid="{A233689B-8181-4729-B332-F0FB307BE004}"/>
    <cellStyle name="Normal 10 4 2 5 3 3 2" xfId="43577" xr:uid="{468B7F81-95FB-446E-AD7C-AD044A3BAC4D}"/>
    <cellStyle name="Normal 10 4 2 5 3 4" xfId="31621" xr:uid="{93F98932-57F1-4DE4-88F9-A8E0A3675E61}"/>
    <cellStyle name="Normal 10 4 2 5 4" xfId="7332" xr:uid="{8D0444AB-1F05-4C56-BAEB-E92FAF86A6B2}"/>
    <cellStyle name="Normal 10 4 2 5 4 2" xfId="15591" xr:uid="{D092A718-2267-43AB-8059-C77C92480150}"/>
    <cellStyle name="Normal 10 4 2 5 4 2 2" xfId="40173" xr:uid="{55B4780F-F30D-4213-B9BE-3D355F893ED2}"/>
    <cellStyle name="Normal 10 4 2 5 4 3" xfId="21253" xr:uid="{EA22B9D6-8CA8-4244-B0A1-8C9401DFB459}"/>
    <cellStyle name="Normal 10 4 2 5 4 3 2" xfId="45372" xr:uid="{F320DB09-5B9C-49FB-9015-E1B54271CCA4}"/>
    <cellStyle name="Normal 10 4 2 5 4 4" xfId="32158" xr:uid="{9A7AC05A-3CF3-470D-8CBC-F7CBFA246CE8}"/>
    <cellStyle name="Normal 10 4 2 5 5" xfId="5175" xr:uid="{E27EEE4E-28EA-4751-9E24-417AB7B3BB59}"/>
    <cellStyle name="Normal 10 4 2 5 5 2" xfId="13469" xr:uid="{996920BC-A131-4539-9463-B3E7AB7128A6}"/>
    <cellStyle name="Normal 10 4 2 5 5 2 2" xfId="38053" xr:uid="{F32B9DFF-1438-4488-8008-6F01C4B681EF}"/>
    <cellStyle name="Normal 10 4 2 5 5 3" xfId="30035" xr:uid="{1D5521C9-9849-48B7-8139-B8628FEB22DB}"/>
    <cellStyle name="Normal 10 4 2 5 6" xfId="8982" xr:uid="{88644539-2FFA-4FD6-A0A2-AD3E047AB321}"/>
    <cellStyle name="Normal 10 4 2 5 6 2" xfId="33744" xr:uid="{F08798A2-D500-4DBE-BB7D-F8C75279CDB7}"/>
    <cellStyle name="Normal 10 4 2 5 7" xfId="18776" xr:uid="{984531B8-7D7E-4AB7-ADA0-33ADA3096D91}"/>
    <cellStyle name="Normal 10 4 2 5 7 2" xfId="42972" xr:uid="{094F63D6-7EEA-4DC1-92B7-211F0D272D9A}"/>
    <cellStyle name="Normal 10 4 2 5 8" xfId="25875" xr:uid="{EEAD4610-FF53-4CD3-B358-40B26E502BCC}"/>
    <cellStyle name="Normal 10 4 2 6" xfId="1627" xr:uid="{E54B2383-D772-4EB2-B81A-6A4DA798CF3C}"/>
    <cellStyle name="Normal 10 4 2 6 2" xfId="6913" xr:uid="{447A3FF6-F4E1-4E31-81DB-B0083471F3DA}"/>
    <cellStyle name="Normal 10 4 2 6 2 2" xfId="15172" xr:uid="{F81F8C08-D0D6-41B7-B95A-42DF3650BB30}"/>
    <cellStyle name="Normal 10 4 2 6 2 2 2" xfId="39754" xr:uid="{ED55271E-9B13-43C7-A071-666358141A50}"/>
    <cellStyle name="Normal 10 4 2 6 2 3" xfId="22810" xr:uid="{78FF0C47-0302-413C-8D1B-902F2CEF9569}"/>
    <cellStyle name="Normal 10 4 2 6 2 3 2" xfId="46836" xr:uid="{6906F338-9CC1-49EE-ABFD-1915B92AA254}"/>
    <cellStyle name="Normal 10 4 2 6 2 4" xfId="31739" xr:uid="{8DDE0453-3E4C-4938-BFB2-68EDD68A92BB}"/>
    <cellStyle name="Normal 10 4 2 6 3" xfId="5560" xr:uid="{3C3C0B8A-1C9A-4808-97B2-A6745DAA5034}"/>
    <cellStyle name="Normal 10 4 2 6 3 2" xfId="13843" xr:uid="{A12D4C36-9C83-4E7C-B475-7D6CEB01ED7C}"/>
    <cellStyle name="Normal 10 4 2 6 3 2 2" xfId="38427" xr:uid="{64BF6332-484A-4FE2-B1AA-E8AD9D2B076B}"/>
    <cellStyle name="Normal 10 4 2 6 3 3" xfId="30409" xr:uid="{D690F463-418D-456D-A5CA-4B58766461D4}"/>
    <cellStyle name="Normal 10 4 2 6 4" xfId="9981" xr:uid="{2F67E7D2-7747-4695-98F7-FA52F3730649}"/>
    <cellStyle name="Normal 10 4 2 6 4 2" xfId="34667" xr:uid="{C4A85557-804E-4D2D-BCCC-C2915BD5925F}"/>
    <cellStyle name="Normal 10 4 2 6 5" xfId="20344" xr:uid="{AF5CA42A-8D7E-4B2E-8CA2-A78B0E6A30A2}"/>
    <cellStyle name="Normal 10 4 2 6 5 2" xfId="44516" xr:uid="{879F1064-DA40-498C-AFA9-67E1281E7850}"/>
    <cellStyle name="Normal 10 4 2 6 6" xfId="26783" xr:uid="{2D94230A-2100-4217-9293-E2F134297FA3}"/>
    <cellStyle name="Normal 10 4 2 7" xfId="1784" xr:uid="{9CC54723-936A-4EA5-9DFF-86F7DD066375}"/>
    <cellStyle name="Normal 10 4 2 7 2" xfId="7598" xr:uid="{A9DA1178-1095-4E1B-B529-D9B1ABD3A681}"/>
    <cellStyle name="Normal 10 4 2 7 2 2" xfId="15856" xr:uid="{7149E5E6-F204-4148-89A7-D1BD8BE8D4C7}"/>
    <cellStyle name="Normal 10 4 2 7 2 2 2" xfId="40438" xr:uid="{49EEA308-A8A4-475D-8195-75396D3A46FB}"/>
    <cellStyle name="Normal 10 4 2 7 2 3" xfId="22949" xr:uid="{79C57C61-8A41-41D7-9CCD-88E28DC3FF86}"/>
    <cellStyle name="Normal 10 4 2 7 2 3 2" xfId="46960" xr:uid="{A87FDC82-D59E-41D0-8808-D29D402D05C6}"/>
    <cellStyle name="Normal 10 4 2 7 2 4" xfId="32423" xr:uid="{ECE03059-77B0-4F06-867F-F9844D7BF81B}"/>
    <cellStyle name="Normal 10 4 2 7 3" xfId="5702" xr:uid="{432742CE-2DE5-4996-B96C-C6FAEE532CB7}"/>
    <cellStyle name="Normal 10 4 2 7 3 2" xfId="13964" xr:uid="{0F328962-7980-4DF2-9CBA-9559D3BB8DC7}"/>
    <cellStyle name="Normal 10 4 2 7 3 2 2" xfId="38546" xr:uid="{5557245C-1897-4E9B-8BE7-F158C4E43F96}"/>
    <cellStyle name="Normal 10 4 2 7 3 3" xfId="30531" xr:uid="{09437DB8-14B5-45FC-96BD-73FB8DF89261}"/>
    <cellStyle name="Normal 10 4 2 7 4" xfId="10126" xr:uid="{481F56F0-74E5-4D71-983A-956599B17DE1}"/>
    <cellStyle name="Normal 10 4 2 7 4 2" xfId="34786" xr:uid="{F9035D98-4CF9-41EF-B0F4-EF5758B6A64C}"/>
    <cellStyle name="Normal 10 4 2 7 5" xfId="20484" xr:uid="{0F6E8DE7-53C6-46C7-930E-61D995E9DB76}"/>
    <cellStyle name="Normal 10 4 2 7 5 2" xfId="44644" xr:uid="{5FC86310-9C5D-42D2-9BCA-A30FED4FA307}"/>
    <cellStyle name="Normal 10 4 2 7 6" xfId="26901" xr:uid="{F8453CD6-A4B1-41D8-9A52-90C23FE318E2}"/>
    <cellStyle name="Normal 10 4 2 8" xfId="742" xr:uid="{D3065535-9F95-4321-BF72-973D894447CA}"/>
    <cellStyle name="Normal 10 4 2 8 2" xfId="7711" xr:uid="{B9B4BF43-7780-42F0-9DD8-E79AE377BFFD}"/>
    <cellStyle name="Normal 10 4 2 8 2 2" xfId="15969" xr:uid="{E1EF15F8-A4A5-4A8A-9B46-ED2E71665794}"/>
    <cellStyle name="Normal 10 4 2 8 2 2 2" xfId="40551" xr:uid="{B2D3B34D-2977-418B-840F-6954DF056996}"/>
    <cellStyle name="Normal 10 4 2 8 2 3" xfId="21978" xr:uid="{0BDA190D-8525-4E4C-96B8-37B4BDC059DB}"/>
    <cellStyle name="Normal 10 4 2 8 2 3 2" xfId="46050" xr:uid="{142E34B9-1804-474F-83E5-E1BA94C058AE}"/>
    <cellStyle name="Normal 10 4 2 8 2 4" xfId="32536" xr:uid="{BD220179-1EA4-49AC-8907-9225C9138863}"/>
    <cellStyle name="Normal 10 4 2 8 3" xfId="5824" xr:uid="{4E236843-0CE1-4D5D-BD66-2C0157E7DA05}"/>
    <cellStyle name="Normal 10 4 2 8 3 2" xfId="14086" xr:uid="{0C116643-5CC2-46EE-ACC0-7204C4EF2111}"/>
    <cellStyle name="Normal 10 4 2 8 3 2 2" xfId="38668" xr:uid="{450F42C9-77C0-41AE-845A-3C9419A687D8}"/>
    <cellStyle name="Normal 10 4 2 8 3 3" xfId="30653" xr:uid="{2B088AE2-6C04-41CB-850E-CE9F14E4F1D5}"/>
    <cellStyle name="Normal 10 4 2 8 4" xfId="9137" xr:uid="{15088BFB-056E-4FDC-A876-7276020002D4}"/>
    <cellStyle name="Normal 10 4 2 8 4 2" xfId="33886" xr:uid="{D66790EB-E617-48E3-BB15-8B2CEA489ACC}"/>
    <cellStyle name="Normal 10 4 2 8 5" xfId="19513" xr:uid="{F202B93B-0777-4C78-8E2E-DDD4F1A7844C}"/>
    <cellStyle name="Normal 10 4 2 8 5 2" xfId="43705" xr:uid="{F7FE3F95-F959-422B-9C56-1254BB2B2F7E}"/>
    <cellStyle name="Normal 10 4 2 8 6" xfId="26011" xr:uid="{CA14371C-9F0F-4056-967A-1BE626C541BA}"/>
    <cellStyle name="Normal 10 4 2 9" xfId="1903" xr:uid="{DD3F64CE-B3C2-4FCB-93E2-661A75A6CB40}"/>
    <cellStyle name="Normal 10 4 2 9 2" xfId="7789" xr:uid="{C8E904D2-948B-419F-A57E-FACF1E657674}"/>
    <cellStyle name="Normal 10 4 2 9 2 2" xfId="16047" xr:uid="{4632EEAE-4747-48F1-BD46-E6430F2A79A8}"/>
    <cellStyle name="Normal 10 4 2 9 2 2 2" xfId="40629" xr:uid="{D2268A7E-9B58-4DAE-8618-23BC4A2C58A7}"/>
    <cellStyle name="Normal 10 4 2 9 2 3" xfId="23067" xr:uid="{00D2A89B-4F9E-48BF-B53C-DB1308F9499F}"/>
    <cellStyle name="Normal 10 4 2 9 2 3 2" xfId="47078" xr:uid="{98C219E2-A903-4B2D-9095-5BABFA3E9935}"/>
    <cellStyle name="Normal 10 4 2 9 2 4" xfId="32614" xr:uid="{50ECCA49-C110-4058-B2EF-1A9E7062B47C}"/>
    <cellStyle name="Normal 10 4 2 9 3" xfId="5902" xr:uid="{CE82DA30-D2A8-4B63-AB2F-4047FB4F0441}"/>
    <cellStyle name="Normal 10 4 2 9 3 2" xfId="14164" xr:uid="{8483CD63-9B59-44F2-91A6-EE2AFE44647E}"/>
    <cellStyle name="Normal 10 4 2 9 3 2 2" xfId="38746" xr:uid="{F8613D9A-DBF3-4F74-A76D-07C1540E2462}"/>
    <cellStyle name="Normal 10 4 2 9 3 3" xfId="30731" xr:uid="{7DB4745C-D128-4F6B-A1B8-0DDDED4FBA7C}"/>
    <cellStyle name="Normal 10 4 2 9 4" xfId="10245" xr:uid="{2CEE7BC1-1197-463D-A025-F02589541448}"/>
    <cellStyle name="Normal 10 4 2 9 4 2" xfId="34904" xr:uid="{34CDD687-C5EF-4F22-BA71-FAE2D8029663}"/>
    <cellStyle name="Normal 10 4 2 9 5" xfId="20602" xr:uid="{82D1CC94-B43E-452A-8D5E-63F2699E0E0C}"/>
    <cellStyle name="Normal 10 4 2 9 5 2" xfId="44762" xr:uid="{06E0BD55-5BAC-42FF-AA02-E7C7BA6D17B7}"/>
    <cellStyle name="Normal 10 4 2 9 6" xfId="27019" xr:uid="{EFC43269-82B3-45F3-996B-1C270B74226F}"/>
    <cellStyle name="Normal 10 4 20" xfId="3167" xr:uid="{09CBB889-FB7E-4557-A47A-004DE3C93C69}"/>
    <cellStyle name="Normal 10 4 20 2" xfId="11508" xr:uid="{3C061B6D-BF5E-4952-A757-3FE9E2E18ED3}"/>
    <cellStyle name="Normal 10 4 20 2 2" xfId="36162" xr:uid="{98397CB6-317D-40BB-938F-31AD8209A622}"/>
    <cellStyle name="Normal 10 4 20 3" xfId="28277" xr:uid="{C215E28A-F416-4824-B6D1-FE587A9EAE1B}"/>
    <cellStyle name="Normal 10 4 21" xfId="3410" xr:uid="{F429FDFE-CFD2-4911-B19A-1D9953F0793E}"/>
    <cellStyle name="Normal 10 4 21 2" xfId="11751" xr:uid="{98A2793A-F7AA-41CA-A8BE-12A27EA46D55}"/>
    <cellStyle name="Normal 10 4 21 2 2" xfId="36398" xr:uid="{6A01C0E3-BA07-4342-8824-5F0FA7F21232}"/>
    <cellStyle name="Normal 10 4 21 3" xfId="28513" xr:uid="{727FD0E5-71F9-457B-85CE-10A3A27B5542}"/>
    <cellStyle name="Normal 10 4 22" xfId="3947" xr:uid="{A0A0C1F8-4477-42D0-AA1C-9C5D1E938192}"/>
    <cellStyle name="Normal 10 4 22 2" xfId="12288" xr:uid="{12156576-C398-4100-B4F4-2D4648A1899C}"/>
    <cellStyle name="Normal 10 4 22 2 2" xfId="36874" xr:uid="{94903250-1EF3-4953-8C84-ADC0431D8C46}"/>
    <cellStyle name="Normal 10 4 22 3" xfId="28989" xr:uid="{B0BB7FE1-FA49-4B93-B0D4-DAF04DD718AF}"/>
    <cellStyle name="Normal 10 4 23" xfId="4021" xr:uid="{E1EB70A7-F12C-4365-BF7A-30E2D7F51A25}"/>
    <cellStyle name="Normal 10 4 23 2" xfId="12362" xr:uid="{4930E7ED-AE07-4479-B6BB-31F7AAA4F6B4}"/>
    <cellStyle name="Normal 10 4 23 2 2" xfId="36948" xr:uid="{7601FB28-47F0-4D2F-B044-49DE2B6FF967}"/>
    <cellStyle name="Normal 10 4 23 3" xfId="29063" xr:uid="{E1D9DE43-931E-4659-8ED9-9E2966413A79}"/>
    <cellStyle name="Normal 10 4 24" xfId="4098" xr:uid="{617BAF45-149A-472C-951D-4FFE3917924D}"/>
    <cellStyle name="Normal 10 4 24 2" xfId="12439" xr:uid="{EDD17D4A-CCF0-4D85-9A93-A338CE923432}"/>
    <cellStyle name="Normal 10 4 24 2 2" xfId="37024" xr:uid="{B2BE68EC-7BDD-4DDE-84AA-4E0913DBB486}"/>
    <cellStyle name="Normal 10 4 24 3" xfId="29133" xr:uid="{6515BB4F-8B5C-4AB5-B1A9-24DD95830C23}"/>
    <cellStyle name="Normal 10 4 25" xfId="4702" xr:uid="{63459984-2BA8-4E94-A62D-6B1FAC4B0885}"/>
    <cellStyle name="Normal 10 4 25 2" xfId="13041" xr:uid="{74F9A8AE-8BD6-4E56-9836-537587A0C585}"/>
    <cellStyle name="Normal 10 4 25 2 2" xfId="37626" xr:uid="{6640540F-93C7-4121-883F-E9AB4B006D94}"/>
    <cellStyle name="Normal 10 4 25 3" xfId="29605" xr:uid="{970118FB-88C7-4D48-9900-7653FACA838F}"/>
    <cellStyle name="Normal 10 4 26" xfId="8500" xr:uid="{FC64BDBA-0050-4A7B-8220-975D69CAABB7}"/>
    <cellStyle name="Normal 10 4 26 2" xfId="16758" xr:uid="{95621D68-FB98-4C7B-AB77-5D33FD237E1A}"/>
    <cellStyle name="Normal 10 4 26 2 2" xfId="41340" xr:uid="{D97E1528-D48D-4CF7-8CA1-D07708BA1CFA}"/>
    <cellStyle name="Normal 10 4 26 3" xfId="33311" xr:uid="{B1761CB9-D1D9-4FC5-8DB2-E4E12E996F16}"/>
    <cellStyle name="Normal 10 4 27" xfId="8629" xr:uid="{C60BA0ED-E341-492B-A624-574114022365}"/>
    <cellStyle name="Normal 10 4 27 2" xfId="33414" xr:uid="{3C406436-FA02-43EF-8B8E-916B3D5E5AED}"/>
    <cellStyle name="Normal 10 4 28" xfId="17738" xr:uid="{A2C25C5C-CC63-45D2-80B3-6EF069680041}"/>
    <cellStyle name="Normal 10 4 28 2" xfId="41965" xr:uid="{11CC964C-7A8A-4D9B-BE7F-FDA9807BEE0F}"/>
    <cellStyle name="Normal 10 4 29" xfId="17814" xr:uid="{B4E5713B-5D4F-4581-AE82-C1568A209AF4}"/>
    <cellStyle name="Normal 10 4 29 2" xfId="42039" xr:uid="{9D72F87E-A31B-4FD8-AE43-DEDA596EC770}"/>
    <cellStyle name="Normal 10 4 3" xfId="246" xr:uid="{85C3AA08-7DEE-42C1-B160-78409DD62D5A}"/>
    <cellStyle name="Normal 10 4 3 10" xfId="2755" xr:uid="{0902540C-390A-4512-AC1A-E5BAD55E3C5B}"/>
    <cellStyle name="Normal 10 4 3 10 2" xfId="11096" xr:uid="{419D8DBA-4B8E-4274-A672-8D1A31329BE1}"/>
    <cellStyle name="Normal 10 4 3 10 2 2" xfId="35751" xr:uid="{4635B244-8723-40AC-871C-1527DAC038E2}"/>
    <cellStyle name="Normal 10 4 3 10 3" xfId="27866" xr:uid="{79304A7E-FD39-44DF-8407-F50CA47FF7D9}"/>
    <cellStyle name="Normal 10 4 3 11" xfId="3228" xr:uid="{9E49F652-4277-445A-A1BC-E138F83E5D89}"/>
    <cellStyle name="Normal 10 4 3 11 2" xfId="11569" xr:uid="{AE85B0B8-C204-4A19-A05C-878932D0B9FB}"/>
    <cellStyle name="Normal 10 4 3 11 2 2" xfId="36223" xr:uid="{F46B2495-611D-4918-837D-8FB458FC3593}"/>
    <cellStyle name="Normal 10 4 3 11 3" xfId="28338" xr:uid="{5F7A5407-9FED-4366-A3F2-C93CE36518C4}"/>
    <cellStyle name="Normal 10 4 3 12" xfId="3472" xr:uid="{5F5863BF-2BF8-4337-B37C-8981E53724D1}"/>
    <cellStyle name="Normal 10 4 3 12 2" xfId="11813" xr:uid="{A57B8A6B-0315-4718-9AB4-FD2923B459C4}"/>
    <cellStyle name="Normal 10 4 3 12 2 2" xfId="36459" xr:uid="{303D1F2A-830E-4882-94C2-51A37FBB2B1A}"/>
    <cellStyle name="Normal 10 4 3 12 3" xfId="28574" xr:uid="{F4731E5A-5E29-4C0C-8292-35D2ED74EF5E}"/>
    <cellStyle name="Normal 10 4 3 13" xfId="4182" xr:uid="{F906D1A0-F374-4367-8555-0273C001B9D8}"/>
    <cellStyle name="Normal 10 4 3 13 2" xfId="12523" xr:uid="{AC14FB86-52CE-4367-9649-95013B0710B0}"/>
    <cellStyle name="Normal 10 4 3 13 2 2" xfId="37108" xr:uid="{82B16268-A39F-4544-AC36-4FE62A45A244}"/>
    <cellStyle name="Normal 10 4 3 13 3" xfId="29194" xr:uid="{3995DC03-399A-4E3C-A8B5-CFC412CF83B3}"/>
    <cellStyle name="Normal 10 4 3 14" xfId="4767" xr:uid="{96852F05-4008-428D-BABA-63637A1B6621}"/>
    <cellStyle name="Normal 10 4 3 14 2" xfId="13095" xr:uid="{36BD76FE-E5DB-4B10-A9EA-BAE6A52BFCF1}"/>
    <cellStyle name="Normal 10 4 3 14 2 2" xfId="37680" xr:uid="{B42F2E8B-3F9E-4FC3-B278-94D95896D10A}"/>
    <cellStyle name="Normal 10 4 3 14 3" xfId="29660" xr:uid="{8191C12B-3A32-4090-9C52-DF29DC20EDF3}"/>
    <cellStyle name="Normal 10 4 3 15" xfId="8699" xr:uid="{ED664D12-78E3-4FBD-82CC-CE7CB820137B}"/>
    <cellStyle name="Normal 10 4 3 15 2" xfId="33479" xr:uid="{D18B85C6-6104-4190-99ED-045F76680C54}"/>
    <cellStyle name="Normal 10 4 3 16" xfId="17885" xr:uid="{4F958CC9-4AA1-46B5-9B94-CA9A8A018C28}"/>
    <cellStyle name="Normal 10 4 3 16 2" xfId="42110" xr:uid="{A3941758-D50E-4EC5-BAC9-AEB8EB132EB7}"/>
    <cellStyle name="Normal 10 4 3 17" xfId="18488" xr:uid="{7D3277AB-76E8-4E87-9136-2D31FB62CE26}"/>
    <cellStyle name="Normal 10 4 3 17 2" xfId="42691" xr:uid="{A3EC461B-D13E-4F34-AE8D-5B365ACA6992}"/>
    <cellStyle name="Normal 10 4 3 18" xfId="25613" xr:uid="{962F72A9-C8B2-4B81-AB0F-24695F2DDCFE}"/>
    <cellStyle name="Normal 10 4 3 2" xfId="442" xr:uid="{7843A78F-FF18-4BE2-9D1C-B5F9DC3BD6F1}"/>
    <cellStyle name="Normal 10 4 3 2 10" xfId="4984" xr:uid="{25EFE156-44BC-43A4-B8FC-5B6276340197}"/>
    <cellStyle name="Normal 10 4 3 2 10 2" xfId="13284" xr:uid="{42BFC0AE-EB53-44BC-BF59-2D537DBFA07F}"/>
    <cellStyle name="Normal 10 4 3 2 10 2 2" xfId="37868" xr:uid="{1525D031-F4E9-479C-8687-934B19CB600E}"/>
    <cellStyle name="Normal 10 4 3 2 10 3" xfId="29850" xr:uid="{9F20022C-31F2-436D-B8D8-D4E18761DB01}"/>
    <cellStyle name="Normal 10 4 3 2 11" xfId="8834" xr:uid="{AD543EA6-CC81-471A-96DE-13CA3B0EBF4F}"/>
    <cellStyle name="Normal 10 4 3 2 11 2" xfId="33600" xr:uid="{83A7F723-FC79-4DB9-B6DD-AA931B49831C}"/>
    <cellStyle name="Normal 10 4 3 2 12" xfId="18019" xr:uid="{B6069D6C-2B4D-4AF1-AA17-DB50C153EA93}"/>
    <cellStyle name="Normal 10 4 3 2 12 2" xfId="42244" xr:uid="{1980622B-2558-469A-9AEF-39D027FD0703}"/>
    <cellStyle name="Normal 10 4 3 2 13" xfId="18625" xr:uid="{B5F1E123-039B-4206-B3D9-E235A3B2A0D1}"/>
    <cellStyle name="Normal 10 4 3 2 13 2" xfId="42821" xr:uid="{09F4BE42-8C15-4F91-9023-776D185538B9}"/>
    <cellStyle name="Normal 10 4 3 2 14" xfId="25731" xr:uid="{CDC36658-6B42-4733-9E00-1251D6F73D1A}"/>
    <cellStyle name="Normal 10 4 3 2 2" xfId="1462" xr:uid="{DBF72970-2E04-4DCB-A141-2DB8223C60C7}"/>
    <cellStyle name="Normal 10 4 3 2 2 2" xfId="3109" xr:uid="{D94338B0-C55B-4366-B5C5-F85D233486F7}"/>
    <cellStyle name="Normal 10 4 3 2 2 2 2" xfId="7066" xr:uid="{747976AB-ACB8-4741-BFD5-C5D318DA5CE2}"/>
    <cellStyle name="Normal 10 4 3 2 2 2 2 2" xfId="15325" xr:uid="{E6A816F5-7A9C-4FFE-9A16-52BD512F0350}"/>
    <cellStyle name="Normal 10 4 3 2 2 2 2 2 2" xfId="39907" xr:uid="{176672E9-8747-4640-B342-CAA515ABAD53}"/>
    <cellStyle name="Normal 10 4 3 2 2 2 2 3" xfId="31892" xr:uid="{1AE9EDFA-DF0E-4924-B6B9-9D862F00018E}"/>
    <cellStyle name="Normal 10 4 3 2 2 2 3" xfId="11450" xr:uid="{71B5D8C1-665D-4843-A034-92A60C29AF39}"/>
    <cellStyle name="Normal 10 4 3 2 2 2 3 2" xfId="36105" xr:uid="{63576F04-157D-4CA0-A227-08B92EE9DD77}"/>
    <cellStyle name="Normal 10 4 3 2 2 2 4" xfId="22650" xr:uid="{918AB009-1C54-4D56-B22E-1A8204BCECB9}"/>
    <cellStyle name="Normal 10 4 3 2 2 2 4 2" xfId="46677" xr:uid="{E6B232EF-0529-4844-AC5E-B0D8B27B53A3}"/>
    <cellStyle name="Normal 10 4 3 2 2 2 5" xfId="28220" xr:uid="{2610D2A3-1F34-4A1B-8CC8-37B47A507FA7}"/>
    <cellStyle name="Normal 10 4 3 2 2 3" xfId="3828" xr:uid="{523ECD6E-D980-4715-89EB-7579F525F7FC}"/>
    <cellStyle name="Normal 10 4 3 2 2 3 2" xfId="12169" xr:uid="{6C0A4B65-7461-47C0-9839-2F03FEB1C3B1}"/>
    <cellStyle name="Normal 10 4 3 2 2 3 2 2" xfId="36813" xr:uid="{BF62E8C7-E705-441B-933C-DB7E3864828B}"/>
    <cellStyle name="Normal 10 4 3 2 2 3 3" xfId="28928" xr:uid="{19E2E16E-8667-421B-9729-A0823D0E5BE3}"/>
    <cellStyle name="Normal 10 4 3 2 2 4" xfId="4582" xr:uid="{E2C10E9C-948C-4DFA-8F5D-61166E0BA57E}"/>
    <cellStyle name="Normal 10 4 3 2 2 4 2" xfId="12923" xr:uid="{73C56179-45C0-4B26-A8DC-389B96D94B9B}"/>
    <cellStyle name="Normal 10 4 3 2 2 4 2 2" xfId="37508" xr:uid="{B7A62911-B8E2-4B2F-8976-8D9765161AC1}"/>
    <cellStyle name="Normal 10 4 3 2 2 4 3" xfId="29548" xr:uid="{1F750F07-024B-4AE5-BDB9-F4A820756A11}"/>
    <cellStyle name="Normal 10 4 3 2 2 5" xfId="5402" xr:uid="{AAC09111-EB5E-4D03-86C1-42656E294E12}"/>
    <cellStyle name="Normal 10 4 3 2 2 5 2" xfId="13685" xr:uid="{CABCD8FB-E0C9-4CEF-9E50-018B53CD95F2}"/>
    <cellStyle name="Normal 10 4 3 2 2 5 2 2" xfId="38269" xr:uid="{D756548D-84CC-4462-8840-8A17BB2DD995}"/>
    <cellStyle name="Normal 10 4 3 2 2 5 3" xfId="30251" xr:uid="{6F16C10D-3DFA-48BD-9AFE-EA4152CCAC14}"/>
    <cellStyle name="Normal 10 4 3 2 2 6" xfId="9823" xr:uid="{08196D73-594A-4222-9DD7-1CAB5106E081}"/>
    <cellStyle name="Normal 10 4 3 2 2 6 2" xfId="34509" xr:uid="{9852DDEA-86A2-4ABE-9700-F9674F62B48E}"/>
    <cellStyle name="Normal 10 4 3 2 2 7" xfId="18255" xr:uid="{E81DE58E-B17C-497A-85BC-ADB870EECB87}"/>
    <cellStyle name="Normal 10 4 3 2 2 7 2" xfId="42480" xr:uid="{C9591B20-896E-4848-8C85-394007F5A9E5}"/>
    <cellStyle name="Normal 10 4 3 2 2 8" xfId="20184" xr:uid="{125EA87F-90DD-4251-8E48-A51C0C8B4D44}"/>
    <cellStyle name="Normal 10 4 3 2 2 8 2" xfId="44358" xr:uid="{A3F69E62-1D08-48F8-AD22-EA40EB618953}"/>
    <cellStyle name="Normal 10 4 3 2 2 9" xfId="26625" xr:uid="{4B447F96-1EE0-49AF-847D-A7DD5735EB08}"/>
    <cellStyle name="Normal 10 4 3 2 3" xfId="1024" xr:uid="{AAE74019-31EC-4423-81FB-DCDF233BE9BB}"/>
    <cellStyle name="Normal 10 4 3 2 3 2" xfId="8004" xr:uid="{6263F381-2126-4C65-A46A-55111406924E}"/>
    <cellStyle name="Normal 10 4 3 2 3 2 2" xfId="16262" xr:uid="{F79F3A07-04D9-4B54-AB4B-2185F1B8E778}"/>
    <cellStyle name="Normal 10 4 3 2 3 2 2 2" xfId="40844" xr:uid="{05B785BC-A54B-4DDC-AD90-5BFEE1B534BE}"/>
    <cellStyle name="Normal 10 4 3 2 3 2 3" xfId="22233" xr:uid="{F5AF0F8B-7A43-4758-8A53-D62927FAFFE7}"/>
    <cellStyle name="Normal 10 4 3 2 3 2 3 2" xfId="46273" xr:uid="{0763D681-60A8-4382-B5F7-9BE8E72D46D3}"/>
    <cellStyle name="Normal 10 4 3 2 3 2 4" xfId="32829" xr:uid="{79C41657-2484-4130-8CB0-C5C17BB60B5A}"/>
    <cellStyle name="Normal 10 4 3 2 3 3" xfId="6117" xr:uid="{C2B6F80D-1010-48E5-B1BA-1A3AC648CC29}"/>
    <cellStyle name="Normal 10 4 3 2 3 3 2" xfId="14379" xr:uid="{E66E22A7-B6D8-4D12-8035-77AB1DA20E7D}"/>
    <cellStyle name="Normal 10 4 3 2 3 3 2 2" xfId="38961" xr:uid="{81CD6819-05EB-4B8B-B431-6845C7DCF5F8}"/>
    <cellStyle name="Normal 10 4 3 2 3 3 3" xfId="30946" xr:uid="{7CC2C2A5-0D0E-4263-B77D-83156AE57138}"/>
    <cellStyle name="Normal 10 4 3 2 3 4" xfId="9400" xr:uid="{914A20A1-8986-4865-8CC4-26E0DB807AC3}"/>
    <cellStyle name="Normal 10 4 3 2 3 4 2" xfId="34107" xr:uid="{C825B3D2-24EF-4D81-9BAA-3D7AC8DFE5D1}"/>
    <cellStyle name="Normal 10 4 3 2 3 5" xfId="19768" xr:uid="{D3F1C3AD-10A7-468F-8B33-0ABE6CD5211F}"/>
    <cellStyle name="Normal 10 4 3 2 3 5 2" xfId="43948" xr:uid="{90B61A3B-F186-4B79-BEAA-DA1249EB8595}"/>
    <cellStyle name="Normal 10 4 3 2 3 6" xfId="26226" xr:uid="{48ABDB4F-6763-4819-9F88-3B91F3BC9ED5}"/>
    <cellStyle name="Normal 10 4 3 2 4" xfId="2250" xr:uid="{45248A59-78D8-4BEA-889F-8E1AD8C5B3EF}"/>
    <cellStyle name="Normal 10 4 3 2 4 2" xfId="6637" xr:uid="{33762E53-F731-43E0-91B1-4714545A2F5A}"/>
    <cellStyle name="Normal 10 4 3 2 4 2 2" xfId="14896" xr:uid="{FE40E215-D0F0-4024-92D7-4A14F44AEEC4}"/>
    <cellStyle name="Normal 10 4 3 2 4 2 2 2" xfId="39478" xr:uid="{29BCD724-3D50-45E3-AA6F-40D1B3473257}"/>
    <cellStyle name="Normal 10 4 3 2 4 2 3" xfId="21697" xr:uid="{C800E885-DCAA-4156-B579-B067DCE0EDA3}"/>
    <cellStyle name="Normal 10 4 3 2 4 2 3 2" xfId="45774" xr:uid="{193F6F76-BA95-4DEF-98E9-8B44B8EBFE5E}"/>
    <cellStyle name="Normal 10 4 3 2 4 2 4" xfId="31463" xr:uid="{B4BCF1ED-E2C6-4981-9F76-AB2BA2209E6D}"/>
    <cellStyle name="Normal 10 4 3 2 4 3" xfId="10591" xr:uid="{22EC98E4-E6DC-41A3-A213-CF1B35FDD613}"/>
    <cellStyle name="Normal 10 4 3 2 4 3 2" xfId="35249" xr:uid="{A979C69E-BE14-4A7B-AC43-451E2245BE4C}"/>
    <cellStyle name="Normal 10 4 3 2 4 4" xfId="19232" xr:uid="{2A29D799-9E18-4D64-A850-D047C38D1CF4}"/>
    <cellStyle name="Normal 10 4 3 2 4 4 2" xfId="43426" xr:uid="{1A76A16D-4ECA-4723-ADE3-07ADD7157D5E}"/>
    <cellStyle name="Normal 10 4 3 2 4 5" xfId="27364" xr:uid="{21359E8B-2F1A-42DA-B0CC-A6BCAC4EBA86}"/>
    <cellStyle name="Normal 10 4 3 2 5" xfId="2636" xr:uid="{ED86EE22-6E9F-4FFA-8838-8DE7C1B24242}"/>
    <cellStyle name="Normal 10 4 3 2 5 2" xfId="8422" xr:uid="{E76B7453-8883-4CAB-B4C1-834E65514ED0}"/>
    <cellStyle name="Normal 10 4 3 2 5 2 2" xfId="16680" xr:uid="{FA3686B8-67E1-4136-975A-ED86A583069C}"/>
    <cellStyle name="Normal 10 4 3 2 5 2 2 2" xfId="41262" xr:uid="{812902FB-296E-49E8-8AE3-27F14F6F3B2E}"/>
    <cellStyle name="Normal 10 4 3 2 5 2 3" xfId="33247" xr:uid="{A57E0ADD-E8B2-4D59-9CEC-4866D34FAEAF}"/>
    <cellStyle name="Normal 10 4 3 2 5 3" xfId="10977" xr:uid="{21BAF5EF-4FC2-46A9-BA6B-9CE27378DC4C}"/>
    <cellStyle name="Normal 10 4 3 2 5 3 2" xfId="35633" xr:uid="{86C318F1-EFD9-4C2E-A4CB-BABCEE8B95C2}"/>
    <cellStyle name="Normal 10 4 3 2 5 4" xfId="21101" xr:uid="{36DAE5A1-CCE0-4FA5-8BE6-8C87F6097E47}"/>
    <cellStyle name="Normal 10 4 3 2 5 4 2" xfId="45222" xr:uid="{436A3A86-7835-4782-8635-1A959691EAEE}"/>
    <cellStyle name="Normal 10 4 3 2 5 5" xfId="27748" xr:uid="{F821CC74-EDAC-475E-A6CB-E04D18DC1805}"/>
    <cellStyle name="Normal 10 4 3 2 6" xfId="2873" xr:uid="{2E815C99-E8CC-4DA0-9A38-973A85DD5382}"/>
    <cellStyle name="Normal 10 4 3 2 6 2" xfId="11214" xr:uid="{00008FC2-CD7A-4054-B306-E6657CB5A53D}"/>
    <cellStyle name="Normal 10 4 3 2 6 2 2" xfId="35869" xr:uid="{01651F72-A371-4AE8-8C52-F46A42311F7F}"/>
    <cellStyle name="Normal 10 4 3 2 6 3" xfId="27984" xr:uid="{18349414-619A-4235-AC28-26471ECDD761}"/>
    <cellStyle name="Normal 10 4 3 2 7" xfId="3346" xr:uid="{5CD8C59A-1CA5-412E-99B2-13D99F76A098}"/>
    <cellStyle name="Normal 10 4 3 2 7 2" xfId="11687" xr:uid="{2BE756BE-AD92-46FE-97E5-BFA71B81F325}"/>
    <cellStyle name="Normal 10 4 3 2 7 2 2" xfId="36341" xr:uid="{66997748-7035-44D2-ACA9-2EE89C1A6E96}"/>
    <cellStyle name="Normal 10 4 3 2 7 3" xfId="28456" xr:uid="{023ADFA9-DECB-4790-8D77-3C0FD38ADDA2}"/>
    <cellStyle name="Normal 10 4 3 2 8" xfId="3592" xr:uid="{3D7BD2C4-2B23-494C-B62F-3702D5F3BCD5}"/>
    <cellStyle name="Normal 10 4 3 2 8 2" xfId="11933" xr:uid="{A0D46588-E67D-48FD-92CC-C58B28296AF4}"/>
    <cellStyle name="Normal 10 4 3 2 8 2 2" xfId="36577" xr:uid="{32CE1590-C33F-4F42-9D54-CCD26B493A69}"/>
    <cellStyle name="Normal 10 4 3 2 8 3" xfId="28692" xr:uid="{6D9ED505-4B9C-4E82-A836-45A30D2C9404}"/>
    <cellStyle name="Normal 10 4 3 2 9" xfId="4346" xr:uid="{4CCFDAC6-CC98-4940-896D-8785DB64C5ED}"/>
    <cellStyle name="Normal 10 4 3 2 9 2" xfId="12687" xr:uid="{AD080AD4-C5C8-4E49-B1B7-8A2FDABFFB7C}"/>
    <cellStyle name="Normal 10 4 3 2 9 2 2" xfId="37272" xr:uid="{B5B2E1D0-B400-4745-949D-EC455D75DC7C}"/>
    <cellStyle name="Normal 10 4 3 2 9 3" xfId="29312" xr:uid="{BCB8ACA5-7947-47C3-A21F-1733562BE63C}"/>
    <cellStyle name="Normal 10 4 3 3" xfId="630" xr:uid="{E5337648-FAFB-4021-8DC5-053545142B2F}"/>
    <cellStyle name="Normal 10 4 3 3 10" xfId="25910" xr:uid="{B3CE86AE-C279-480B-8EDB-D5AA8CEB3D06}"/>
    <cellStyle name="Normal 10 4 3 3 2" xfId="1263" xr:uid="{02861C7E-475D-4B4F-9A5F-63E4049A17E2}"/>
    <cellStyle name="Normal 10 4 3 3 2 2" xfId="8190" xr:uid="{E21658CA-93AB-43D1-A5FF-E403CE496C63}"/>
    <cellStyle name="Normal 10 4 3 3 2 2 2" xfId="16448" xr:uid="{92290450-B173-40B9-B970-99AC797481C3}"/>
    <cellStyle name="Normal 10 4 3 3 2 2 2 2" xfId="41030" xr:uid="{51D9D426-FEAC-48F0-8587-7714D22887BB}"/>
    <cellStyle name="Normal 10 4 3 3 2 2 3" xfId="22455" xr:uid="{0F388C32-6A67-45A3-A3BF-4557E294314C}"/>
    <cellStyle name="Normal 10 4 3 3 2 2 3 2" xfId="46489" xr:uid="{AB5AD40E-A837-42DA-8B19-A3B43A712E78}"/>
    <cellStyle name="Normal 10 4 3 3 2 2 4" xfId="33015" xr:uid="{41413612-A232-449B-870A-B3B0B15FF87B}"/>
    <cellStyle name="Normal 10 4 3 3 2 3" xfId="6311" xr:uid="{6D937FC7-178F-4D0A-99DC-76D986905281}"/>
    <cellStyle name="Normal 10 4 3 3 2 3 2" xfId="14572" xr:uid="{E5BD9561-2E52-4B8F-ACE8-84E2E3636E93}"/>
    <cellStyle name="Normal 10 4 3 3 2 3 2 2" xfId="39154" xr:uid="{2512F57A-3FC4-40AC-8D55-57B107B6F89B}"/>
    <cellStyle name="Normal 10 4 3 3 2 3 3" xfId="31139" xr:uid="{E07BECFD-5C42-492B-A59E-4ABB63D5F655}"/>
    <cellStyle name="Normal 10 4 3 3 2 4" xfId="9626" xr:uid="{9FF12A7C-45B6-4800-A352-F3A13536C307}"/>
    <cellStyle name="Normal 10 4 3 3 2 4 2" xfId="34321" xr:uid="{0E53011A-007B-45CE-B086-C4659C564B1D}"/>
    <cellStyle name="Normal 10 4 3 3 2 5" xfId="19988" xr:uid="{6BF527A6-5987-46C9-9E7B-EFFAC0999958}"/>
    <cellStyle name="Normal 10 4 3 3 2 5 2" xfId="44166" xr:uid="{9A617E75-7194-453E-B8FC-C3A027FD26C6}"/>
    <cellStyle name="Normal 10 4 3 3 2 6" xfId="26438" xr:uid="{ED43C534-3DEC-4523-93AE-1CEAF397A1C1}"/>
    <cellStyle name="Normal 10 4 3 3 3" xfId="2991" xr:uid="{DCA3C075-024F-47F7-AF50-8521875605CC}"/>
    <cellStyle name="Normal 10 4 3 3 3 2" xfId="6830" xr:uid="{1E74F0CD-CFF4-427D-B18C-B066483DCF7A}"/>
    <cellStyle name="Normal 10 4 3 3 3 2 2" xfId="15089" xr:uid="{E60BE171-8E1C-49AD-B40A-77A97640FB67}"/>
    <cellStyle name="Normal 10 4 3 3 3 2 2 2" xfId="39671" xr:uid="{B0E01A64-549C-4996-82F7-F288CB637C4C}"/>
    <cellStyle name="Normal 10 4 3 3 3 2 3" xfId="21883" xr:uid="{510164B9-4A23-4B2A-ADAF-4373DE61C6B3}"/>
    <cellStyle name="Normal 10 4 3 3 3 2 3 2" xfId="45957" xr:uid="{C1DAF9EA-046F-4595-AFDC-BD5DE725D897}"/>
    <cellStyle name="Normal 10 4 3 3 3 2 4" xfId="31656" xr:uid="{E39FD889-3B39-43F7-A4C9-82693F877466}"/>
    <cellStyle name="Normal 10 4 3 3 3 3" xfId="11332" xr:uid="{C3DC9263-0362-47A4-9152-D1F7CB62E691}"/>
    <cellStyle name="Normal 10 4 3 3 3 3 2" xfId="35987" xr:uid="{0C442354-8148-4ABD-868F-66C3D2FB8F55}"/>
    <cellStyle name="Normal 10 4 3 3 3 4" xfId="19418" xr:uid="{5B30B749-6992-4942-96CF-9DD64B0B9322}"/>
    <cellStyle name="Normal 10 4 3 3 3 4 2" xfId="43612" xr:uid="{28E1073E-5034-408C-8D03-0EDF63549F45}"/>
    <cellStyle name="Normal 10 4 3 3 3 5" xfId="28102" xr:uid="{5814499D-6E95-447D-9F1F-6E81C6B7D3ED}"/>
    <cellStyle name="Normal 10 4 3 3 4" xfId="3710" xr:uid="{B37E2D10-410C-44F7-AE23-936BF834A7E0}"/>
    <cellStyle name="Normal 10 4 3 3 4 2" xfId="7358" xr:uid="{BDE06148-3064-42DC-B8CA-203F20206B6E}"/>
    <cellStyle name="Normal 10 4 3 3 4 2 2" xfId="15617" xr:uid="{7A783A77-7FC0-4084-A5C5-8B0F79265E9C}"/>
    <cellStyle name="Normal 10 4 3 3 4 2 2 2" xfId="40199" xr:uid="{BE6AD001-B1E3-45EE-B0E8-FCE7A8A40CCA}"/>
    <cellStyle name="Normal 10 4 3 3 4 2 3" xfId="32184" xr:uid="{2E0CC274-78CA-4679-83C6-559D17F92702}"/>
    <cellStyle name="Normal 10 4 3 3 4 3" xfId="12051" xr:uid="{A0A38D7A-79A2-49F6-9557-7537770A8CC3}"/>
    <cellStyle name="Normal 10 4 3 3 4 3 2" xfId="36695" xr:uid="{3C8AEE02-AC08-4838-89B1-A9AA0BAC5BFC}"/>
    <cellStyle name="Normal 10 4 3 3 4 4" xfId="21288" xr:uid="{A96F018E-29C5-4EE2-8839-B7F8B2D57D46}"/>
    <cellStyle name="Normal 10 4 3 3 4 4 2" xfId="45407" xr:uid="{894A814C-5217-4ABB-838D-5A6C576D3B82}"/>
    <cellStyle name="Normal 10 4 3 3 4 5" xfId="28810" xr:uid="{4BBE05EC-3AD1-4A22-9008-7A8B184AD143}"/>
    <cellStyle name="Normal 10 4 3 3 5" xfId="4464" xr:uid="{560B185D-1CF0-4091-A196-B50B2FE7A9A0}"/>
    <cellStyle name="Normal 10 4 3 3 5 2" xfId="12805" xr:uid="{5E15AB06-C04C-41DE-AF18-2730CE16F242}"/>
    <cellStyle name="Normal 10 4 3 3 5 2 2" xfId="37390" xr:uid="{2A9B37BE-3F0B-43D8-A54A-9FE46D1A20AA}"/>
    <cellStyle name="Normal 10 4 3 3 5 3" xfId="29430" xr:uid="{CBA59894-9072-412E-AFF1-13A2ED49F019}"/>
    <cellStyle name="Normal 10 4 3 3 6" xfId="5204" xr:uid="{8AFCB550-8D92-4ACD-BE01-600AD690481E}"/>
    <cellStyle name="Normal 10 4 3 3 6 2" xfId="13497" xr:uid="{F0F536B2-A907-41CE-A714-BED3AB609803}"/>
    <cellStyle name="Normal 10 4 3 3 6 2 2" xfId="38081" xr:uid="{358BC54C-1CBA-4954-817D-3350870C450A}"/>
    <cellStyle name="Normal 10 4 3 3 6 3" xfId="30063" xr:uid="{230041DE-658E-4694-BB2E-FF5BDE472BBB}"/>
    <cellStyle name="Normal 10 4 3 3 7" xfId="9017" xr:uid="{809C09C8-D126-494A-BD9D-6C55FAE73C17}"/>
    <cellStyle name="Normal 10 4 3 3 7 2" xfId="33779" xr:uid="{013C8243-D8B9-4A7B-B1FA-F67459C63826}"/>
    <cellStyle name="Normal 10 4 3 3 8" xfId="18137" xr:uid="{31A728A2-128B-40DC-B197-A6FFA8091C6F}"/>
    <cellStyle name="Normal 10 4 3 3 8 2" xfId="42362" xr:uid="{FCD9628B-8E4A-4A2F-869B-5443A30D0EE4}"/>
    <cellStyle name="Normal 10 4 3 3 9" xfId="18811" xr:uid="{90B8A6C0-3233-44D1-B361-D46A2530EE6C}"/>
    <cellStyle name="Normal 10 4 3 3 9 2" xfId="43007" xr:uid="{A623FBE4-1D92-492F-8814-26E52DFC50FD}"/>
    <cellStyle name="Normal 10 4 3 4" xfId="1683" xr:uid="{7A920B48-D7E3-4B8A-B619-36C29D854B5A}"/>
    <cellStyle name="Normal 10 4 3 4 2" xfId="6948" xr:uid="{8EB29655-0241-458C-8791-1FA0C8F52D78}"/>
    <cellStyle name="Normal 10 4 3 4 2 2" xfId="15207" xr:uid="{EC548B24-E085-40A1-8C21-CC4ED893A903}"/>
    <cellStyle name="Normal 10 4 3 4 2 2 2" xfId="39789" xr:uid="{BA8692E7-287D-410A-82C6-E2C36FD6297D}"/>
    <cellStyle name="Normal 10 4 3 4 2 3" xfId="22856" xr:uid="{0863C876-D035-42A6-8936-B3AD9F52726E}"/>
    <cellStyle name="Normal 10 4 3 4 2 3 2" xfId="46874" xr:uid="{E9489DFC-1C03-4FBA-9FC0-5F83939684CE}"/>
    <cellStyle name="Normal 10 4 3 4 2 4" xfId="31774" xr:uid="{CB75B94E-C07F-466B-80D7-4F6853303BF6}"/>
    <cellStyle name="Normal 10 4 3 4 3" xfId="5608" xr:uid="{3858E189-B553-4EA5-B249-4C01293E000B}"/>
    <cellStyle name="Normal 10 4 3 4 3 2" xfId="13879" xr:uid="{8EE20475-9519-457D-9D69-FBEDF86F9790}"/>
    <cellStyle name="Normal 10 4 3 4 3 2 2" xfId="38463" xr:uid="{2AF5695E-E63B-4E61-B0AA-E943201F51B0}"/>
    <cellStyle name="Normal 10 4 3 4 3 3" xfId="30446" xr:uid="{0571F240-BF9F-459F-A98A-AB274D4AB544}"/>
    <cellStyle name="Normal 10 4 3 4 4" xfId="10032" xr:uid="{91F6A696-383D-466F-A9D1-E8081C37AD99}"/>
    <cellStyle name="Normal 10 4 3 4 4 2" xfId="34703" xr:uid="{FAC2AD9D-1EA1-4C82-BDDD-39D7A63C19AF}"/>
    <cellStyle name="Normal 10 4 3 4 5" xfId="20392" xr:uid="{13DD2DFA-3DD8-4086-8C06-6A20B82119E6}"/>
    <cellStyle name="Normal 10 4 3 4 5 2" xfId="44556" xr:uid="{08192CE9-3386-4C60-9005-87C01A82CF0A}"/>
    <cellStyle name="Normal 10 4 3 4 6" xfId="26818" xr:uid="{4EAA7F85-3790-4A55-9E5D-22250BEFE6B2}"/>
    <cellStyle name="Normal 10 4 3 5" xfId="1819" xr:uid="{7E777B6F-1508-4978-A7BD-37504654CC2A}"/>
    <cellStyle name="Normal 10 4 3 5 2" xfId="7626" xr:uid="{E4BE59B1-D3AF-490D-A1D0-BF5C926114CC}"/>
    <cellStyle name="Normal 10 4 3 5 2 2" xfId="15884" xr:uid="{A9D0074C-3C2E-4CE7-8578-BFBE83D94201}"/>
    <cellStyle name="Normal 10 4 3 5 2 2 2" xfId="40466" xr:uid="{9CC83321-3B03-4F23-A81D-3C3D5837EC13}"/>
    <cellStyle name="Normal 10 4 3 5 2 3" xfId="22984" xr:uid="{01204705-82E2-462A-B3AB-D48F9A2B8B04}"/>
    <cellStyle name="Normal 10 4 3 5 2 3 2" xfId="46995" xr:uid="{AE40FEA4-51F2-41A3-B2D1-AC910990D2F7}"/>
    <cellStyle name="Normal 10 4 3 5 2 4" xfId="32451" xr:uid="{E52E1817-8C1F-4D6F-8081-E9E9B5F38A6A}"/>
    <cellStyle name="Normal 10 4 3 5 3" xfId="5737" xr:uid="{6AC06FA1-C7A2-4176-9C8D-70E993B3B6E5}"/>
    <cellStyle name="Normal 10 4 3 5 3 2" xfId="13999" xr:uid="{1BEF9C8A-38F1-4E75-99B1-5CBA1D48CEAC}"/>
    <cellStyle name="Normal 10 4 3 5 3 2 2" xfId="38581" xr:uid="{174C503D-4288-4960-9C62-E42359279A08}"/>
    <cellStyle name="Normal 10 4 3 5 3 3" xfId="30566" xr:uid="{F9014B83-B8D6-40D6-A526-75F1633DBE40}"/>
    <cellStyle name="Normal 10 4 3 5 4" xfId="10161" xr:uid="{E8F6B7B5-0EE8-4D70-B64A-C299D877FA14}"/>
    <cellStyle name="Normal 10 4 3 5 4 2" xfId="34821" xr:uid="{B48A1E20-0C76-46B4-A0A4-75A6E2453830}"/>
    <cellStyle name="Normal 10 4 3 5 5" xfId="20519" xr:uid="{D5B47E4D-E2E5-4AB3-933B-4C102DBFE7E6}"/>
    <cellStyle name="Normal 10 4 3 5 5 2" xfId="44679" xr:uid="{77081232-13DF-4686-9F15-49C69CFE80DD}"/>
    <cellStyle name="Normal 10 4 3 5 6" xfId="26936" xr:uid="{0142E260-87BD-4CDB-8A0C-FC30A7FB45B3}"/>
    <cellStyle name="Normal 10 4 3 6" xfId="794" xr:uid="{EF808251-55EA-4CF0-A205-4DCB36057E64}"/>
    <cellStyle name="Normal 10 4 3 6 2" xfId="7817" xr:uid="{3EFBE808-BA3E-4083-9961-3A867C1D4580}"/>
    <cellStyle name="Normal 10 4 3 6 2 2" xfId="16075" xr:uid="{49FED0FD-A27A-4AC6-9B49-82985C68FB3D}"/>
    <cellStyle name="Normal 10 4 3 6 2 2 2" xfId="40657" xr:uid="{1192122D-A4B4-41E4-9856-56B281A5E0B3}"/>
    <cellStyle name="Normal 10 4 3 6 2 3" xfId="22017" xr:uid="{3CBDE310-1DA2-4E30-854A-087573F0C767}"/>
    <cellStyle name="Normal 10 4 3 6 2 3 2" xfId="46082" xr:uid="{84A7F5F3-FCCE-4B27-9CBF-2E684EAF6801}"/>
    <cellStyle name="Normal 10 4 3 6 2 4" xfId="32642" xr:uid="{52DE6F60-2502-49D4-B04F-EA4E75B4FA6E}"/>
    <cellStyle name="Normal 10 4 3 6 3" xfId="5930" xr:uid="{605AC2A7-B2E3-4E94-B127-2283C789212A}"/>
    <cellStyle name="Normal 10 4 3 6 3 2" xfId="14192" xr:uid="{C63A6725-2545-4692-851E-B8FBF9D95CBE}"/>
    <cellStyle name="Normal 10 4 3 6 3 2 2" xfId="38774" xr:uid="{0011B51D-2B66-4FD3-93B5-CD286D66B8FB}"/>
    <cellStyle name="Normal 10 4 3 6 3 3" xfId="30759" xr:uid="{0436C351-51E3-4491-BE50-3A1572EF85D9}"/>
    <cellStyle name="Normal 10 4 3 6 4" xfId="9179" xr:uid="{397C9622-892D-43FF-A0E3-1A7B4243B741}"/>
    <cellStyle name="Normal 10 4 3 6 4 2" xfId="33917" xr:uid="{70A91641-A8F5-4CBF-AC71-82DEA77F5258}"/>
    <cellStyle name="Normal 10 4 3 6 5" xfId="19551" xr:uid="{CCD5849A-500B-476B-9E44-4FCB8C2CCE42}"/>
    <cellStyle name="Normal 10 4 3 6 5 2" xfId="43739" xr:uid="{5A9D6AD9-1BA8-45F4-BA2D-500F02B66D4A}"/>
    <cellStyle name="Normal 10 4 3 6 6" xfId="26039" xr:uid="{A44C77E9-9936-4D6E-B0B2-A459E11D8328}"/>
    <cellStyle name="Normal 10 4 3 7" xfId="1938" xr:uid="{012654BB-6F0F-45BC-9F0D-6CA7290C3D39}"/>
    <cellStyle name="Normal 10 4 3 7 2" xfId="6450" xr:uid="{6AE9806F-9853-4EF5-A41E-3698C68DA94C}"/>
    <cellStyle name="Normal 10 4 3 7 2 2" xfId="14709" xr:uid="{39E398F7-48AA-44FD-9A61-6682AE33D3BC}"/>
    <cellStyle name="Normal 10 4 3 7 2 2 2" xfId="39291" xr:uid="{1081E96D-F515-480D-95D7-2C68EF1ADC06}"/>
    <cellStyle name="Normal 10 4 3 7 2 3" xfId="23102" xr:uid="{BDC5307D-A5A9-4521-A517-CA2F195DE530}"/>
    <cellStyle name="Normal 10 4 3 7 2 3 2" xfId="47113" xr:uid="{B718159E-8E5C-4443-B76A-B25195321ECF}"/>
    <cellStyle name="Normal 10 4 3 7 2 4" xfId="31276" xr:uid="{7960B6C7-C44C-4078-9657-8D3F1FAAD667}"/>
    <cellStyle name="Normal 10 4 3 7 3" xfId="10280" xr:uid="{A24452F1-705D-4EA8-9175-516A04C8FBB9}"/>
    <cellStyle name="Normal 10 4 3 7 3 2" xfId="34939" xr:uid="{BCCF5EEE-4682-45F7-A351-E83C56D76E18}"/>
    <cellStyle name="Normal 10 4 3 7 4" xfId="20637" xr:uid="{DA874370-D7DA-43B7-BA19-2D95A5EB34A5}"/>
    <cellStyle name="Normal 10 4 3 7 4 2" xfId="44797" xr:uid="{3C388E6F-DDF2-4299-A406-044F42A7EAA1}"/>
    <cellStyle name="Normal 10 4 3 7 5" xfId="27054" xr:uid="{CDA3A3BC-CACA-47E4-A57E-ED40BF6801F6}"/>
    <cellStyle name="Normal 10 4 3 8" xfId="2131" xr:uid="{216AA89C-18F0-4B55-96F0-76CB47C0BBDB}"/>
    <cellStyle name="Normal 10 4 3 8 2" xfId="8304" xr:uid="{8C80F4AB-9643-4F0A-8523-364EF04296DB}"/>
    <cellStyle name="Normal 10 4 3 8 2 2" xfId="16562" xr:uid="{B5219105-E55B-4D2B-B72C-2B0423D21DD2}"/>
    <cellStyle name="Normal 10 4 3 8 2 2 2" xfId="41144" xr:uid="{671838E9-187A-4692-B209-A158747C5C5F}"/>
    <cellStyle name="Normal 10 4 3 8 2 3" xfId="21526" xr:uid="{46EC700A-4DDE-4383-B612-8B648C869378}"/>
    <cellStyle name="Normal 10 4 3 8 2 3 2" xfId="45624" xr:uid="{FE1FCA6C-C4E5-4144-877C-E929CB73B242}"/>
    <cellStyle name="Normal 10 4 3 8 2 4" xfId="33129" xr:uid="{B3E7322C-37E8-4BD5-A433-DE2B77F119CF}"/>
    <cellStyle name="Normal 10 4 3 8 3" xfId="10473" xr:uid="{5EFBCD63-04C5-468D-8461-2FA0384F4B19}"/>
    <cellStyle name="Normal 10 4 3 8 3 2" xfId="35131" xr:uid="{BC4BAFB9-D6F5-499B-B3D2-60AF178B3893}"/>
    <cellStyle name="Normal 10 4 3 8 4" xfId="19056" xr:uid="{7DF9839F-92DA-46B8-AC86-AFA6D5666D0F}"/>
    <cellStyle name="Normal 10 4 3 8 4 2" xfId="43250" xr:uid="{206231E2-CE0F-4CE0-8971-50A1C10C4029}"/>
    <cellStyle name="Normal 10 4 3 8 5" xfId="27246" xr:uid="{DBA05743-5124-4AD2-B372-595A9FE6EAB7}"/>
    <cellStyle name="Normal 10 4 3 9" xfId="2518" xr:uid="{2B603C23-B3C6-4732-920E-2D58424D1311}"/>
    <cellStyle name="Normal 10 4 3 9 2" xfId="10859" xr:uid="{9B4296BE-55FD-4F24-A387-FA803D4A11D0}"/>
    <cellStyle name="Normal 10 4 3 9 2 2" xfId="35515" xr:uid="{B6017E1B-B6A9-4C36-8B7E-7E20C38964DE}"/>
    <cellStyle name="Normal 10 4 3 9 3" xfId="20932" xr:uid="{1BC2798A-BD48-4F40-B0F8-1648B9898929}"/>
    <cellStyle name="Normal 10 4 3 9 3 2" xfId="45067" xr:uid="{17E5335D-4767-4336-88C9-65F2D390579A}"/>
    <cellStyle name="Normal 10 4 3 9 4" xfId="27630" xr:uid="{BA2AD183-0B4D-497C-9A43-C4FCAA3FE77A}"/>
    <cellStyle name="Normal 10 4 30" xfId="18385" xr:uid="{6DCD344A-B31E-495C-94AF-1FE9E3580DA3}"/>
    <cellStyle name="Normal 10 4 30 2" xfId="42601" xr:uid="{F8EE67B3-B6BC-46D5-BE26-0F327D664479}"/>
    <cellStyle name="Normal 10 4 31" xfId="25552" xr:uid="{F1ABA91B-3257-4B57-97E0-3B08A46105BA}"/>
    <cellStyle name="Normal 10 4 4" xfId="368" xr:uid="{C8ACA647-FC11-47C4-A15A-125751506104}"/>
    <cellStyle name="Normal 10 4 4 10" xfId="4285" xr:uid="{A09EF0DC-5863-46A4-A5B4-359CE36832B4}"/>
    <cellStyle name="Normal 10 4 4 10 2" xfId="12626" xr:uid="{21967CBF-B455-45BC-A59B-CB0B82C0445E}"/>
    <cellStyle name="Normal 10 4 4 10 2 2" xfId="37211" xr:uid="{80BE1482-4F92-4411-814E-BBD5B489D688}"/>
    <cellStyle name="Normal 10 4 4 10 3" xfId="29251" xr:uid="{97DB4684-58A3-4142-AE7D-2C582490C185}"/>
    <cellStyle name="Normal 10 4 4 11" xfId="4824" xr:uid="{0E98EFB6-845B-46A7-BAA1-D87FAF8A81EF}"/>
    <cellStyle name="Normal 10 4 4 11 2" xfId="13148" xr:uid="{3D997A44-391F-4539-B66D-684114B8A5B9}"/>
    <cellStyle name="Normal 10 4 4 11 2 2" xfId="37733" xr:uid="{0B306AF5-80E7-47FD-95DD-5782D1FA9E80}"/>
    <cellStyle name="Normal 10 4 4 11 3" xfId="29713" xr:uid="{78400248-FBC9-4E1C-A745-75D9B658D575}"/>
    <cellStyle name="Normal 10 4 4 12" xfId="8768" xr:uid="{E4A2E188-E0A7-45CE-B68A-3D121EE4947A}"/>
    <cellStyle name="Normal 10 4 4 12 2" xfId="33539" xr:uid="{0B168DDC-2C2F-4B8F-AEF1-FC77E98C4664}"/>
    <cellStyle name="Normal 10 4 4 13" xfId="17958" xr:uid="{F70AD88C-B991-49E5-9E47-B8916F363E25}"/>
    <cellStyle name="Normal 10 4 4 13 2" xfId="42183" xr:uid="{E6E3A5D0-5BBD-41FC-8903-8BE78F76FEC1}"/>
    <cellStyle name="Normal 10 4 4 14" xfId="18552" xr:uid="{79E19290-E0FE-43CA-81B4-57B6BB9A8F9A}"/>
    <cellStyle name="Normal 10 4 4 14 2" xfId="42748" xr:uid="{93B52F2A-A588-4FA9-A121-84602AE972E6}"/>
    <cellStyle name="Normal 10 4 4 15" xfId="25670" xr:uid="{BD96B878-2790-460F-B0B0-4BE28E6C3E6E}"/>
    <cellStyle name="Normal 10 4 4 2" xfId="1081" xr:uid="{5CC5C208-ABDE-4EA2-BA57-25ACBA4FB662}"/>
    <cellStyle name="Normal 10 4 4 2 10" xfId="26279" xr:uid="{4F5B3AE9-5D3F-4F39-93EB-269AAF1809CC}"/>
    <cellStyle name="Normal 10 4 4 2 2" xfId="1515" xr:uid="{8AF50783-B944-416D-A584-D087B703B97F}"/>
    <cellStyle name="Normal 10 4 4 2 2 2" xfId="7491" xr:uid="{9EB44459-C3A7-458C-8AC8-27AEC68FDA2D}"/>
    <cellStyle name="Normal 10 4 4 2 2 2 2" xfId="15750" xr:uid="{9D016589-AF28-4C7C-888F-8BAEBAEFDC90}"/>
    <cellStyle name="Normal 10 4 4 2 2 2 2 2" xfId="40332" xr:uid="{772F9F94-1B2F-490B-A028-CAADF9EFB061}"/>
    <cellStyle name="Normal 10 4 4 2 2 2 3" xfId="22703" xr:uid="{2CED3473-9C7F-4EA4-98A8-8E52A25CF2DF}"/>
    <cellStyle name="Normal 10 4 4 2 2 2 3 2" xfId="46730" xr:uid="{DC131AEF-51E6-464A-82D6-3123DDCF41C9}"/>
    <cellStyle name="Normal 10 4 4 2 2 2 4" xfId="32317" xr:uid="{17C6249B-1C4D-4532-A64B-B5940CA05D7A}"/>
    <cellStyle name="Normal 10 4 4 2 2 3" xfId="5455" xr:uid="{C3123679-90B6-418A-ABA9-AADEAE49E530}"/>
    <cellStyle name="Normal 10 4 4 2 2 3 2" xfId="13738" xr:uid="{136CFAB7-B8FD-4A79-AD32-9E2CC8BE683A}"/>
    <cellStyle name="Normal 10 4 4 2 2 3 2 2" xfId="38322" xr:uid="{40D405A2-BEE2-4D40-AA9E-EC6B496B6F0A}"/>
    <cellStyle name="Normal 10 4 4 2 2 3 3" xfId="30304" xr:uid="{2419E30F-C34B-4279-B7DF-536CCE489311}"/>
    <cellStyle name="Normal 10 4 4 2 2 4" xfId="9876" xr:uid="{56EFC208-6F3E-445F-8C26-A5DB225BD902}"/>
    <cellStyle name="Normal 10 4 4 2 2 4 2" xfId="34562" xr:uid="{328A8F85-6617-4D31-8DD2-BC208DF98EDE}"/>
    <cellStyle name="Normal 10 4 4 2 2 5" xfId="20237" xr:uid="{D3ECB34F-5876-4FF3-B06D-C9AF62ADBB8C}"/>
    <cellStyle name="Normal 10 4 4 2 2 5 2" xfId="44411" xr:uid="{E2BA427B-889B-4510-9D6D-CCD34264E1B4}"/>
    <cellStyle name="Normal 10 4 4 2 2 6" xfId="26678" xr:uid="{9E61AE7B-EA17-4D97-B65C-3E6654D8255D}"/>
    <cellStyle name="Normal 10 4 4 2 3" xfId="3048" xr:uid="{913EDE8F-67A3-442D-BA11-77182153B432}"/>
    <cellStyle name="Normal 10 4 4 2 3 2" xfId="8057" xr:uid="{45805ACE-4922-42AE-AC4F-7FCBD25AC926}"/>
    <cellStyle name="Normal 10 4 4 2 3 2 2" xfId="16315" xr:uid="{747D6ACA-9B82-4B5D-92A1-1D9B2A5EF9CD}"/>
    <cellStyle name="Normal 10 4 4 2 3 2 2 2" xfId="40897" xr:uid="{7E0ED255-B599-43EC-AFD0-60A8C6906707}"/>
    <cellStyle name="Normal 10 4 4 2 3 2 3" xfId="32882" xr:uid="{71D2501B-7F31-4859-A94A-16EC5362037E}"/>
    <cellStyle name="Normal 10 4 4 2 3 3" xfId="6170" xr:uid="{845D492B-888A-4CBE-8DD9-1B672A5C0395}"/>
    <cellStyle name="Normal 10 4 4 2 3 3 2" xfId="14432" xr:uid="{5140FF59-FAB8-495A-A7BD-4AFC8FF190FD}"/>
    <cellStyle name="Normal 10 4 4 2 3 3 2 2" xfId="39014" xr:uid="{FCF5016D-2772-433B-BCC2-7A19CB1AD07E}"/>
    <cellStyle name="Normal 10 4 4 2 3 3 3" xfId="30999" xr:uid="{62CCF19D-9901-4400-98B9-CF5B0E4F78B8}"/>
    <cellStyle name="Normal 10 4 4 2 3 4" xfId="11389" xr:uid="{082878BD-65D1-4084-8467-11D9BA76A163}"/>
    <cellStyle name="Normal 10 4 4 2 3 4 2" xfId="36044" xr:uid="{22C1237C-C35A-451B-A84F-2D0DCFC58658}"/>
    <cellStyle name="Normal 10 4 4 2 3 5" xfId="22290" xr:uid="{C73FFE69-3EF0-4317-9C1C-EADC10571911}"/>
    <cellStyle name="Normal 10 4 4 2 3 5 2" xfId="46326" xr:uid="{BDE2C0B5-7125-40CA-A9BC-AE8A9AF7E49E}"/>
    <cellStyle name="Normal 10 4 4 2 3 6" xfId="28159" xr:uid="{EF07978E-1F94-405D-A8AD-4DE101970352}"/>
    <cellStyle name="Normal 10 4 4 2 4" xfId="3767" xr:uid="{71D76908-466B-4AAC-882C-99E16C134CC9}"/>
    <cellStyle name="Normal 10 4 4 2 4 2" xfId="6690" xr:uid="{F8F44F12-CB61-4E90-9D12-4E1CE4E8635B}"/>
    <cellStyle name="Normal 10 4 4 2 4 2 2" xfId="14949" xr:uid="{C38ADFF4-3CCB-41AC-B19B-ADC917B9BB73}"/>
    <cellStyle name="Normal 10 4 4 2 4 2 2 2" xfId="39531" xr:uid="{AF15A1BA-073F-47CD-AB0A-8467D4B1A607}"/>
    <cellStyle name="Normal 10 4 4 2 4 2 3" xfId="31516" xr:uid="{027D01C3-02C2-4FA5-96D9-584FE2D6B6DA}"/>
    <cellStyle name="Normal 10 4 4 2 4 3" xfId="12108" xr:uid="{643E2E69-F2F0-49F2-B34D-3E4064A828A7}"/>
    <cellStyle name="Normal 10 4 4 2 4 3 2" xfId="36752" xr:uid="{BBB1A98A-856C-43B3-B7AA-9634E9D72E1B}"/>
    <cellStyle name="Normal 10 4 4 2 4 4" xfId="28867" xr:uid="{58A0923B-0D3C-4B2F-8B5E-1176D80A6B41}"/>
    <cellStyle name="Normal 10 4 4 2 5" xfId="4521" xr:uid="{FEDF1332-4C3B-4BDC-AD47-3CEFAA02B2DA}"/>
    <cellStyle name="Normal 10 4 4 2 5 2" xfId="7202" xr:uid="{2C7799E2-1993-4505-941F-CF58795C3510}"/>
    <cellStyle name="Normal 10 4 4 2 5 2 2" xfId="15461" xr:uid="{BBE79C78-1B3F-4118-ACF0-3417EDF69264}"/>
    <cellStyle name="Normal 10 4 4 2 5 2 2 2" xfId="40043" xr:uid="{8093FF30-F122-4124-A229-05368A39A9F9}"/>
    <cellStyle name="Normal 10 4 4 2 5 2 3" xfId="32028" xr:uid="{F906B2BB-9BDD-4E66-9439-14961DAAF813}"/>
    <cellStyle name="Normal 10 4 4 2 5 3" xfId="12862" xr:uid="{EEFE1568-15DA-4681-B252-B674F7ED2B61}"/>
    <cellStyle name="Normal 10 4 4 2 5 3 2" xfId="37447" xr:uid="{B2BEF412-41D0-4177-A064-B3A1D9BE0F68}"/>
    <cellStyle name="Normal 10 4 4 2 5 4" xfId="29487" xr:uid="{7EDC0FA9-730D-46E4-8E69-79AF44102AE3}"/>
    <cellStyle name="Normal 10 4 4 2 6" xfId="5041" xr:uid="{7F4C390F-CD92-46F3-B87A-F2473F9E1705}"/>
    <cellStyle name="Normal 10 4 4 2 6 2" xfId="13338" xr:uid="{A01E3FBF-5BF5-4814-9CD0-E07F5EB5B7D0}"/>
    <cellStyle name="Normal 10 4 4 2 6 2 2" xfId="37922" xr:uid="{93E61F08-368F-4F0D-AC05-9F31D1841B64}"/>
    <cellStyle name="Normal 10 4 4 2 6 3" xfId="29903" xr:uid="{8599FCBE-D278-44C5-AE83-BC2F1AD8E050}"/>
    <cellStyle name="Normal 10 4 4 2 7" xfId="9457" xr:uid="{0D28EBB8-8FFD-4726-9416-A06FE64868F3}"/>
    <cellStyle name="Normal 10 4 4 2 7 2" xfId="34160" xr:uid="{766F0B40-B48E-4A75-B77E-A23B39BF8015}"/>
    <cellStyle name="Normal 10 4 4 2 8" xfId="18194" xr:uid="{EA5E838F-0B52-43E5-B009-C67A5F16E13E}"/>
    <cellStyle name="Normal 10 4 4 2 8 2" xfId="42419" xr:uid="{E76F6B3A-07E0-4D9F-AF38-E208FED93382}"/>
    <cellStyle name="Normal 10 4 4 2 9" xfId="19825" xr:uid="{C813422F-75A5-4B8D-8DB4-459E11A45128}"/>
    <cellStyle name="Normal 10 4 4 2 9 2" xfId="44005" xr:uid="{42F8A625-DB9A-454C-9D7A-85A20106E595}"/>
    <cellStyle name="Normal 10 4 4 3" xfId="1317" xr:uid="{81BCF6A5-0A26-4A4F-AFA8-F780E7A739D8}"/>
    <cellStyle name="Normal 10 4 4 3 2" xfId="7005" xr:uid="{96EB2E85-3D4E-4C08-A0F6-9A69745EEE86}"/>
    <cellStyle name="Normal 10 4 4 3 2 2" xfId="15264" xr:uid="{F68C6933-EF1A-4830-A8A4-E42C5BCE7B7C}"/>
    <cellStyle name="Normal 10 4 4 3 2 2 2" xfId="39846" xr:uid="{254C5C6C-3F48-4748-AD21-9B7C75046501}"/>
    <cellStyle name="Normal 10 4 4 3 2 3" xfId="22508" xr:uid="{7637D5A1-D42F-4843-9801-32ACCF46ABE7}"/>
    <cellStyle name="Normal 10 4 4 3 2 3 2" xfId="46542" xr:uid="{9BA2C38D-D6E7-41EC-A4C7-C1AA6D25AEBD}"/>
    <cellStyle name="Normal 10 4 4 3 2 4" xfId="31831" xr:uid="{CDC50F8C-487C-4232-BFE3-47E11C12B4C3}"/>
    <cellStyle name="Normal 10 4 4 3 3" xfId="5257" xr:uid="{55A42015-C4EA-42C7-91BE-4F8E794699BF}"/>
    <cellStyle name="Normal 10 4 4 3 3 2" xfId="13550" xr:uid="{BDBAE579-B999-429D-A244-61A2C33A6242}"/>
    <cellStyle name="Normal 10 4 4 3 3 2 2" xfId="38134" xr:uid="{63D52984-F421-4B8F-8BCA-918B0D974797}"/>
    <cellStyle name="Normal 10 4 4 3 3 3" xfId="30116" xr:uid="{32A1010E-F206-44BE-AAA5-E3A9DDCA489A}"/>
    <cellStyle name="Normal 10 4 4 3 4" xfId="9679" xr:uid="{D23BD34D-A3CF-4FC3-9799-19E1F1484483}"/>
    <cellStyle name="Normal 10 4 4 3 4 2" xfId="34374" xr:uid="{1DD7788A-40D3-4B2A-9344-B3C285664D9E}"/>
    <cellStyle name="Normal 10 4 4 3 5" xfId="20041" xr:uid="{4F35CE96-92B3-4CEC-A729-641E22B9709B}"/>
    <cellStyle name="Normal 10 4 4 3 5 2" xfId="44219" xr:uid="{614007DE-FE35-4FB4-AAD4-8BBBB62697DD}"/>
    <cellStyle name="Normal 10 4 4 3 6" xfId="26491" xr:uid="{AF7FB456-532A-4FBE-A311-5F72FA7A6A0B}"/>
    <cellStyle name="Normal 10 4 4 4" xfId="852" xr:uid="{3415C29B-4699-4403-A69A-DC1DFD4146D8}"/>
    <cellStyle name="Normal 10 4 4 4 2" xfId="7870" xr:uid="{D84EBE1D-C0D9-401F-874D-3C6F644ACE68}"/>
    <cellStyle name="Normal 10 4 4 4 2 2" xfId="16128" xr:uid="{AD3E1950-FCA4-4C5F-BB4F-254588F5B53B}"/>
    <cellStyle name="Normal 10 4 4 4 2 2 2" xfId="40710" xr:uid="{27DCDA13-A15C-4101-8B57-1C9BB5545608}"/>
    <cellStyle name="Normal 10 4 4 4 2 3" xfId="22074" xr:uid="{1FFD75D3-FF5B-4D23-BF72-7E7A6482063E}"/>
    <cellStyle name="Normal 10 4 4 4 2 3 2" xfId="46135" xr:uid="{B602BE68-3EBA-4F82-9B63-AAE01521D545}"/>
    <cellStyle name="Normal 10 4 4 4 2 4" xfId="32695" xr:uid="{0C8DFCBA-2636-40D1-8CBB-DDD374989688}"/>
    <cellStyle name="Normal 10 4 4 4 3" xfId="5983" xr:uid="{133675CF-248E-419D-8A45-38D5791A2939}"/>
    <cellStyle name="Normal 10 4 4 4 3 2" xfId="14245" xr:uid="{25EA84CE-7D26-47A8-868D-30D7962703E8}"/>
    <cellStyle name="Normal 10 4 4 4 3 2 2" xfId="38827" xr:uid="{3C90E4AE-1653-472C-B9EB-02800B798D4F}"/>
    <cellStyle name="Normal 10 4 4 4 3 3" xfId="30812" xr:uid="{257CB07D-3EBF-43C1-A8E0-BB2E860A82F3}"/>
    <cellStyle name="Normal 10 4 4 4 4" xfId="9236" xr:uid="{2F784030-596A-48B9-80E3-F8558D43DFBC}"/>
    <cellStyle name="Normal 10 4 4 4 4 2" xfId="33970" xr:uid="{24EFAE14-0D11-4BAC-9A16-3A8DAA54155E}"/>
    <cellStyle name="Normal 10 4 4 4 5" xfId="19608" xr:uid="{D1B918D9-B60B-4759-8620-1754FC159F83}"/>
    <cellStyle name="Normal 10 4 4 4 5 2" xfId="43796" xr:uid="{30518B45-0DC4-4BF2-9A89-A2B94AEACE7C}"/>
    <cellStyle name="Normal 10 4 4 4 6" xfId="26092" xr:uid="{186E61BF-A64D-4147-A0A9-1B8F781ECDE7}"/>
    <cellStyle name="Normal 10 4 4 5" xfId="2189" xr:uid="{A58CE462-03EE-43E1-9C99-5F9DCF43D628}"/>
    <cellStyle name="Normal 10 4 4 5 2" xfId="6503" xr:uid="{4624BCE6-2FC0-4798-ABB8-B673A863C7D1}"/>
    <cellStyle name="Normal 10 4 4 5 2 2" xfId="14762" xr:uid="{912AEEE4-BE19-41D1-998E-5169EF262E21}"/>
    <cellStyle name="Normal 10 4 4 5 2 2 2" xfId="39344" xr:uid="{3E3F10CD-D7B2-4073-BC28-8AE630D9D0B1}"/>
    <cellStyle name="Normal 10 4 4 5 2 3" xfId="21627" xr:uid="{59C738FE-41FF-43EA-9585-91F0E37DB9C1}"/>
    <cellStyle name="Normal 10 4 4 5 2 3 2" xfId="45709" xr:uid="{029D81E8-36CC-4D27-8D72-3754C888F839}"/>
    <cellStyle name="Normal 10 4 4 5 2 4" xfId="31329" xr:uid="{C3D2AEA0-6B4F-4BC6-9E87-CF6A78ACAE6D}"/>
    <cellStyle name="Normal 10 4 4 5 3" xfId="10530" xr:uid="{1E10B913-6D34-4B35-8F1B-A8FAEAA2C134}"/>
    <cellStyle name="Normal 10 4 4 5 3 2" xfId="35188" xr:uid="{0F90A1AD-3DAB-46B1-9F8A-6C000BE3705F}"/>
    <cellStyle name="Normal 10 4 4 5 4" xfId="19159" xr:uid="{205E1A7F-8C83-429F-8612-FB3815247FCE}"/>
    <cellStyle name="Normal 10 4 4 5 4 2" xfId="43353" xr:uid="{8DA735EE-F8B6-4EEF-81D6-65997F3F0A72}"/>
    <cellStyle name="Normal 10 4 4 5 5" xfId="27303" xr:uid="{4D4D8CA5-614A-4F2C-940F-5BC9FEB49DE2}"/>
    <cellStyle name="Normal 10 4 4 6" xfId="2575" xr:uid="{5E21E750-4620-4C85-8250-1631D8C35636}"/>
    <cellStyle name="Normal 10 4 4 6 2" xfId="8361" xr:uid="{BD9B2B0B-0926-4F2F-8FFD-222D3EC2DDD4}"/>
    <cellStyle name="Normal 10 4 4 6 2 2" xfId="16619" xr:uid="{82EC1D60-DC67-497F-AF38-560044EAD055}"/>
    <cellStyle name="Normal 10 4 4 6 2 2 2" xfId="41201" xr:uid="{2860B083-33A8-4C5C-9EA8-647C23BEF682}"/>
    <cellStyle name="Normal 10 4 4 6 2 3" xfId="33186" xr:uid="{8E6C15B2-E21D-4910-9828-B5E9AF6DA716}"/>
    <cellStyle name="Normal 10 4 4 6 3" xfId="10916" xr:uid="{AC4BAC9E-302D-4CA6-8F8A-5E91C6819929}"/>
    <cellStyle name="Normal 10 4 4 6 3 2" xfId="35572" xr:uid="{B1A0F70E-8C99-4F5E-9E81-6DAFC58491F8}"/>
    <cellStyle name="Normal 10 4 4 6 4" xfId="21031" xr:uid="{34540DC0-2412-4303-9AE6-FC7411154159}"/>
    <cellStyle name="Normal 10 4 4 6 4 2" xfId="45156" xr:uid="{2513C05A-9DB1-4415-9D46-30695B7D345D}"/>
    <cellStyle name="Normal 10 4 4 6 5" xfId="27687" xr:uid="{D766D14B-6A59-489F-A267-ED06A3D03AA6}"/>
    <cellStyle name="Normal 10 4 4 7" xfId="2812" xr:uid="{6484ED2A-CB64-46C0-A619-724A57CA83E1}"/>
    <cellStyle name="Normal 10 4 4 7 2" xfId="11153" xr:uid="{3EB80B8B-48C8-4EDA-9CC1-E9A0C66FFEE3}"/>
    <cellStyle name="Normal 10 4 4 7 2 2" xfId="35808" xr:uid="{7EB1576F-5401-41C4-A91B-05088265DE4B}"/>
    <cellStyle name="Normal 10 4 4 7 3" xfId="27923" xr:uid="{4A44B779-95C1-4842-B1FF-EA6698B39927}"/>
    <cellStyle name="Normal 10 4 4 8" xfId="3285" xr:uid="{BF187B21-984F-4E0A-9867-896F4269F6A6}"/>
    <cellStyle name="Normal 10 4 4 8 2" xfId="11626" xr:uid="{2F3FE87A-E7E8-4DE8-B479-EB5EC135B0CE}"/>
    <cellStyle name="Normal 10 4 4 8 2 2" xfId="36280" xr:uid="{88DCA8E0-1C88-4EE2-A9D9-64A938C931F6}"/>
    <cellStyle name="Normal 10 4 4 8 3" xfId="28395" xr:uid="{07842D89-F58C-4040-ABD8-0EF979CE238C}"/>
    <cellStyle name="Normal 10 4 4 9" xfId="3531" xr:uid="{7F2F42AE-90D6-4205-AD73-FD920088EABF}"/>
    <cellStyle name="Normal 10 4 4 9 2" xfId="11872" xr:uid="{69E8A5F8-0A57-4DDA-A7BC-0309678E4514}"/>
    <cellStyle name="Normal 10 4 4 9 2 2" xfId="36516" xr:uid="{D45D6C8D-C081-45A4-AA33-29D7B29B83FC}"/>
    <cellStyle name="Normal 10 4 4 9 3" xfId="28631" xr:uid="{32F52ED6-B053-4E5F-A3EE-E9A0BACF11AC}"/>
    <cellStyle name="Normal 10 4 5" xfId="511" xr:uid="{F68E4332-5412-4053-BDFD-1AD5CD390579}"/>
    <cellStyle name="Normal 10 4 5 10" xfId="18693" xr:uid="{6EE499A4-84DC-4638-8123-000569C8556F}"/>
    <cellStyle name="Normal 10 4 5 10 2" xfId="42889" xr:uid="{43A01F3B-6FAB-4B36-8E18-41D89DCDA938}"/>
    <cellStyle name="Normal 10 4 5 11" xfId="25792" xr:uid="{AD9B1F5C-9B2A-48CE-B860-D78A9CD01388}"/>
    <cellStyle name="Normal 10 4 5 2" xfId="1380" xr:uid="{22395C75-D105-4BB0-9CB0-16EBE380BE47}"/>
    <cellStyle name="Normal 10 4 5 2 2" xfId="7412" xr:uid="{4922C34E-8563-48A9-A270-C477AF1A8B27}"/>
    <cellStyle name="Normal 10 4 5 2 2 2" xfId="15671" xr:uid="{C7FC4BC3-07D5-4178-BE77-98EC17A8E054}"/>
    <cellStyle name="Normal 10 4 5 2 2 2 2" xfId="40253" xr:uid="{FFA679F0-0EF8-4561-9CAC-92535067C62E}"/>
    <cellStyle name="Normal 10 4 5 2 2 3" xfId="22569" xr:uid="{636AF8ED-4F7F-4300-836E-8B55637D985B}"/>
    <cellStyle name="Normal 10 4 5 2 2 3 2" xfId="46596" xr:uid="{50161543-6D6B-4C5F-9774-77642ED51B35}"/>
    <cellStyle name="Normal 10 4 5 2 2 4" xfId="32238" xr:uid="{A6D779CE-A23B-43F1-9042-4B3CD4372FF2}"/>
    <cellStyle name="Normal 10 4 5 2 3" xfId="5320" xr:uid="{C0161B1E-4329-48B8-AF32-4075C9C984F4}"/>
    <cellStyle name="Normal 10 4 5 2 3 2" xfId="13604" xr:uid="{06B9E860-FD39-4157-A256-A79F060D3FE6}"/>
    <cellStyle name="Normal 10 4 5 2 3 2 2" xfId="38188" xr:uid="{8F0C340E-F0FC-4C39-9BFF-6B9C743C5CB8}"/>
    <cellStyle name="Normal 10 4 5 2 3 3" xfId="30170" xr:uid="{7EC741B3-1CBC-4442-AFC7-0E6E1986973A}"/>
    <cellStyle name="Normal 10 4 5 2 4" xfId="9742" xr:uid="{8A4CF1CB-6B13-48FF-9E39-1D32CA038A12}"/>
    <cellStyle name="Normal 10 4 5 2 4 2" xfId="34428" xr:uid="{CFE0C317-C3BD-4EFB-B296-6A4B084E2AE1}"/>
    <cellStyle name="Normal 10 4 5 2 5" xfId="20103" xr:uid="{5F43F20B-471D-4A7F-9AE6-27F31A4EB3CE}"/>
    <cellStyle name="Normal 10 4 5 2 5 2" xfId="44277" xr:uid="{D661B3D7-45B5-41D7-A0F4-B5A23B65A1D9}"/>
    <cellStyle name="Normal 10 4 5 2 6" xfId="26544" xr:uid="{91072203-A23A-4CD3-9054-267C29AA60EF}"/>
    <cellStyle name="Normal 10 4 5 3" xfId="926" xr:uid="{77B6FC56-C149-4927-9C62-9CFF66F2A83D}"/>
    <cellStyle name="Normal 10 4 5 3 2" xfId="7923" xr:uid="{00BC303C-6CA1-4003-9DB0-F0EAC54B80CD}"/>
    <cellStyle name="Normal 10 4 5 3 2 2" xfId="16181" xr:uid="{BBC7B598-AF36-4842-B23C-A0233FB0D6D3}"/>
    <cellStyle name="Normal 10 4 5 3 2 2 2" xfId="40763" xr:uid="{1F4BF06B-B10B-444B-B0C4-F4F83BC49B67}"/>
    <cellStyle name="Normal 10 4 5 3 2 3" xfId="22139" xr:uid="{B49058C5-F60A-4451-93A5-286CE3B7DCB7}"/>
    <cellStyle name="Normal 10 4 5 3 2 3 2" xfId="46191" xr:uid="{29C4BB06-B139-4BCF-8B1F-3C4D169B7B14}"/>
    <cellStyle name="Normal 10 4 5 3 2 4" xfId="32748" xr:uid="{9CB354BD-28AD-4B90-B689-9185D965CF87}"/>
    <cellStyle name="Normal 10 4 5 3 3" xfId="6036" xr:uid="{394FE594-DD28-4C4D-A78C-8B7ADC5271D0}"/>
    <cellStyle name="Normal 10 4 5 3 3 2" xfId="14298" xr:uid="{653A3497-4F89-40B8-A143-DE2D94AE7A92}"/>
    <cellStyle name="Normal 10 4 5 3 3 2 2" xfId="38880" xr:uid="{4C995B93-68D6-44CF-90AE-BAAB7E60F3C4}"/>
    <cellStyle name="Normal 10 4 5 3 3 3" xfId="30865" xr:uid="{C3BE335C-7329-4037-9E43-83B67A2A2BBE}"/>
    <cellStyle name="Normal 10 4 5 3 4" xfId="9304" xr:uid="{58E068F9-F532-4538-95A2-3BA2455ECDC3}"/>
    <cellStyle name="Normal 10 4 5 3 4 2" xfId="34025" xr:uid="{BD39665A-3992-45E8-8F9C-B65627FCC3A9}"/>
    <cellStyle name="Normal 10 4 5 3 5" xfId="19674" xr:uid="{1CCADC9C-DEE4-4985-AD26-444E7A4A214D}"/>
    <cellStyle name="Normal 10 4 5 3 5 2" xfId="43856" xr:uid="{983555D1-675E-4934-A8B7-3D88237DA33E}"/>
    <cellStyle name="Normal 10 4 5 3 6" xfId="26145" xr:uid="{5FF228AB-64CE-415A-B19A-08D2A850B3FF}"/>
    <cellStyle name="Normal 10 4 5 4" xfId="2930" xr:uid="{E2E3E8D7-F588-442D-AAF9-F62560E9590F}"/>
    <cellStyle name="Normal 10 4 5 4 2" xfId="6556" xr:uid="{BE81F57B-38BC-4387-B6F1-7DEF743B1CC8}"/>
    <cellStyle name="Normal 10 4 5 4 2 2" xfId="14815" xr:uid="{7EA61F06-4AC6-4850-B45D-8308C0A3F291}"/>
    <cellStyle name="Normal 10 4 5 4 2 2 2" xfId="39397" xr:uid="{399FD08B-36CF-4E7F-A29F-FBB67403DDF7}"/>
    <cellStyle name="Normal 10 4 5 4 2 3" xfId="21765" xr:uid="{9C4E10A0-6FE9-4396-A1BB-7A3B71B05B32}"/>
    <cellStyle name="Normal 10 4 5 4 2 3 2" xfId="45839" xr:uid="{F705C31E-1E9B-46F7-A9E4-7F1749B0DB7F}"/>
    <cellStyle name="Normal 10 4 5 4 2 4" xfId="31382" xr:uid="{188AE5D4-7C5B-4E2A-AFB4-4E19B07F9E2F}"/>
    <cellStyle name="Normal 10 4 5 4 3" xfId="11271" xr:uid="{E3FA45FA-202B-4494-A73A-121FC947552F}"/>
    <cellStyle name="Normal 10 4 5 4 3 2" xfId="35926" xr:uid="{F3ADAA28-EF10-4183-AC63-4C7641FEB4CB}"/>
    <cellStyle name="Normal 10 4 5 4 4" xfId="19300" xr:uid="{E35E3E51-45E4-4DCC-A0B5-B7FECB9BF768}"/>
    <cellStyle name="Normal 10 4 5 4 4 2" xfId="43494" xr:uid="{8BF22191-9E5B-48E4-A759-2F83F5196937}"/>
    <cellStyle name="Normal 10 4 5 4 5" xfId="28041" xr:uid="{5230057F-B145-40E9-A0DA-D34C11C37E8A}"/>
    <cellStyle name="Normal 10 4 5 5" xfId="3649" xr:uid="{EEDE7019-8FA1-49C1-AD65-418106198B95}"/>
    <cellStyle name="Normal 10 4 5 5 2" xfId="7188" xr:uid="{05EDBF6C-61AD-40D6-B26B-24352633FC5C}"/>
    <cellStyle name="Normal 10 4 5 5 2 2" xfId="15447" xr:uid="{F9153BEC-5071-4AE8-AD83-FB9EB736C0C6}"/>
    <cellStyle name="Normal 10 4 5 5 2 2 2" xfId="40029" xr:uid="{EDB28D7D-8813-4348-A750-58262EECCBF5}"/>
    <cellStyle name="Normal 10 4 5 5 2 3" xfId="32014" xr:uid="{97C06290-C46B-48C3-B69F-F67E14AFD4F8}"/>
    <cellStyle name="Normal 10 4 5 5 3" xfId="11990" xr:uid="{46983C0E-8CE8-4788-909A-CC6FE5BA9D54}"/>
    <cellStyle name="Normal 10 4 5 5 3 2" xfId="36634" xr:uid="{E2EC0587-A1FF-4BF9-B826-6C36FAD51DF9}"/>
    <cellStyle name="Normal 10 4 5 5 4" xfId="21169" xr:uid="{5A92B265-2E05-46B9-A123-03C6BFBF7D27}"/>
    <cellStyle name="Normal 10 4 5 5 4 2" xfId="45289" xr:uid="{1014AC80-6F6A-4E98-B7DD-3256CF486D63}"/>
    <cellStyle name="Normal 10 4 5 5 5" xfId="28749" xr:uid="{8377D453-7159-4F06-9B62-B6A5AD6B2356}"/>
    <cellStyle name="Normal 10 4 5 6" xfId="4403" xr:uid="{FB2CE692-8D74-4088-8B4E-6DF60E93ADB4}"/>
    <cellStyle name="Normal 10 4 5 6 2" xfId="12744" xr:uid="{5E84FB5F-C7AF-4212-94A1-F5C4671BC2EF}"/>
    <cellStyle name="Normal 10 4 5 6 2 2" xfId="37329" xr:uid="{64A36E41-62F3-44D1-A777-C0ECEC744B45}"/>
    <cellStyle name="Normal 10 4 5 6 3" xfId="29369" xr:uid="{192ED9F2-A630-4E5E-8165-9889B1CC4EF4}"/>
    <cellStyle name="Normal 10 4 5 7" xfId="4889" xr:uid="{A342CA82-B612-4773-B6CC-C9C82A18EE3F}"/>
    <cellStyle name="Normal 10 4 5 7 2" xfId="13202" xr:uid="{57F9C08D-ECF6-4EBB-8780-08BBBE24F553}"/>
    <cellStyle name="Normal 10 4 5 7 2 2" xfId="37786" xr:uid="{FEEF5591-8108-4BE4-8ACF-476CC6F2109C}"/>
    <cellStyle name="Normal 10 4 5 7 3" xfId="29768" xr:uid="{5AF1F835-3951-450E-9125-D9168364AE6E}"/>
    <cellStyle name="Normal 10 4 5 8" xfId="8898" xr:uid="{86C6E569-EA17-4F4D-8455-B353A154467A}"/>
    <cellStyle name="Normal 10 4 5 8 2" xfId="33661" xr:uid="{7C296675-BC7B-4643-90E2-B3C1F5FB06EB}"/>
    <cellStyle name="Normal 10 4 5 9" xfId="18076" xr:uid="{D3113929-29D1-4C46-8D93-358CD424F113}"/>
    <cellStyle name="Normal 10 4 5 9 2" xfId="42301" xr:uid="{E8FB5EA1-BE06-4159-A691-23CA19C81440}"/>
    <cellStyle name="Normal 10 4 6" xfId="569" xr:uid="{C42E3F65-D877-4E28-9454-C1CCC1941EEE}"/>
    <cellStyle name="Normal 10 4 6 2" xfId="1407" xr:uid="{D13E7175-D991-4F2D-B2BD-6C954E103BB2}"/>
    <cellStyle name="Normal 10 4 6 2 2" xfId="7439" xr:uid="{C54ECB80-3FE5-499B-84C9-51906C745710}"/>
    <cellStyle name="Normal 10 4 6 2 2 2" xfId="15698" xr:uid="{5E4D6FD1-B370-4B70-8FF1-925836522638}"/>
    <cellStyle name="Normal 10 4 6 2 2 2 2" xfId="40280" xr:uid="{86284D16-11EF-4FFE-9556-C1FF4E299275}"/>
    <cellStyle name="Normal 10 4 6 2 2 3" xfId="22596" xr:uid="{B469D2EB-0B21-49CF-806B-49A731F1A41D}"/>
    <cellStyle name="Normal 10 4 6 2 2 3 2" xfId="46623" xr:uid="{659ED05B-DE37-457D-B079-395EA8ECFC4A}"/>
    <cellStyle name="Normal 10 4 6 2 2 4" xfId="32265" xr:uid="{EA68BE62-B68B-47E1-8D21-EA7CDD827E20}"/>
    <cellStyle name="Normal 10 4 6 2 3" xfId="5347" xr:uid="{C6EB6693-CBC1-4E97-9040-E2B30A18C609}"/>
    <cellStyle name="Normal 10 4 6 2 3 2" xfId="13631" xr:uid="{B75D8249-C1D2-4775-A43E-835A846BC47C}"/>
    <cellStyle name="Normal 10 4 6 2 3 2 2" xfId="38215" xr:uid="{6587CC3B-5712-4C99-9ABA-34B4E2C87468}"/>
    <cellStyle name="Normal 10 4 6 2 3 3" xfId="30197" xr:uid="{951C2512-FBEF-45EF-A5AE-23D5B6FB24D4}"/>
    <cellStyle name="Normal 10 4 6 2 4" xfId="9769" xr:uid="{A0927C99-9899-47B4-A500-BA479E667144}"/>
    <cellStyle name="Normal 10 4 6 2 4 2" xfId="34455" xr:uid="{ABB6F388-EABE-4CA5-9AA3-1DE28D717F49}"/>
    <cellStyle name="Normal 10 4 6 2 5" xfId="20130" xr:uid="{9C532FDF-E4B5-49A6-BE7F-4BF1E16107D9}"/>
    <cellStyle name="Normal 10 4 6 2 5 2" xfId="44304" xr:uid="{AEDA9F3C-4FC5-4869-BFC9-D56FE4E269C7}"/>
    <cellStyle name="Normal 10 4 6 2 6" xfId="26571" xr:uid="{CE7809EA-A052-46D9-B6D7-3D6057D01758}"/>
    <cellStyle name="Normal 10 4 6 3" xfId="958" xr:uid="{50546228-6CEC-4911-8F08-D0B7AD5F8039}"/>
    <cellStyle name="Normal 10 4 6 3 2" xfId="7950" xr:uid="{B085954F-8E9A-4803-BDBE-DF06E3E900D3}"/>
    <cellStyle name="Normal 10 4 6 3 2 2" xfId="16208" xr:uid="{0B50AB38-1986-4D98-AEAF-F4CD2CBF2876}"/>
    <cellStyle name="Normal 10 4 6 3 2 2 2" xfId="40790" xr:uid="{48084F25-0B36-4D52-BE57-642135803743}"/>
    <cellStyle name="Normal 10 4 6 3 2 3" xfId="22169" xr:uid="{FFF454D6-E42A-45E6-8C34-25776EAD1033}"/>
    <cellStyle name="Normal 10 4 6 3 2 3 2" xfId="46218" xr:uid="{98B0215A-5DA6-48BF-9D79-8AB4EDDAE943}"/>
    <cellStyle name="Normal 10 4 6 3 2 4" xfId="32775" xr:uid="{2EBA5663-37E1-42DC-B039-D4F7EF5D4942}"/>
    <cellStyle name="Normal 10 4 6 3 3" xfId="6063" xr:uid="{C1AF63A5-7869-48D7-8810-A471FA1A2870}"/>
    <cellStyle name="Normal 10 4 6 3 3 2" xfId="14325" xr:uid="{562440F3-9DFF-4704-8AA0-A40A21D0B454}"/>
    <cellStyle name="Normal 10 4 6 3 3 2 2" xfId="38907" xr:uid="{C3B42497-508A-4AA0-BA62-1ADCD3F5E324}"/>
    <cellStyle name="Normal 10 4 6 3 3 3" xfId="30892" xr:uid="{1B26BC67-2C21-4FE4-8D3C-97E233DBA56E}"/>
    <cellStyle name="Normal 10 4 6 3 4" xfId="9334" xr:uid="{FCBB29A6-990E-4261-9738-779EE712EAE7}"/>
    <cellStyle name="Normal 10 4 6 3 4 2" xfId="34053" xr:uid="{AB2E9EA8-E467-4026-89AE-D89F16A77400}"/>
    <cellStyle name="Normal 10 4 6 3 5" xfId="19703" xr:uid="{37655627-0E2B-4B8C-B8FA-7BE56BED4745}"/>
    <cellStyle name="Normal 10 4 6 3 5 2" xfId="43885" xr:uid="{3CDB5F70-4E54-4830-BC1C-2853DC8B62C8}"/>
    <cellStyle name="Normal 10 4 6 3 6" xfId="26172" xr:uid="{B8D1F6C4-07B7-4356-A917-8AF2D9D6310D}"/>
    <cellStyle name="Normal 10 4 6 4" xfId="6583" xr:uid="{5B017AEE-8EB6-4C1F-A0C5-97AAE88E1FCF}"/>
    <cellStyle name="Normal 10 4 6 4 2" xfId="14842" xr:uid="{F303E379-0941-492C-AF4E-04B7200CC034}"/>
    <cellStyle name="Normal 10 4 6 4 2 2" xfId="21822" xr:uid="{7B366B53-CE34-4E3A-8DA8-39365AA9734A}"/>
    <cellStyle name="Normal 10 4 6 4 2 2 2" xfId="45896" xr:uid="{F6A5F30A-B40A-4AF8-A10F-CAEB5D461110}"/>
    <cellStyle name="Normal 10 4 6 4 2 3" xfId="39424" xr:uid="{8855B082-076F-43C9-87D2-744582CD8EE3}"/>
    <cellStyle name="Normal 10 4 6 4 3" xfId="19357" xr:uid="{43B0F922-A5F7-4799-A1AA-D8041B3CDBDB}"/>
    <cellStyle name="Normal 10 4 6 4 3 2" xfId="43551" xr:uid="{7821E5C7-7FD8-4F5F-A020-3E71EE93F8CF}"/>
    <cellStyle name="Normal 10 4 6 4 4" xfId="31409" xr:uid="{F9326EAB-8825-4477-A7C0-8ED75061405A}"/>
    <cellStyle name="Normal 10 4 6 5" xfId="7136" xr:uid="{8E986637-42C8-426F-A6EB-7214C9C96BC8}"/>
    <cellStyle name="Normal 10 4 6 5 2" xfId="15395" xr:uid="{B084FB4B-4B17-402D-9701-07977D9FBDF2}"/>
    <cellStyle name="Normal 10 4 6 5 2 2" xfId="39977" xr:uid="{7529B881-BDE8-41D4-A2A8-8CDF84D666CB}"/>
    <cellStyle name="Normal 10 4 6 5 3" xfId="21227" xr:uid="{0672BFF7-24A9-442F-B663-BA5AA26F44E9}"/>
    <cellStyle name="Normal 10 4 6 5 3 2" xfId="45346" xr:uid="{8CC145A2-9BD0-4519-8523-0602FA1C291C}"/>
    <cellStyle name="Normal 10 4 6 5 4" xfId="31962" xr:uid="{148B000F-5BC2-4D4A-95A9-F4DF8C772FAF}"/>
    <cellStyle name="Normal 10 4 6 6" xfId="4918" xr:uid="{D99A1F5C-947C-486D-B154-5FD8AE4FF9CA}"/>
    <cellStyle name="Normal 10 4 6 6 2" xfId="13229" xr:uid="{2438B6B3-8A9C-4262-9F5C-51A263980EF4}"/>
    <cellStyle name="Normal 10 4 6 6 2 2" xfId="37813" xr:uid="{96890F4B-326A-4118-8FB0-83A9378E152B}"/>
    <cellStyle name="Normal 10 4 6 6 3" xfId="29795" xr:uid="{1AD47ED6-0C36-43D2-8E81-BDC2F4EC3D11}"/>
    <cellStyle name="Normal 10 4 6 7" xfId="8956" xr:uid="{25D47441-6F36-4174-A3E6-67B6D6BA63F0}"/>
    <cellStyle name="Normal 10 4 6 7 2" xfId="33718" xr:uid="{A39C4A49-39A5-4124-B6BD-0CC50F5909B6}"/>
    <cellStyle name="Normal 10 4 6 8" xfId="18750" xr:uid="{3823935B-BFBE-4E60-8854-73D341699080}"/>
    <cellStyle name="Normal 10 4 6 8 2" xfId="42946" xr:uid="{0751C15E-6F61-4F7D-A65E-46B5C1251120}"/>
    <cellStyle name="Normal 10 4 6 9" xfId="25849" xr:uid="{7F2B8A1B-5A6C-4E5C-BD4B-4CC051DA8251}"/>
    <cellStyle name="Normal 10 4 7" xfId="1137" xr:uid="{95A3A517-716F-41E6-8676-4D9CB8D038CB}"/>
    <cellStyle name="Normal 10 4 7 2" xfId="1569" xr:uid="{10578E11-C053-4E1C-A652-83BA1A1FB612}"/>
    <cellStyle name="Normal 10 4 7 2 2" xfId="7544" xr:uid="{3F618176-5484-47B0-A375-689795783AC4}"/>
    <cellStyle name="Normal 10 4 7 2 2 2" xfId="15802" xr:uid="{C93A6E13-6CF7-46EB-93E5-B91A67B47C0D}"/>
    <cellStyle name="Normal 10 4 7 2 2 2 2" xfId="40384" xr:uid="{E4B0712B-3A7E-4491-898F-9C48C8566ADE}"/>
    <cellStyle name="Normal 10 4 7 2 2 3" xfId="22756" xr:uid="{EE582346-B138-4033-96A1-EBF51B4FB0DB}"/>
    <cellStyle name="Normal 10 4 7 2 2 3 2" xfId="46783" xr:uid="{DA459BE9-252B-48D9-A2A5-9A52D110B1D8}"/>
    <cellStyle name="Normal 10 4 7 2 2 4" xfId="32369" xr:uid="{A2A66124-8288-4477-AFC3-4DF2DBE6F573}"/>
    <cellStyle name="Normal 10 4 7 2 3" xfId="5508" xr:uid="{B98AE2EA-8116-4D83-AE78-5BDFE97AC4EC}"/>
    <cellStyle name="Normal 10 4 7 2 3 2" xfId="13791" xr:uid="{E653326D-FE64-4C78-B8A6-D78E6C994BA2}"/>
    <cellStyle name="Normal 10 4 7 2 3 2 2" xfId="38375" xr:uid="{F12D0C6F-6FBF-4190-8CE0-84BDB1C6C97D}"/>
    <cellStyle name="Normal 10 4 7 2 3 3" xfId="30357" xr:uid="{5833CB61-1B25-4C6A-B33B-0BBCEA91B491}"/>
    <cellStyle name="Normal 10 4 7 2 4" xfId="9929" xr:uid="{23EA9819-DBD6-494C-9014-0F9CFA4A26CE}"/>
    <cellStyle name="Normal 10 4 7 2 4 2" xfId="34615" xr:uid="{B7A6A2E2-D7DD-40DC-AC9F-89B1D219BF70}"/>
    <cellStyle name="Normal 10 4 7 2 5" xfId="20290" xr:uid="{BBB90049-1390-468D-AFCC-F1289EFAED22}"/>
    <cellStyle name="Normal 10 4 7 2 5 2" xfId="44464" xr:uid="{5AB75D32-6492-42D3-9B6D-D2EDE5ACA50C}"/>
    <cellStyle name="Normal 10 4 7 2 6" xfId="26731" xr:uid="{67DA00A3-95EA-4462-B0F1-CED5AE36F83B}"/>
    <cellStyle name="Normal 10 4 7 3" xfId="6223" xr:uid="{49A922DF-022D-4E22-B629-276489EE3CCF}"/>
    <cellStyle name="Normal 10 4 7 3 2" xfId="8110" xr:uid="{289CCD65-0B1A-4F82-8681-5B43135F6EB7}"/>
    <cellStyle name="Normal 10 4 7 3 2 2" xfId="16368" xr:uid="{D610994F-A9A4-4B54-9466-B9B631B91114}"/>
    <cellStyle name="Normal 10 4 7 3 2 2 2" xfId="40950" xr:uid="{C9CAA1FE-E58E-446E-9E6E-3A2E10D0A20A}"/>
    <cellStyle name="Normal 10 4 7 3 2 3" xfId="22346" xr:uid="{EC94CEC8-66F2-4F03-A1D8-6F3411556BA6}"/>
    <cellStyle name="Normal 10 4 7 3 2 3 2" xfId="46380" xr:uid="{E7269E4C-6CD4-4244-9968-F64457DB0F94}"/>
    <cellStyle name="Normal 10 4 7 3 2 4" xfId="32935" xr:uid="{5E93DD16-8459-435C-92F6-FD72F774646E}"/>
    <cellStyle name="Normal 10 4 7 3 3" xfId="14485" xr:uid="{C74D52E2-09A3-4289-B943-ECE5428FF53D}"/>
    <cellStyle name="Normal 10 4 7 3 3 2" xfId="39067" xr:uid="{D92B2C2D-1893-48FC-A3D1-AC3C343B177E}"/>
    <cellStyle name="Normal 10 4 7 3 4" xfId="19880" xr:uid="{3B9B9EED-70A0-4439-ABCC-4E0C8EFC320A}"/>
    <cellStyle name="Normal 10 4 7 3 4 2" xfId="44060" xr:uid="{78ECA167-7381-4FBE-8ABF-C1705502DF26}"/>
    <cellStyle name="Normal 10 4 7 3 5" xfId="31052" xr:uid="{B8842768-BC3D-4312-80AA-BB18F91556F1}"/>
    <cellStyle name="Normal 10 4 7 4" xfId="6743" xr:uid="{A504ABE3-1E30-49AF-8B5C-8C113872B626}"/>
    <cellStyle name="Normal 10 4 7 4 2" xfId="15002" xr:uid="{BC459105-E851-42C4-9292-359BA948BAF2}"/>
    <cellStyle name="Normal 10 4 7 4 2 2" xfId="39584" xr:uid="{F249E969-1CC3-42F9-976D-33979318CD17}"/>
    <cellStyle name="Normal 10 4 7 4 3" xfId="20849" xr:uid="{39783C25-4967-4F17-BF35-28E93FB6B483}"/>
    <cellStyle name="Normal 10 4 7 4 3 2" xfId="44987" xr:uid="{4DE6B556-0F9E-49FF-9112-3331E2287A63}"/>
    <cellStyle name="Normal 10 4 7 4 4" xfId="31569" xr:uid="{F6CDABCD-3398-4DAD-8888-4056607BD03F}"/>
    <cellStyle name="Normal 10 4 7 5" xfId="7254" xr:uid="{6E733CFD-5EB8-4462-9EE8-E1ED230DDF71}"/>
    <cellStyle name="Normal 10 4 7 5 2" xfId="15513" xr:uid="{1FCFBA6A-E0D6-4E28-99B2-885F25FD7CBA}"/>
    <cellStyle name="Normal 10 4 7 5 2 2" xfId="40095" xr:uid="{69782E31-1919-456D-A172-1971BC27E7DE}"/>
    <cellStyle name="Normal 10 4 7 5 3" xfId="32080" xr:uid="{94F18C02-1CE8-462D-AB86-CF110143AC6A}"/>
    <cellStyle name="Normal 10 4 7 6" xfId="5096" xr:uid="{5B5DBDFC-99F2-4F3A-B443-B3EC0038F958}"/>
    <cellStyle name="Normal 10 4 7 6 2" xfId="13391" xr:uid="{3D07388A-81A0-4347-A6B1-302B50932523}"/>
    <cellStyle name="Normal 10 4 7 6 2 2" xfId="37975" xr:uid="{06D86FD8-3C83-48A0-828A-FAF4C8B92ACF}"/>
    <cellStyle name="Normal 10 4 7 6 3" xfId="29956" xr:uid="{6D81DEC9-597A-4AFB-8FD0-C0FC536FB3E6}"/>
    <cellStyle name="Normal 10 4 7 7" xfId="9513" xr:uid="{8F2EC4BC-E243-4594-B271-D2376DDF4A81}"/>
    <cellStyle name="Normal 10 4 7 7 2" xfId="34213" xr:uid="{9C15FEB8-6853-4A61-98AC-F401381478E0}"/>
    <cellStyle name="Normal 10 4 7 8" xfId="18420" xr:uid="{995B5D50-4B0C-4BF9-9D48-AB8F7B9D4F8E}"/>
    <cellStyle name="Normal 10 4 7 8 2" xfId="42630" xr:uid="{48F4C1A3-7D16-4FD1-B632-943F02B4E9ED}"/>
    <cellStyle name="Normal 10 4 7 9" xfId="26332" xr:uid="{53E5887B-D3A3-4D5E-8EE6-3D00177DF120}"/>
    <cellStyle name="Normal 10 4 8" xfId="1204" xr:uid="{63779A58-D214-4142-8275-510F301F123B}"/>
    <cellStyle name="Normal 10 4 8 2" xfId="5876" xr:uid="{28C9D239-7AA5-44B3-A3F1-785800D086C5}"/>
    <cellStyle name="Normal 10 4 8 2 2" xfId="7763" xr:uid="{A90D307A-B419-4C56-9FA3-EAF31715B50B}"/>
    <cellStyle name="Normal 10 4 8 2 2 2" xfId="16021" xr:uid="{6760687D-9ED4-4EAA-865F-64AA9DECC3BE}"/>
    <cellStyle name="Normal 10 4 8 2 2 2 2" xfId="40603" xr:uid="{0FA725E2-1DAE-4F2F-9EE8-25ABEE51CF96}"/>
    <cellStyle name="Normal 10 4 8 2 2 3" xfId="32588" xr:uid="{F5EAFF50-0929-471C-98AA-742B1F19DBE7}"/>
    <cellStyle name="Normal 10 4 8 2 3" xfId="14138" xr:uid="{5D09DA75-A975-4010-B543-E340AF524CE7}"/>
    <cellStyle name="Normal 10 4 8 2 3 2" xfId="38720" xr:uid="{9B1219B0-F8FD-4CC4-A4EF-119E2019661B}"/>
    <cellStyle name="Normal 10 4 8 2 4" xfId="22401" xr:uid="{8ADF15A3-6F64-4B69-8D2C-E001B530A874}"/>
    <cellStyle name="Normal 10 4 8 2 4 2" xfId="46435" xr:uid="{C75AD565-7465-42E0-9819-167310EBF999}"/>
    <cellStyle name="Normal 10 4 8 2 5" xfId="30705" xr:uid="{BD31A474-32D2-48F1-BF4D-EB3C6947926A}"/>
    <cellStyle name="Normal 10 4 8 3" xfId="6396" xr:uid="{136D839D-C6C7-4B04-9644-8A6469BDDD6E}"/>
    <cellStyle name="Normal 10 4 8 3 2" xfId="14655" xr:uid="{DC10BC45-EC2F-4064-B953-5FB0A4162D0F}"/>
    <cellStyle name="Normal 10 4 8 3 2 2" xfId="39237" xr:uid="{DB87B965-2C87-4238-AD63-C4B80E0F4B41}"/>
    <cellStyle name="Normal 10 4 8 3 3" xfId="31222" xr:uid="{FE179E81-5473-4581-AB51-144C7D225C30}"/>
    <cellStyle name="Normal 10 4 8 4" xfId="7306" xr:uid="{562D33B0-74DE-44E3-B5F7-91AC853C2C97}"/>
    <cellStyle name="Normal 10 4 8 4 2" xfId="15565" xr:uid="{55B387BC-84DD-4DBE-9125-84B6349D3209}"/>
    <cellStyle name="Normal 10 4 8 4 2 2" xfId="40147" xr:uid="{501E60FA-D6AF-49A6-B46B-8EDCF1748EAA}"/>
    <cellStyle name="Normal 10 4 8 4 3" xfId="32132" xr:uid="{EF07EB17-52C6-444A-8FBB-3B81BC04325E}"/>
    <cellStyle name="Normal 10 4 8 5" xfId="5149" xr:uid="{59C4587B-F589-4257-8AA4-0EF177ABF5C0}"/>
    <cellStyle name="Normal 10 4 8 5 2" xfId="13443" xr:uid="{F97FCF6D-A8AA-452A-8471-80123BB96889}"/>
    <cellStyle name="Normal 10 4 8 5 2 2" xfId="38027" xr:uid="{2AA7EF54-0181-486D-AB05-333513616A9E}"/>
    <cellStyle name="Normal 10 4 8 5 3" xfId="30009" xr:uid="{B64A6B3F-BE6E-4CF4-8A15-7FAC22498827}"/>
    <cellStyle name="Normal 10 4 8 6" xfId="9572" xr:uid="{D038499F-91AB-41AE-84FD-0D5A751A58A3}"/>
    <cellStyle name="Normal 10 4 8 6 2" xfId="34267" xr:uid="{0A4FF603-0E63-4E42-8DCD-6220B0204580}"/>
    <cellStyle name="Normal 10 4 8 7" xfId="19934" xr:uid="{7935565F-EB2C-4FDF-BDF5-820F8BB7B88E}"/>
    <cellStyle name="Normal 10 4 8 7 2" xfId="44112" xr:uid="{568CABE1-87CE-49A9-8EF5-7E85F8EDE809}"/>
    <cellStyle name="Normal 10 4 8 8" xfId="26384" xr:uid="{2583BA20-F848-457B-9E83-8738703C850A}"/>
    <cellStyle name="Normal 10 4 9" xfId="1163" xr:uid="{18ABD02A-9A55-4A30-9A68-2C042DA9D7CB}"/>
    <cellStyle name="Normal 10 4 9 2" xfId="6249" xr:uid="{AF153B27-3105-4D5F-BC0C-9F46ACCA56E2}"/>
    <cellStyle name="Normal 10 4 9 2 2" xfId="8136" xr:uid="{8E4B91BD-E7FF-4BCA-A475-DDF782249285}"/>
    <cellStyle name="Normal 10 4 9 2 2 2" xfId="16394" xr:uid="{E757D819-6A3F-4553-866A-2C9FC8B1E36A}"/>
    <cellStyle name="Normal 10 4 9 2 2 2 2" xfId="40976" xr:uid="{CDAEC00C-57DF-4937-95FE-09551F977585}"/>
    <cellStyle name="Normal 10 4 9 2 2 3" xfId="32961" xr:uid="{F71CA082-56BA-4490-B98C-D81AFF30DE2D}"/>
    <cellStyle name="Normal 10 4 9 2 3" xfId="14511" xr:uid="{4F8C48DE-A78D-423B-A151-4FDAFF69F084}"/>
    <cellStyle name="Normal 10 4 9 2 3 2" xfId="39093" xr:uid="{986A048B-7389-4C0B-A0EC-F29F1E17E14F}"/>
    <cellStyle name="Normal 10 4 9 2 4" xfId="22372" xr:uid="{CB73F074-5EF0-4F84-9E04-561F2AC97FC0}"/>
    <cellStyle name="Normal 10 4 9 2 4 2" xfId="46406" xr:uid="{7F0B751B-C590-430F-B07B-C02B47AA53B2}"/>
    <cellStyle name="Normal 10 4 9 2 5" xfId="31078" xr:uid="{4142D172-6277-4317-A5D7-8D7E1A3107D7}"/>
    <cellStyle name="Normal 10 4 9 3" xfId="6769" xr:uid="{4F104FC3-6A8B-44E4-BEE5-73F9EE4F0595}"/>
    <cellStyle name="Normal 10 4 9 3 2" xfId="15028" xr:uid="{4F204DA2-6767-494B-817D-E06E4D362C3C}"/>
    <cellStyle name="Normal 10 4 9 3 2 2" xfId="39610" xr:uid="{5509B2A8-B07B-4DCB-A774-30B2CC225ABE}"/>
    <cellStyle name="Normal 10 4 9 3 3" xfId="31595" xr:uid="{91B9D74E-C472-444C-A35D-9293866D5F98}"/>
    <cellStyle name="Normal 10 4 9 4" xfId="7280" xr:uid="{E0F67D1C-29FF-4968-B9FD-191011EFEC76}"/>
    <cellStyle name="Normal 10 4 9 4 2" xfId="15539" xr:uid="{5B3AD692-51F0-440B-9253-DEF78E11480D}"/>
    <cellStyle name="Normal 10 4 9 4 2 2" xfId="40121" xr:uid="{61FCEBD4-3C05-4416-8234-DC8A1C8AA92F}"/>
    <cellStyle name="Normal 10 4 9 4 3" xfId="32106" xr:uid="{291BF789-D001-414C-9826-2F2EF5F450C3}"/>
    <cellStyle name="Normal 10 4 9 5" xfId="5122" xr:uid="{F5CE7682-92F5-446E-AF71-B2B11C3C09F6}"/>
    <cellStyle name="Normal 10 4 9 5 2" xfId="13417" xr:uid="{3AE6AC90-6B04-428D-9AC7-F3AD23EFA52B}"/>
    <cellStyle name="Normal 10 4 9 5 2 2" xfId="38001" xr:uid="{DDFCF364-A1CA-45F8-A753-6231E6A237E6}"/>
    <cellStyle name="Normal 10 4 9 5 3" xfId="29982" xr:uid="{FEB731B5-49AA-43E7-B44D-C80F4D5F721A}"/>
    <cellStyle name="Normal 10 4 9 6" xfId="9539" xr:uid="{C682AF30-6F17-4AEE-A43A-C015893668C5}"/>
    <cellStyle name="Normal 10 4 9 6 2" xfId="34239" xr:uid="{07BA2323-B3FB-4CFF-ADC7-C4DC4FD2F1C4}"/>
    <cellStyle name="Normal 10 4 9 7" xfId="19906" xr:uid="{876F43EC-C31E-4A8E-8D08-351F28292E66}"/>
    <cellStyle name="Normal 10 4 9 7 2" xfId="44086" xr:uid="{50503289-391D-4A59-BEF9-21C2C5D1ACAC}"/>
    <cellStyle name="Normal 10 4 9 8" xfId="26358" xr:uid="{D5999E3A-4189-4DB7-8EC1-2C019D9E09B6}"/>
    <cellStyle name="Normal 10 5" xfId="156" xr:uid="{0F996E44-3DB3-4DC7-8AE1-A9C38709ACFC}"/>
    <cellStyle name="Normal 10 5 10" xfId="2012" xr:uid="{B4ED937B-1D65-4D5F-A3E2-6506A50A761C}"/>
    <cellStyle name="Normal 10 5 10 2" xfId="6409" xr:uid="{35C77B6E-4096-4F51-BE4C-68D4472CD717}"/>
    <cellStyle name="Normal 10 5 10 2 2" xfId="14668" xr:uid="{4D914D03-4CA0-4530-BE55-83BE2FEB31E3}"/>
    <cellStyle name="Normal 10 5 10 2 2 2" xfId="39250" xr:uid="{C10A8097-C34D-4CF3-BDF8-F7E7B0E0EC1B}"/>
    <cellStyle name="Normal 10 5 10 2 3" xfId="23176" xr:uid="{47ECE807-11A0-47AF-8DBC-259613B92778}"/>
    <cellStyle name="Normal 10 5 10 2 3 2" xfId="47187" xr:uid="{F9098DAB-B18C-4BDF-AFC5-046C6E95F79F}"/>
    <cellStyle name="Normal 10 5 10 2 4" xfId="31235" xr:uid="{3058D591-018C-42C6-80A5-44B04B528018}"/>
    <cellStyle name="Normal 10 5 10 3" xfId="10354" xr:uid="{A8219DD7-2151-4FBD-AE0B-0159FDB77F83}"/>
    <cellStyle name="Normal 10 5 10 3 2" xfId="35013" xr:uid="{AE6A8EC6-54CB-4C69-A721-E7C201C71F9F}"/>
    <cellStyle name="Normal 10 5 10 4" xfId="20711" xr:uid="{10EC72DD-AC40-4D83-9B5E-6FA423835691}"/>
    <cellStyle name="Normal 10 5 10 4 2" xfId="44871" xr:uid="{854AD2D3-0DE7-42D3-8524-0332850FEAF0}"/>
    <cellStyle name="Normal 10 5 10 5" xfId="27128" xr:uid="{653D9DDF-C07A-44E1-9088-14BD41EF1A85}"/>
    <cellStyle name="Normal 10 5 11" xfId="2083" xr:uid="{7B00D406-B4BE-4F31-9DE3-CD415A133EFD}"/>
    <cellStyle name="Normal 10 5 11 2" xfId="8256" xr:uid="{7CA02DBC-0E67-4501-B423-CD4573FBC2D6}"/>
    <cellStyle name="Normal 10 5 11 2 2" xfId="16514" xr:uid="{D172CDAC-97DF-409F-8EE0-19C6574D8394}"/>
    <cellStyle name="Normal 10 5 11 2 2 2" xfId="41096" xr:uid="{D6A6B010-D19F-4592-B469-E24CE6EB1B6E}"/>
    <cellStyle name="Normal 10 5 11 2 3" xfId="21460" xr:uid="{95EFD918-E225-4974-8D77-D816C7BF57C7}"/>
    <cellStyle name="Normal 10 5 11 2 3 2" xfId="45566" xr:uid="{8B7D37E7-67F1-48D3-85A1-39E7E2062535}"/>
    <cellStyle name="Normal 10 5 11 2 4" xfId="33081" xr:uid="{E8FBB3E8-253D-4F39-9C5D-E8A542208F16}"/>
    <cellStyle name="Normal 10 5 11 3" xfId="10425" xr:uid="{73E08A91-3B01-4D47-B377-1D57606504BD}"/>
    <cellStyle name="Normal 10 5 11 3 2" xfId="35083" xr:uid="{2E8FAE4D-69FD-4079-B7DB-EF96FFD2645B}"/>
    <cellStyle name="Normal 10 5 11 4" xfId="18986" xr:uid="{D85EF142-4E40-4690-AECF-CF29261DA42C}"/>
    <cellStyle name="Normal 10 5 11 4 2" xfId="43180" xr:uid="{FA1FCF2D-8AA3-4222-8A9E-9225DC26E0F9}"/>
    <cellStyle name="Normal 10 5 11 5" xfId="27198" xr:uid="{17EFF856-0B1D-4974-B2A6-7823A101B93B}"/>
    <cellStyle name="Normal 10 5 12" xfId="2325" xr:uid="{4570D584-0A0A-4562-B3E2-DFDB164C054B}"/>
    <cellStyle name="Normal 10 5 12 2" xfId="10666" xr:uid="{D3BE9927-0FF8-4BB7-96CE-7D8F4EC404E4}"/>
    <cellStyle name="Normal 10 5 12 2 2" xfId="35323" xr:uid="{72484FD8-9E5A-47C3-98F0-1A65A75C6C2F}"/>
    <cellStyle name="Normal 10 5 12 3" xfId="20864" xr:uid="{55E247FC-A974-41AB-8CD4-2E8B66609771}"/>
    <cellStyle name="Normal 10 5 12 3 2" xfId="45002" xr:uid="{1C16B84D-5521-466D-AA72-B8393548802D}"/>
    <cellStyle name="Normal 10 5 12 4" xfId="27438" xr:uid="{45F839D2-F130-402A-8813-3A05C1A3E4BE}"/>
    <cellStyle name="Normal 10 5 13" xfId="2399" xr:uid="{A7875AE3-7CCB-4B62-9298-050ABAEE8D28}"/>
    <cellStyle name="Normal 10 5 13 2" xfId="10740" xr:uid="{EEC68C03-3634-49E0-8FCA-F77156D4CFF8}"/>
    <cellStyle name="Normal 10 5 13 2 2" xfId="35397" xr:uid="{6DF0F94A-84D0-4FFA-BE49-83ABD90BE4B6}"/>
    <cellStyle name="Normal 10 5 13 3" xfId="27512" xr:uid="{65A242BB-6DF2-4C53-880D-95B7C9D60AD9}"/>
    <cellStyle name="Normal 10 5 14" xfId="2470" xr:uid="{B502E75D-B8BF-4CD2-AD3D-CBC2A457CA6D}"/>
    <cellStyle name="Normal 10 5 14 2" xfId="10811" xr:uid="{09555B7A-9F7F-49BE-A7BB-298C4E29D1E8}"/>
    <cellStyle name="Normal 10 5 14 2 2" xfId="35467" xr:uid="{ED10171D-9BBD-414E-9675-57FDB297088C}"/>
    <cellStyle name="Normal 10 5 14 3" xfId="27582" xr:uid="{6E5D8F8F-CFE4-459C-A71E-B1DD191965D6}"/>
    <cellStyle name="Normal 10 5 15" xfId="2707" xr:uid="{E794E63C-7E51-4E0A-8612-8516B9D44BE2}"/>
    <cellStyle name="Normal 10 5 15 2" xfId="11048" xr:uid="{964DC8E0-F93C-450F-AE59-0CAF7E3AA94B}"/>
    <cellStyle name="Normal 10 5 15 2 2" xfId="35703" xr:uid="{A5C795D0-B0D7-4983-A196-05FB8DF98E34}"/>
    <cellStyle name="Normal 10 5 15 3" xfId="27818" xr:uid="{B34E8F82-A533-403E-A322-2C106503F9BA}"/>
    <cellStyle name="Normal 10 5 16" xfId="3180" xr:uid="{88EA0BC5-809E-454A-AAEA-05159F9FCE84}"/>
    <cellStyle name="Normal 10 5 16 2" xfId="11521" xr:uid="{CDE54EAA-0135-43F1-BAD4-2C51FD016D20}"/>
    <cellStyle name="Normal 10 5 16 2 2" xfId="36175" xr:uid="{FA5987BB-E26B-4088-88FE-1CC51F3C6FA9}"/>
    <cellStyle name="Normal 10 5 16 3" xfId="28290" xr:uid="{98F4C1B1-12F8-45A6-9EFA-F9D9533A8857}"/>
    <cellStyle name="Normal 10 5 17" xfId="3423" xr:uid="{807F8BB0-2927-46F4-834C-897BB1BE7915}"/>
    <cellStyle name="Normal 10 5 17 2" xfId="11764" xr:uid="{3D4B3C91-DEED-4D0A-AD05-DE03387FC64A}"/>
    <cellStyle name="Normal 10 5 17 2 2" xfId="36411" xr:uid="{DD3F4919-4883-427E-80FE-C32C6DE05A05}"/>
    <cellStyle name="Normal 10 5 17 3" xfId="28526" xr:uid="{E6839F0C-EE29-4B11-A344-D07AD263E074}"/>
    <cellStyle name="Normal 10 5 18" xfId="3960" xr:uid="{8F569537-42AE-41B2-A703-87053A21CFB9}"/>
    <cellStyle name="Normal 10 5 18 2" xfId="12301" xr:uid="{D66D795C-37E9-48A3-9888-D8865DF9B31B}"/>
    <cellStyle name="Normal 10 5 18 2 2" xfId="36887" xr:uid="{C76F99D5-C76E-4BAB-8BE0-35D297045C74}"/>
    <cellStyle name="Normal 10 5 18 3" xfId="29002" xr:uid="{0CFD29AA-EE12-442B-91B0-094D4CB6E7BF}"/>
    <cellStyle name="Normal 10 5 19" xfId="4034" xr:uid="{F046E5AF-33BA-4A7C-8E9A-2FD8A3560BC0}"/>
    <cellStyle name="Normal 10 5 19 2" xfId="12375" xr:uid="{AD60F72F-6FDA-41E8-B674-323D4BB1B5C8}"/>
    <cellStyle name="Normal 10 5 19 2 2" xfId="36961" xr:uid="{1B0CF1EA-69EE-4701-9C29-8D6636B0F8BC}"/>
    <cellStyle name="Normal 10 5 19 3" xfId="29076" xr:uid="{505029EC-C403-4DE6-A7CC-9391B752007F}"/>
    <cellStyle name="Normal 10 5 2" xfId="261" xr:uid="{3AF2F2C0-3B36-4BD4-A5C0-E9C0EC791692}"/>
    <cellStyle name="Normal 10 5 2 10" xfId="2768" xr:uid="{6192987E-B7D6-4F05-ADCA-5081758413D0}"/>
    <cellStyle name="Normal 10 5 2 10 2" xfId="11109" xr:uid="{56AC5600-38F3-46F6-B9C9-F9374DF10C2D}"/>
    <cellStyle name="Normal 10 5 2 10 2 2" xfId="35764" xr:uid="{467E770B-C709-45B4-905A-7E21B0BB62AD}"/>
    <cellStyle name="Normal 10 5 2 10 3" xfId="27879" xr:uid="{02C3B285-D3ED-48F7-8D30-02204A9B4AC8}"/>
    <cellStyle name="Normal 10 5 2 11" xfId="3241" xr:uid="{F9B871E4-8075-4C77-82BA-271F76EA31FC}"/>
    <cellStyle name="Normal 10 5 2 11 2" xfId="11582" xr:uid="{F9CD8EFF-A2A6-4F04-9B61-5B87526597DE}"/>
    <cellStyle name="Normal 10 5 2 11 2 2" xfId="36236" xr:uid="{C772CAD7-8986-45D8-AAA4-3FE5F3CFC0EB}"/>
    <cellStyle name="Normal 10 5 2 11 3" xfId="28351" xr:uid="{EBD8B4B6-2324-4D75-8616-F114177D6CF0}"/>
    <cellStyle name="Normal 10 5 2 12" xfId="3485" xr:uid="{12D724B9-D53A-4BB7-8340-EEC92FAD7C37}"/>
    <cellStyle name="Normal 10 5 2 12 2" xfId="11826" xr:uid="{DB17BEC9-D33C-41B1-8884-05A3665E7C83}"/>
    <cellStyle name="Normal 10 5 2 12 2 2" xfId="36472" xr:uid="{34B6DB67-667E-4139-9DC6-210C57B541FF}"/>
    <cellStyle name="Normal 10 5 2 12 3" xfId="28587" xr:uid="{1DB2FE33-5E0B-42D7-9E1E-B305D1B7A2A4}"/>
    <cellStyle name="Normal 10 5 2 13" xfId="4197" xr:uid="{F688C2D3-6966-4C01-9487-AF426E167078}"/>
    <cellStyle name="Normal 10 5 2 13 2" xfId="12538" xr:uid="{6E537D4B-BE70-4666-BA32-BFBA8D40BA49}"/>
    <cellStyle name="Normal 10 5 2 13 2 2" xfId="37123" xr:uid="{E5E379A6-D9A1-4B39-A878-B74DDC43A959}"/>
    <cellStyle name="Normal 10 5 2 13 3" xfId="29207" xr:uid="{C6A6129C-2CDD-475C-9460-254A29B80332}"/>
    <cellStyle name="Normal 10 5 2 14" xfId="4780" xr:uid="{51B9C4D6-1912-492D-B6C5-CC23C55E709A}"/>
    <cellStyle name="Normal 10 5 2 14 2" xfId="13108" xr:uid="{72A2DB68-6F45-46C6-8B39-FB380A700E18}"/>
    <cellStyle name="Normal 10 5 2 14 2 2" xfId="37693" xr:uid="{8E560077-DDB2-4210-8EDF-2B92FB71E811}"/>
    <cellStyle name="Normal 10 5 2 14 3" xfId="29673" xr:uid="{0259AAF3-A5F9-4B65-8784-3501731FF1D9}"/>
    <cellStyle name="Normal 10 5 2 15" xfId="8712" xr:uid="{2E954CD8-7647-41FB-BBBF-154C7FBA03D4}"/>
    <cellStyle name="Normal 10 5 2 15 2" xfId="33492" xr:uid="{5FD509B7-8FF5-4F37-BA74-186F94A3BF14}"/>
    <cellStyle name="Normal 10 5 2 16" xfId="17900" xr:uid="{DF956919-EEE4-4CFC-9761-51A7D2297D53}"/>
    <cellStyle name="Normal 10 5 2 16 2" xfId="42125" xr:uid="{7F54018A-8FCA-4106-B8F0-469A26950639}"/>
    <cellStyle name="Normal 10 5 2 17" xfId="18501" xr:uid="{A6FE748B-7B3C-4857-9D90-F1FB927F887F}"/>
    <cellStyle name="Normal 10 5 2 17 2" xfId="42704" xr:uid="{52D935E8-1D31-45C4-9BAC-532EF0F24EAD}"/>
    <cellStyle name="Normal 10 5 2 18" xfId="25626" xr:uid="{92C97E66-07DF-4F7A-B050-648B7EAF72B7}"/>
    <cellStyle name="Normal 10 5 2 2" xfId="457" xr:uid="{38A7EB22-554A-4B78-97CC-6D8C624319C8}"/>
    <cellStyle name="Normal 10 5 2 2 10" xfId="4997" xr:uid="{06CBA6A2-5908-444A-B3E0-72AA82BC5AE2}"/>
    <cellStyle name="Normal 10 5 2 2 10 2" xfId="13297" xr:uid="{B51D6D52-C5ED-45B8-A0A7-032F37368381}"/>
    <cellStyle name="Normal 10 5 2 2 10 2 2" xfId="37881" xr:uid="{96A134A5-B5B8-4F47-8C22-7EDBDAC1A0F0}"/>
    <cellStyle name="Normal 10 5 2 2 10 3" xfId="29863" xr:uid="{2BE3F08D-6D7E-4870-8264-14CF49DE9271}"/>
    <cellStyle name="Normal 10 5 2 2 11" xfId="8847" xr:uid="{8455F4FF-7404-4CE0-B956-FC70A1689A91}"/>
    <cellStyle name="Normal 10 5 2 2 11 2" xfId="33613" xr:uid="{085381DE-2E79-4261-92C0-902329DFD7BD}"/>
    <cellStyle name="Normal 10 5 2 2 12" xfId="18032" xr:uid="{EB2DFBF7-8291-4747-953D-9AE6EBB74B60}"/>
    <cellStyle name="Normal 10 5 2 2 12 2" xfId="42257" xr:uid="{D1459819-4D1B-4D4F-92C6-025E61AD2331}"/>
    <cellStyle name="Normal 10 5 2 2 13" xfId="18640" xr:uid="{4D9FFCC8-D311-4391-945F-9A83791EB3AA}"/>
    <cellStyle name="Normal 10 5 2 2 13 2" xfId="42836" xr:uid="{F6506877-5DD7-4CEA-BF13-CB4510291538}"/>
    <cellStyle name="Normal 10 5 2 2 14" xfId="25744" xr:uid="{1568AB83-6EA3-4B2A-83F1-35EBA57D3EE3}"/>
    <cellStyle name="Normal 10 5 2 2 2" xfId="1475" xr:uid="{09DB8EAA-F6EE-4785-B973-134F98C6D31A}"/>
    <cellStyle name="Normal 10 5 2 2 2 2" xfId="3122" xr:uid="{4D9D8624-8A28-489F-8049-FB8F2B3C60AD}"/>
    <cellStyle name="Normal 10 5 2 2 2 2 2" xfId="7079" xr:uid="{2FDA1A86-4325-493A-8193-CC07159E70E0}"/>
    <cellStyle name="Normal 10 5 2 2 2 2 2 2" xfId="15338" xr:uid="{97B299E0-2317-4019-B400-90DA3A47DF5D}"/>
    <cellStyle name="Normal 10 5 2 2 2 2 2 2 2" xfId="39920" xr:uid="{8B13C002-4E5D-4D9F-812F-00B36C6813DD}"/>
    <cellStyle name="Normal 10 5 2 2 2 2 2 3" xfId="31905" xr:uid="{46DCB739-3EF7-4DC4-A74D-B7166E6F9620}"/>
    <cellStyle name="Normal 10 5 2 2 2 2 3" xfId="11463" xr:uid="{CF605878-B9CD-431F-B873-BA51EEAB408F}"/>
    <cellStyle name="Normal 10 5 2 2 2 2 3 2" xfId="36118" xr:uid="{6F439FBD-C25F-467F-869F-B3798004C162}"/>
    <cellStyle name="Normal 10 5 2 2 2 2 4" xfId="22663" xr:uid="{B03C0DC4-C1AC-44C7-B6D8-F799405B6293}"/>
    <cellStyle name="Normal 10 5 2 2 2 2 4 2" xfId="46690" xr:uid="{2E38A7E2-5276-4B72-BD51-F6AA06A4F85E}"/>
    <cellStyle name="Normal 10 5 2 2 2 2 5" xfId="28233" xr:uid="{CA1483F0-368E-4151-A062-E774850E5769}"/>
    <cellStyle name="Normal 10 5 2 2 2 3" xfId="3841" xr:uid="{52B4B363-FE17-417A-9B64-898BEB82BD41}"/>
    <cellStyle name="Normal 10 5 2 2 2 3 2" xfId="12182" xr:uid="{BE9BBEF7-893C-4BA6-BAEE-D9530A1D8B07}"/>
    <cellStyle name="Normal 10 5 2 2 2 3 2 2" xfId="36826" xr:uid="{1FE79441-9936-4C90-A6FA-ADA162A3A566}"/>
    <cellStyle name="Normal 10 5 2 2 2 3 3" xfId="28941" xr:uid="{6732C28B-20A5-466F-83E8-4916EFF9F769}"/>
    <cellStyle name="Normal 10 5 2 2 2 4" xfId="4595" xr:uid="{AF3FEC01-A29D-45BE-A4AE-26D6058C7B6A}"/>
    <cellStyle name="Normal 10 5 2 2 2 4 2" xfId="12936" xr:uid="{AB151C42-5F1F-4B00-BE12-846FF5F1F96E}"/>
    <cellStyle name="Normal 10 5 2 2 2 4 2 2" xfId="37521" xr:uid="{DC2D1E5C-2AB7-472C-AB2C-241B13EEAB06}"/>
    <cellStyle name="Normal 10 5 2 2 2 4 3" xfId="29561" xr:uid="{123C86B9-2A0D-4329-8913-E3927DC72F80}"/>
    <cellStyle name="Normal 10 5 2 2 2 5" xfId="5415" xr:uid="{BC2199C9-AB57-46C0-BA8A-EC6D0204F2A9}"/>
    <cellStyle name="Normal 10 5 2 2 2 5 2" xfId="13698" xr:uid="{08434167-E9A6-422D-8712-F0A63DBA56D3}"/>
    <cellStyle name="Normal 10 5 2 2 2 5 2 2" xfId="38282" xr:uid="{32F862B7-46D4-4F5A-9194-076C9EBEF77B}"/>
    <cellStyle name="Normal 10 5 2 2 2 5 3" xfId="30264" xr:uid="{A3F63975-6832-4C6B-86DC-E1ABA5F93BA2}"/>
    <cellStyle name="Normal 10 5 2 2 2 6" xfId="9836" xr:uid="{7D9EECDF-30D5-4211-B0B3-624027A55D99}"/>
    <cellStyle name="Normal 10 5 2 2 2 6 2" xfId="34522" xr:uid="{79A192E0-81D9-47D4-AFF9-8A50B4EDF224}"/>
    <cellStyle name="Normal 10 5 2 2 2 7" xfId="18268" xr:uid="{FD7895B4-76C8-4614-84D2-0B3853975D30}"/>
    <cellStyle name="Normal 10 5 2 2 2 7 2" xfId="42493" xr:uid="{EEEFC15D-9A42-4FE4-AFFE-E33B7EFC177E}"/>
    <cellStyle name="Normal 10 5 2 2 2 8" xfId="20197" xr:uid="{C1A99AB1-3C79-4770-B44D-EECDA4B1F911}"/>
    <cellStyle name="Normal 10 5 2 2 2 8 2" xfId="44371" xr:uid="{2087FC16-DADF-4900-BA2B-800E3B0A800F}"/>
    <cellStyle name="Normal 10 5 2 2 2 9" xfId="26638" xr:uid="{2D73801B-08AD-4E33-B971-EFE457C51291}"/>
    <cellStyle name="Normal 10 5 2 2 3" xfId="1037" xr:uid="{E5C33607-9980-49F1-B3B5-9F8B8801CD2C}"/>
    <cellStyle name="Normal 10 5 2 2 3 2" xfId="8017" xr:uid="{A7FA1F2E-86B8-4104-A722-57B4A5BCBEE8}"/>
    <cellStyle name="Normal 10 5 2 2 3 2 2" xfId="16275" xr:uid="{9E2C16D6-F7DF-487C-A752-1E7F6A0DE5B8}"/>
    <cellStyle name="Normal 10 5 2 2 3 2 2 2" xfId="40857" xr:uid="{1A984D52-F7D5-4556-AD0A-606A69474E9C}"/>
    <cellStyle name="Normal 10 5 2 2 3 2 3" xfId="22246" xr:uid="{AF29E50F-15DD-4D62-8A08-D30B157B42A0}"/>
    <cellStyle name="Normal 10 5 2 2 3 2 3 2" xfId="46286" xr:uid="{89BF7C00-B3AB-4CEA-9F91-C31926B47A9D}"/>
    <cellStyle name="Normal 10 5 2 2 3 2 4" xfId="32842" xr:uid="{5C16AF85-0208-4B1E-A55F-5E493FF189FF}"/>
    <cellStyle name="Normal 10 5 2 2 3 3" xfId="6130" xr:uid="{8F174292-D471-4501-A305-93D41C94CF8A}"/>
    <cellStyle name="Normal 10 5 2 2 3 3 2" xfId="14392" xr:uid="{FAFFF65C-08DB-4187-BAA7-BCE92AD60470}"/>
    <cellStyle name="Normal 10 5 2 2 3 3 2 2" xfId="38974" xr:uid="{431FFF5B-B501-4223-8B6D-8A895FA84E81}"/>
    <cellStyle name="Normal 10 5 2 2 3 3 3" xfId="30959" xr:uid="{6BC766AE-6E6F-4506-B3CB-72D247D1A6B4}"/>
    <cellStyle name="Normal 10 5 2 2 3 4" xfId="9413" xr:uid="{7FEA8278-24D0-49A0-922A-F72D8358E7BE}"/>
    <cellStyle name="Normal 10 5 2 2 3 4 2" xfId="34120" xr:uid="{08C31163-8C6B-4944-853C-D19E15E16E2A}"/>
    <cellStyle name="Normal 10 5 2 2 3 5" xfId="19781" xr:uid="{B93C2C69-30B3-4134-87C4-C84C84702D9E}"/>
    <cellStyle name="Normal 10 5 2 2 3 5 2" xfId="43961" xr:uid="{D1B8CDF7-F5A3-4241-94BB-DCF32F3345E3}"/>
    <cellStyle name="Normal 10 5 2 2 3 6" xfId="26239" xr:uid="{F2226F1C-485A-4645-B385-2E2FC5852C41}"/>
    <cellStyle name="Normal 10 5 2 2 4" xfId="2263" xr:uid="{EA5E0254-161E-46DE-A4D8-8463697BC730}"/>
    <cellStyle name="Normal 10 5 2 2 4 2" xfId="6650" xr:uid="{FE5935E3-6742-4B96-A417-45446F963CB3}"/>
    <cellStyle name="Normal 10 5 2 2 4 2 2" xfId="14909" xr:uid="{3B014A96-41D2-4631-8597-88A160F72FB6}"/>
    <cellStyle name="Normal 10 5 2 2 4 2 2 2" xfId="39491" xr:uid="{018FC115-55F0-4E1C-8ED6-B9CE511498C0}"/>
    <cellStyle name="Normal 10 5 2 2 4 2 3" xfId="21712" xr:uid="{849A1A8D-72E2-4426-9681-8A473C48776E}"/>
    <cellStyle name="Normal 10 5 2 2 4 2 3 2" xfId="45789" xr:uid="{98EBACD4-A1B6-4BF1-9642-1FDC978D088D}"/>
    <cellStyle name="Normal 10 5 2 2 4 2 4" xfId="31476" xr:uid="{C2676AFD-5455-40CF-975E-C17C3F2F9FD7}"/>
    <cellStyle name="Normal 10 5 2 2 4 3" xfId="10604" xr:uid="{391116D6-7CED-462D-A4F9-31EDB18FB4C6}"/>
    <cellStyle name="Normal 10 5 2 2 4 3 2" xfId="35262" xr:uid="{EA60731E-98D6-4B34-A885-FCA60CE8A336}"/>
    <cellStyle name="Normal 10 5 2 2 4 4" xfId="19247" xr:uid="{F4AF7917-95E4-41CC-920C-A5E684AB9FE0}"/>
    <cellStyle name="Normal 10 5 2 2 4 4 2" xfId="43441" xr:uid="{C66A4C70-6BBA-4D22-B902-C03577285070}"/>
    <cellStyle name="Normal 10 5 2 2 4 5" xfId="27377" xr:uid="{D81158D3-8308-43EE-8868-5A9EBC632455}"/>
    <cellStyle name="Normal 10 5 2 2 5" xfId="2649" xr:uid="{C39026F4-EB74-42F9-A5BE-1749E3C6D432}"/>
    <cellStyle name="Normal 10 5 2 2 5 2" xfId="8435" xr:uid="{CA2FEDB6-86DA-49BD-A24D-6A87A4CE1B51}"/>
    <cellStyle name="Normal 10 5 2 2 5 2 2" xfId="16693" xr:uid="{02DB1356-A2DE-46CD-9DCA-A15544731318}"/>
    <cellStyle name="Normal 10 5 2 2 5 2 2 2" xfId="41275" xr:uid="{64FFC584-B288-4F0E-B556-8DBA86EF0BAA}"/>
    <cellStyle name="Normal 10 5 2 2 5 2 3" xfId="33260" xr:uid="{A8EA3FDC-9C29-4233-90AB-83DBE8FD6505}"/>
    <cellStyle name="Normal 10 5 2 2 5 3" xfId="10990" xr:uid="{46F55308-60E3-4096-87E1-EA3F553F22D8}"/>
    <cellStyle name="Normal 10 5 2 2 5 3 2" xfId="35646" xr:uid="{AB3A3D04-656D-4C28-8AF5-91BC22386795}"/>
    <cellStyle name="Normal 10 5 2 2 5 4" xfId="21116" xr:uid="{E99BEA42-1D96-4AE8-8F89-DB52D02BBD9D}"/>
    <cellStyle name="Normal 10 5 2 2 5 4 2" xfId="45237" xr:uid="{E634AED2-C623-4C71-B281-CD984BB8A874}"/>
    <cellStyle name="Normal 10 5 2 2 5 5" xfId="27761" xr:uid="{7CE0E7B1-84EA-4F9F-A6A9-8ABCF62AF214}"/>
    <cellStyle name="Normal 10 5 2 2 6" xfId="2886" xr:uid="{BB2C45EB-D6FE-444C-8B9D-C187BBE9503A}"/>
    <cellStyle name="Normal 10 5 2 2 6 2" xfId="11227" xr:uid="{56759E07-8725-4C57-8673-C50BEE1B0F67}"/>
    <cellStyle name="Normal 10 5 2 2 6 2 2" xfId="35882" xr:uid="{A6EF0A85-3259-48A7-B4AB-25C2672D8D25}"/>
    <cellStyle name="Normal 10 5 2 2 6 3" xfId="27997" xr:uid="{0093CE71-4178-4A7C-B872-3A5CFAB47354}"/>
    <cellStyle name="Normal 10 5 2 2 7" xfId="3359" xr:uid="{7D1B1A65-A273-4255-8697-EE0FE252EEE1}"/>
    <cellStyle name="Normal 10 5 2 2 7 2" xfId="11700" xr:uid="{58A0D2E9-DBB0-4D57-B43E-AE4422BDFF7B}"/>
    <cellStyle name="Normal 10 5 2 2 7 2 2" xfId="36354" xr:uid="{D52119EF-7C19-4358-9364-E08FC34C9547}"/>
    <cellStyle name="Normal 10 5 2 2 7 3" xfId="28469" xr:uid="{79896F26-14BD-4319-ABBD-E494A954F162}"/>
    <cellStyle name="Normal 10 5 2 2 8" xfId="3605" xr:uid="{CCFF2F68-E317-4F8A-BDD1-BDA44F34BD21}"/>
    <cellStyle name="Normal 10 5 2 2 8 2" xfId="11946" xr:uid="{52A25589-9A08-4F55-BFFF-731275229402}"/>
    <cellStyle name="Normal 10 5 2 2 8 2 2" xfId="36590" xr:uid="{A200BBEB-FBBD-4601-802C-CCE93F6149A4}"/>
    <cellStyle name="Normal 10 5 2 2 8 3" xfId="28705" xr:uid="{6184153A-9148-42C0-8D9E-08C825ECCC04}"/>
    <cellStyle name="Normal 10 5 2 2 9" xfId="4359" xr:uid="{4BA5D15C-4994-4281-AD6F-7F7B538E0B55}"/>
    <cellStyle name="Normal 10 5 2 2 9 2" xfId="12700" xr:uid="{7FFFAB20-D813-492B-96A1-A641F2F145CC}"/>
    <cellStyle name="Normal 10 5 2 2 9 2 2" xfId="37285" xr:uid="{733CE1FA-4CDD-4169-8B0A-125AC321398E}"/>
    <cellStyle name="Normal 10 5 2 2 9 3" xfId="29325" xr:uid="{33587F70-EC65-4A43-9E0C-A9EC8B05790F}"/>
    <cellStyle name="Normal 10 5 2 3" xfId="643" xr:uid="{FEA73742-E761-4BE4-B835-1CB6CD9FE921}"/>
    <cellStyle name="Normal 10 5 2 3 10" xfId="25923" xr:uid="{7DB4CBDA-D74D-4F9E-8E42-BAEFCCF19FE6}"/>
    <cellStyle name="Normal 10 5 2 3 2" xfId="1276" xr:uid="{20085570-5BFA-4289-BF6D-148E0304016F}"/>
    <cellStyle name="Normal 10 5 2 3 2 2" xfId="8203" xr:uid="{40488B9B-61BC-45DD-8F44-E9C4E856D899}"/>
    <cellStyle name="Normal 10 5 2 3 2 2 2" xfId="16461" xr:uid="{223CA7A4-D060-435F-9EE7-5A1DEF187A10}"/>
    <cellStyle name="Normal 10 5 2 3 2 2 2 2" xfId="41043" xr:uid="{60B62F5C-E359-4576-B1FF-0413675F073A}"/>
    <cellStyle name="Normal 10 5 2 3 2 2 3" xfId="22468" xr:uid="{DDACD42B-DA8A-4D47-B2DF-71A6E438B065}"/>
    <cellStyle name="Normal 10 5 2 3 2 2 3 2" xfId="46502" xr:uid="{DFC8F803-52E4-4864-8154-B684CD29FD04}"/>
    <cellStyle name="Normal 10 5 2 3 2 2 4" xfId="33028" xr:uid="{A9F60946-C88A-44D3-8AC6-007B449D294D}"/>
    <cellStyle name="Normal 10 5 2 3 2 3" xfId="6324" xr:uid="{30BC1E30-F6BD-4A25-85E4-3FE85C3F4B0A}"/>
    <cellStyle name="Normal 10 5 2 3 2 3 2" xfId="14585" xr:uid="{C28871BE-C4C7-40B2-98C4-D9B6E1EF864D}"/>
    <cellStyle name="Normal 10 5 2 3 2 3 2 2" xfId="39167" xr:uid="{A30AEDB0-6B5B-4A4B-AC38-66E07F08DC89}"/>
    <cellStyle name="Normal 10 5 2 3 2 3 3" xfId="31152" xr:uid="{26CFCD38-9200-416C-98DB-B3FFA7922B65}"/>
    <cellStyle name="Normal 10 5 2 3 2 4" xfId="9639" xr:uid="{38AFC3F6-7A8E-4DD0-894D-D0139A2EBA6F}"/>
    <cellStyle name="Normal 10 5 2 3 2 4 2" xfId="34334" xr:uid="{1924EEC8-D0AA-49C4-A580-01C32CBB0C8E}"/>
    <cellStyle name="Normal 10 5 2 3 2 5" xfId="20001" xr:uid="{0713113F-74E5-4F3B-922B-5A1B6F853B00}"/>
    <cellStyle name="Normal 10 5 2 3 2 5 2" xfId="44179" xr:uid="{CFF3D236-7412-429B-BDA8-C40B19B06F0D}"/>
    <cellStyle name="Normal 10 5 2 3 2 6" xfId="26451" xr:uid="{5273C03A-628A-46C4-91E1-5D5B1E100540}"/>
    <cellStyle name="Normal 10 5 2 3 3" xfId="3004" xr:uid="{B7B1CB4A-D385-4944-83ED-59E9AD3C2D71}"/>
    <cellStyle name="Normal 10 5 2 3 3 2" xfId="6843" xr:uid="{5ACE13DD-0C48-4ADA-978E-0F2363C31D05}"/>
    <cellStyle name="Normal 10 5 2 3 3 2 2" xfId="15102" xr:uid="{AEC4F3ED-33D5-4528-8C49-CD5627340E1D}"/>
    <cellStyle name="Normal 10 5 2 3 3 2 2 2" xfId="39684" xr:uid="{962112D6-7752-4814-8518-09140E0FEF7B}"/>
    <cellStyle name="Normal 10 5 2 3 3 2 3" xfId="21896" xr:uid="{CCE94557-3138-435B-BE7F-C6C7972B014D}"/>
    <cellStyle name="Normal 10 5 2 3 3 2 3 2" xfId="45970" xr:uid="{607DB650-BEFD-47DF-849E-807778CE44E5}"/>
    <cellStyle name="Normal 10 5 2 3 3 2 4" xfId="31669" xr:uid="{6885C721-34E3-45E5-8086-FD178415D084}"/>
    <cellStyle name="Normal 10 5 2 3 3 3" xfId="11345" xr:uid="{596DDB9A-9D87-4FAE-AF3C-6F7EF1EC64F0}"/>
    <cellStyle name="Normal 10 5 2 3 3 3 2" xfId="36000" xr:uid="{A97BFE91-ADD3-4AE4-8D5F-E8E572EE3967}"/>
    <cellStyle name="Normal 10 5 2 3 3 4" xfId="19431" xr:uid="{DF88ACB6-01C1-46E9-909B-E607B59EA2AE}"/>
    <cellStyle name="Normal 10 5 2 3 3 4 2" xfId="43625" xr:uid="{36CF44D5-282D-4C9F-BB21-4FE276E853F3}"/>
    <cellStyle name="Normal 10 5 2 3 3 5" xfId="28115" xr:uid="{731447A5-389A-4B1E-9F4D-61C0B0B0A95D}"/>
    <cellStyle name="Normal 10 5 2 3 4" xfId="3723" xr:uid="{FB828471-B643-4584-9DEB-9D94F1E2AAC6}"/>
    <cellStyle name="Normal 10 5 2 3 4 2" xfId="7371" xr:uid="{AE1E1668-746D-4790-98B8-C2A1282B3D32}"/>
    <cellStyle name="Normal 10 5 2 3 4 2 2" xfId="15630" xr:uid="{0F4BED58-7A5A-41C1-B9A4-D96AAEDA955C}"/>
    <cellStyle name="Normal 10 5 2 3 4 2 2 2" xfId="40212" xr:uid="{1AC4BD76-AEAC-4FC9-98E9-D62B6B3B79BB}"/>
    <cellStyle name="Normal 10 5 2 3 4 2 3" xfId="32197" xr:uid="{B2024F65-7DAF-41E0-86BC-DEFD5703B767}"/>
    <cellStyle name="Normal 10 5 2 3 4 3" xfId="12064" xr:uid="{4459F91E-8D6C-4795-B000-155EF4CA3D32}"/>
    <cellStyle name="Normal 10 5 2 3 4 3 2" xfId="36708" xr:uid="{80FEC5A6-0D6D-4C7C-AE97-E1A4A4A99489}"/>
    <cellStyle name="Normal 10 5 2 3 4 4" xfId="21301" xr:uid="{2946E620-B29A-47FA-A09D-35783B2C1E91}"/>
    <cellStyle name="Normal 10 5 2 3 4 4 2" xfId="45420" xr:uid="{0B3F5B92-94AE-4445-86D6-6A19625F6876}"/>
    <cellStyle name="Normal 10 5 2 3 4 5" xfId="28823" xr:uid="{C302B83A-8542-425C-8F66-B3D0F226D89A}"/>
    <cellStyle name="Normal 10 5 2 3 5" xfId="4477" xr:uid="{91830750-954A-4EFB-8E5B-FDAE040366C1}"/>
    <cellStyle name="Normal 10 5 2 3 5 2" xfId="12818" xr:uid="{9EA87EF8-1ECD-48C5-8D8D-AC4056A84FB2}"/>
    <cellStyle name="Normal 10 5 2 3 5 2 2" xfId="37403" xr:uid="{6E9F7BCF-D780-4033-8E5C-607C99B69A4A}"/>
    <cellStyle name="Normal 10 5 2 3 5 3" xfId="29443" xr:uid="{D0A4AEA5-5A58-4399-83DF-C0289E139842}"/>
    <cellStyle name="Normal 10 5 2 3 6" xfId="5217" xr:uid="{11FBC128-CB82-4267-933B-FCDD06BA1CA5}"/>
    <cellStyle name="Normal 10 5 2 3 6 2" xfId="13510" xr:uid="{BA2A5668-6DA9-4C22-834A-A6114B3639D8}"/>
    <cellStyle name="Normal 10 5 2 3 6 2 2" xfId="38094" xr:uid="{72BC918D-ADDD-408D-9B9F-B3DBF7BB5662}"/>
    <cellStyle name="Normal 10 5 2 3 6 3" xfId="30076" xr:uid="{7F4D2837-B634-40F0-A604-8E193C1C9D7E}"/>
    <cellStyle name="Normal 10 5 2 3 7" xfId="9030" xr:uid="{E230643D-411C-486E-ADBA-09245372BDD4}"/>
    <cellStyle name="Normal 10 5 2 3 7 2" xfId="33792" xr:uid="{E9AB6697-BA52-4E53-8781-45D10A054FF5}"/>
    <cellStyle name="Normal 10 5 2 3 8" xfId="18150" xr:uid="{6A6F71B2-872F-4A15-8876-442AD2B6398E}"/>
    <cellStyle name="Normal 10 5 2 3 8 2" xfId="42375" xr:uid="{DD51C3A8-D790-44D0-8703-38077784825B}"/>
    <cellStyle name="Normal 10 5 2 3 9" xfId="18824" xr:uid="{F483D79D-75B0-49CF-A654-026B78C8DE38}"/>
    <cellStyle name="Normal 10 5 2 3 9 2" xfId="43020" xr:uid="{D6C2B1F4-3FAC-4486-857D-0DCEBB1C84CD}"/>
    <cellStyle name="Normal 10 5 2 4" xfId="1696" xr:uid="{3B298589-8233-4AF9-84E9-7B28458E9A15}"/>
    <cellStyle name="Normal 10 5 2 4 2" xfId="6961" xr:uid="{2E90C87A-8690-4C17-83E9-5B939242A477}"/>
    <cellStyle name="Normal 10 5 2 4 2 2" xfId="15220" xr:uid="{B8D26F03-C7F4-4EAA-B116-60C7B05D671E}"/>
    <cellStyle name="Normal 10 5 2 4 2 2 2" xfId="39802" xr:uid="{BF869E6E-DEA9-4B3F-A71D-31E0E7BCA850}"/>
    <cellStyle name="Normal 10 5 2 4 2 3" xfId="22869" xr:uid="{E101E35D-52DC-4BDD-A087-07D947D90BFC}"/>
    <cellStyle name="Normal 10 5 2 4 2 3 2" xfId="46887" xr:uid="{D0C92422-D91F-4545-8260-37908275D556}"/>
    <cellStyle name="Normal 10 5 2 4 2 4" xfId="31787" xr:uid="{C42C83CD-5109-4882-8D58-6EBBCF9BE454}"/>
    <cellStyle name="Normal 10 5 2 4 3" xfId="5621" xr:uid="{16CF1734-D68C-4CFE-AA3C-2891DFBA9EE5}"/>
    <cellStyle name="Normal 10 5 2 4 3 2" xfId="13892" xr:uid="{50E9971B-5AF4-4727-9982-D88225672D1B}"/>
    <cellStyle name="Normal 10 5 2 4 3 2 2" xfId="38476" xr:uid="{8B754D63-4874-4549-ADDB-7187EE994ED1}"/>
    <cellStyle name="Normal 10 5 2 4 3 3" xfId="30459" xr:uid="{AA13B074-5255-48BF-8998-3F59B939FDE0}"/>
    <cellStyle name="Normal 10 5 2 4 4" xfId="10045" xr:uid="{F5C297BE-9E21-4A54-952F-52DAE7207AA1}"/>
    <cellStyle name="Normal 10 5 2 4 4 2" xfId="34716" xr:uid="{419F2AF5-8E17-4A1E-BED6-33247D460CB6}"/>
    <cellStyle name="Normal 10 5 2 4 5" xfId="20405" xr:uid="{B1B27818-A3AF-499E-B10A-C5DEA93AF94B}"/>
    <cellStyle name="Normal 10 5 2 4 5 2" xfId="44569" xr:uid="{6FB25A86-FE82-4196-BC78-39B97AC2BFC0}"/>
    <cellStyle name="Normal 10 5 2 4 6" xfId="26831" xr:uid="{EFAD5F3F-7977-4A4B-BBCC-56C942E832EC}"/>
    <cellStyle name="Normal 10 5 2 5" xfId="1832" xr:uid="{6E8F4077-A797-465A-96F5-BB5C8FFB5C32}"/>
    <cellStyle name="Normal 10 5 2 5 2" xfId="7639" xr:uid="{EB058739-0ED9-4054-A93A-BC693198A72E}"/>
    <cellStyle name="Normal 10 5 2 5 2 2" xfId="15897" xr:uid="{E7E79E7F-18A3-41C8-A714-4DBBFF15E56C}"/>
    <cellStyle name="Normal 10 5 2 5 2 2 2" xfId="40479" xr:uid="{E3ECB8EE-BF89-4654-95FC-B7AD787994C1}"/>
    <cellStyle name="Normal 10 5 2 5 2 3" xfId="22997" xr:uid="{5A623377-C665-4F78-A51A-983F07C73155}"/>
    <cellStyle name="Normal 10 5 2 5 2 3 2" xfId="47008" xr:uid="{A4526BD9-CF3A-4E18-AE98-192D7023F558}"/>
    <cellStyle name="Normal 10 5 2 5 2 4" xfId="32464" xr:uid="{6D8E18CF-A6BB-4395-ACD5-A5FAEFE7BC8E}"/>
    <cellStyle name="Normal 10 5 2 5 3" xfId="5750" xr:uid="{AE541C94-974F-4810-9E36-24D2E3BE4906}"/>
    <cellStyle name="Normal 10 5 2 5 3 2" xfId="14012" xr:uid="{33AAECF2-7475-4279-8D66-07AA340EC93E}"/>
    <cellStyle name="Normal 10 5 2 5 3 2 2" xfId="38594" xr:uid="{9D8AA85B-AC92-4775-BD49-292FAEAD56CD}"/>
    <cellStyle name="Normal 10 5 2 5 3 3" xfId="30579" xr:uid="{06F7B662-08D0-401E-9E9C-A2405E76DDCF}"/>
    <cellStyle name="Normal 10 5 2 5 4" xfId="10174" xr:uid="{28A5FDCE-FDFA-4923-A5BF-9E8908115AE1}"/>
    <cellStyle name="Normal 10 5 2 5 4 2" xfId="34834" xr:uid="{8F8345F4-E8CD-415D-9BA6-B843FDD1B2A6}"/>
    <cellStyle name="Normal 10 5 2 5 5" xfId="20532" xr:uid="{981F7271-EC38-49A3-B6FA-0410656F6730}"/>
    <cellStyle name="Normal 10 5 2 5 5 2" xfId="44692" xr:uid="{14BFA7BB-FC88-4C7E-9B5A-5300DA65A591}"/>
    <cellStyle name="Normal 10 5 2 5 6" xfId="26949" xr:uid="{FE1975FA-EC75-4B79-8A35-32E4843E965C}"/>
    <cellStyle name="Normal 10 5 2 6" xfId="807" xr:uid="{EA41B873-9EE8-4A82-8315-4AD3436D5004}"/>
    <cellStyle name="Normal 10 5 2 6 2" xfId="7830" xr:uid="{5BBFE999-0905-497D-A21A-02D40273DBCA}"/>
    <cellStyle name="Normal 10 5 2 6 2 2" xfId="16088" xr:uid="{21BB7FAE-0915-4880-92CB-40AE898CB1B6}"/>
    <cellStyle name="Normal 10 5 2 6 2 2 2" xfId="40670" xr:uid="{02CFAFD6-A7F7-4EA0-B95C-83AE7A5AE0AE}"/>
    <cellStyle name="Normal 10 5 2 6 2 3" xfId="22030" xr:uid="{5EF573A1-8F93-4DDA-A887-7CD3E790B012}"/>
    <cellStyle name="Normal 10 5 2 6 2 3 2" xfId="46095" xr:uid="{26DD569D-76DF-4FB1-8BF8-F6BF0CE774A6}"/>
    <cellStyle name="Normal 10 5 2 6 2 4" xfId="32655" xr:uid="{EACA1DCA-4EF2-4AB7-A285-30DA91FFD6CE}"/>
    <cellStyle name="Normal 10 5 2 6 3" xfId="5943" xr:uid="{EBF7E061-94FC-4C7F-A653-68085CDA02F0}"/>
    <cellStyle name="Normal 10 5 2 6 3 2" xfId="14205" xr:uid="{BDCE8868-78C4-4D45-B18D-52953169030D}"/>
    <cellStyle name="Normal 10 5 2 6 3 2 2" xfId="38787" xr:uid="{6F01C1BA-CC2A-48EE-A5C9-11F9130F3E5E}"/>
    <cellStyle name="Normal 10 5 2 6 3 3" xfId="30772" xr:uid="{DE251E2E-CC30-4287-943F-4D7F7A26DD1E}"/>
    <cellStyle name="Normal 10 5 2 6 4" xfId="9192" xr:uid="{C8C81689-C7F8-4478-9263-02344E5EA44E}"/>
    <cellStyle name="Normal 10 5 2 6 4 2" xfId="33930" xr:uid="{9FF934B6-3B86-452C-A88F-A8F62A1504A8}"/>
    <cellStyle name="Normal 10 5 2 6 5" xfId="19564" xr:uid="{9169A2B8-4783-4DC0-9961-018B14CBFD8E}"/>
    <cellStyle name="Normal 10 5 2 6 5 2" xfId="43752" xr:uid="{A6192713-A5BB-4679-8C02-9C12EB1B64F6}"/>
    <cellStyle name="Normal 10 5 2 6 6" xfId="26052" xr:uid="{7732CE51-7BD5-40C6-B812-EBBA022472DC}"/>
    <cellStyle name="Normal 10 5 2 7" xfId="1951" xr:uid="{9CA45CF3-3293-477B-85FE-3BB3D881A675}"/>
    <cellStyle name="Normal 10 5 2 7 2" xfId="6463" xr:uid="{2C0CD6F3-A6CC-425E-BE95-76D980EC8F73}"/>
    <cellStyle name="Normal 10 5 2 7 2 2" xfId="14722" xr:uid="{9B12DE76-91BB-4347-B5D5-FF6EA1D48FDB}"/>
    <cellStyle name="Normal 10 5 2 7 2 2 2" xfId="39304" xr:uid="{5D09E21F-B4FB-4B98-B7E5-C997B055699F}"/>
    <cellStyle name="Normal 10 5 2 7 2 3" xfId="23115" xr:uid="{2407DFA1-6F52-4F8A-AD69-3986504D2FE7}"/>
    <cellStyle name="Normal 10 5 2 7 2 3 2" xfId="47126" xr:uid="{43958598-D429-4B80-B58B-6CAB626734CA}"/>
    <cellStyle name="Normal 10 5 2 7 2 4" xfId="31289" xr:uid="{4B747468-541B-43C6-9908-2A5B7879AA96}"/>
    <cellStyle name="Normal 10 5 2 7 3" xfId="10293" xr:uid="{9052B812-571B-4037-A907-259599E9A9A1}"/>
    <cellStyle name="Normal 10 5 2 7 3 2" xfId="34952" xr:uid="{0F804A37-BA2A-49A7-911C-C4AE18001AF8}"/>
    <cellStyle name="Normal 10 5 2 7 4" xfId="20650" xr:uid="{EC850C18-3867-4E0A-AFB1-F2E4A9F03B06}"/>
    <cellStyle name="Normal 10 5 2 7 4 2" xfId="44810" xr:uid="{F5611FA3-5ACF-45C5-9E33-C59631FD082B}"/>
    <cellStyle name="Normal 10 5 2 7 5" xfId="27067" xr:uid="{29BAFEED-BD51-4576-B41E-A85F4964CA71}"/>
    <cellStyle name="Normal 10 5 2 8" xfId="2144" xr:uid="{1CB88019-CE35-44C9-9B1E-D2A4C5ADEBCB}"/>
    <cellStyle name="Normal 10 5 2 8 2" xfId="8317" xr:uid="{AE893248-C16E-4669-B735-7692380A4D03}"/>
    <cellStyle name="Normal 10 5 2 8 2 2" xfId="16575" xr:uid="{109E86D6-1056-4DEA-ADDF-1CD1292A5132}"/>
    <cellStyle name="Normal 10 5 2 8 2 2 2" xfId="41157" xr:uid="{1E30F2A8-91F0-4710-8BDB-C144C953D915}"/>
    <cellStyle name="Normal 10 5 2 8 2 3" xfId="21541" xr:uid="{33AF7EC1-0A50-4CBD-8374-225A06405000}"/>
    <cellStyle name="Normal 10 5 2 8 2 3 2" xfId="45639" xr:uid="{F053E441-70C2-49BA-9F3A-F0100FD761D4}"/>
    <cellStyle name="Normal 10 5 2 8 2 4" xfId="33142" xr:uid="{BCFA2CF4-096E-4C49-8C2F-A86EECCD5273}"/>
    <cellStyle name="Normal 10 5 2 8 3" xfId="10486" xr:uid="{D99A937E-F398-41F9-B1F1-C6DC15FB3D98}"/>
    <cellStyle name="Normal 10 5 2 8 3 2" xfId="35144" xr:uid="{B52B3270-FE53-4A22-949C-A73B1EE66406}"/>
    <cellStyle name="Normal 10 5 2 8 4" xfId="19071" xr:uid="{962E116F-3A02-494F-851B-C1ABE6255165}"/>
    <cellStyle name="Normal 10 5 2 8 4 2" xfId="43265" xr:uid="{95ACDF6C-2CE7-4477-B70D-89C85ADCD1DD}"/>
    <cellStyle name="Normal 10 5 2 8 5" xfId="27259" xr:uid="{0D4F11E7-6309-4267-AD85-A7393B05DF1C}"/>
    <cellStyle name="Normal 10 5 2 9" xfId="2531" xr:uid="{E81D1B49-6558-4D77-9646-64B8C3B81D44}"/>
    <cellStyle name="Normal 10 5 2 9 2" xfId="10872" xr:uid="{6B812326-271E-4228-A85A-7C3F22CEEC75}"/>
    <cellStyle name="Normal 10 5 2 9 2 2" xfId="35528" xr:uid="{F92C93BC-26DB-4186-BC79-7BB57DD3252A}"/>
    <cellStyle name="Normal 10 5 2 9 3" xfId="20947" xr:uid="{874C3CCC-0EA5-44C5-83CE-1DDBF391E3E0}"/>
    <cellStyle name="Normal 10 5 2 9 3 2" xfId="45082" xr:uid="{1E7A4770-429C-42CC-A91A-7759414B7966}"/>
    <cellStyle name="Normal 10 5 2 9 4" xfId="27643" xr:uid="{5160930A-9D8A-432D-B4C0-B80B1D67139B}"/>
    <cellStyle name="Normal 10 5 20" xfId="4111" xr:uid="{9DF1D544-5735-4747-80FC-A878B4E8487E}"/>
    <cellStyle name="Normal 10 5 20 2" xfId="12452" xr:uid="{C93D01DE-92FE-4985-A9A8-BFD3D9DDFB4A}"/>
    <cellStyle name="Normal 10 5 20 2 2" xfId="37037" xr:uid="{2AD34183-701E-4737-83B5-78A5009A5692}"/>
    <cellStyle name="Normal 10 5 20 3" xfId="29146" xr:uid="{5BA23503-1772-464A-ADA6-D96C8E940000}"/>
    <cellStyle name="Normal 10 5 21" xfId="4717" xr:uid="{43B173EA-67E4-4CCF-87C7-F6085508E044}"/>
    <cellStyle name="Normal 10 5 21 2" xfId="13054" xr:uid="{BD0DEB10-6B87-4189-A27A-3D28B8B5F078}"/>
    <cellStyle name="Normal 10 5 21 2 2" xfId="37639" xr:uid="{D549AAAE-8262-4D29-B620-89BC994A5CA0}"/>
    <cellStyle name="Normal 10 5 21 3" xfId="29618" xr:uid="{1D7E2A64-B135-4218-8249-F2DA9F607064}"/>
    <cellStyle name="Normal 10 5 22" xfId="8513" xr:uid="{4041EE27-A261-4A89-871F-E878F56D26CB}"/>
    <cellStyle name="Normal 10 5 22 2" xfId="16771" xr:uid="{27B8F650-AE20-4770-B9AB-46C9AE4BDEA8}"/>
    <cellStyle name="Normal 10 5 22 2 2" xfId="41353" xr:uid="{8BEB7431-FE83-41C0-A62E-318FEE305682}"/>
    <cellStyle name="Normal 10 5 22 3" xfId="33324" xr:uid="{E059ACA9-C6BD-48B3-B4D8-0C0242653DF7}"/>
    <cellStyle name="Normal 10 5 23" xfId="8642" xr:uid="{3CA57A07-56F1-43E4-A166-A56E5A20C268}"/>
    <cellStyle name="Normal 10 5 23 2" xfId="33427" xr:uid="{8DE79247-68BC-488F-BA5E-6F0CD580A0B4}"/>
    <cellStyle name="Normal 10 5 24" xfId="17753" xr:uid="{1D3A3650-C30F-4016-851D-0D4945003191}"/>
    <cellStyle name="Normal 10 5 24 2" xfId="41978" xr:uid="{DBE9B002-0F79-462C-A360-B7E1E022D35E}"/>
    <cellStyle name="Normal 10 5 25" xfId="17827" xr:uid="{634FACB9-72E1-45CD-A514-3E81D06BBB63}"/>
    <cellStyle name="Normal 10 5 25 2" xfId="42052" xr:uid="{4E540FD2-D9BC-4BBC-A83C-B465F8757F4D}"/>
    <cellStyle name="Normal 10 5 26" xfId="18433" xr:uid="{1EF739D3-46BD-46D2-86F8-FDDDB03A975B}"/>
    <cellStyle name="Normal 10 5 26 2" xfId="42643" xr:uid="{C1E49300-AFF2-4C65-A6D0-CF61E4024F67}"/>
    <cellStyle name="Normal 10 5 27" xfId="25565" xr:uid="{4385B97B-C694-4976-80D8-F78C0E7DE1A1}"/>
    <cellStyle name="Normal 10 5 3" xfId="381" xr:uid="{82079460-E6D0-4130-B024-1E31C9DA7C14}"/>
    <cellStyle name="Normal 10 5 3 10" xfId="4298" xr:uid="{3599199E-059E-46E8-BC59-9378C90BEFF5}"/>
    <cellStyle name="Normal 10 5 3 10 2" xfId="12639" xr:uid="{8B278F78-D041-4B41-B268-C048284A0A24}"/>
    <cellStyle name="Normal 10 5 3 10 2 2" xfId="37224" xr:uid="{376DB4B8-B83B-4250-8472-7B3DA80E6764}"/>
    <cellStyle name="Normal 10 5 3 10 3" xfId="29264" xr:uid="{F7E7805C-D747-4A63-BF20-96B11374CB1D}"/>
    <cellStyle name="Normal 10 5 3 11" xfId="4839" xr:uid="{5F1B510A-574A-4737-AC08-47484991FB39}"/>
    <cellStyle name="Normal 10 5 3 11 2" xfId="13161" xr:uid="{B814C3D8-C086-4551-99A3-B12B5EF81F6A}"/>
    <cellStyle name="Normal 10 5 3 11 2 2" xfId="37746" xr:uid="{305160DB-C059-4C37-9C31-78E3123FD4BF}"/>
    <cellStyle name="Normal 10 5 3 11 3" xfId="29726" xr:uid="{F292D175-49D6-4A89-8615-2C5AEC6BCE1D}"/>
    <cellStyle name="Normal 10 5 3 12" xfId="8781" xr:uid="{0653BF24-5423-4966-A842-DBB55B62AEAE}"/>
    <cellStyle name="Normal 10 5 3 12 2" xfId="33552" xr:uid="{D9718F1A-CA14-4595-B203-E26F56DAC677}"/>
    <cellStyle name="Normal 10 5 3 13" xfId="17971" xr:uid="{C03A477E-FE4F-4787-AD46-B5455EFF6FFF}"/>
    <cellStyle name="Normal 10 5 3 13 2" xfId="42196" xr:uid="{83EBACDF-32BF-4EF9-92CC-A8B9A7431D5B}"/>
    <cellStyle name="Normal 10 5 3 14" xfId="18565" xr:uid="{11B4AFB7-7D03-4F25-BA8D-EFE58526A2E0}"/>
    <cellStyle name="Normal 10 5 3 14 2" xfId="42761" xr:uid="{EDEFB1A4-A468-4120-9BB6-AC72FEAE24AF}"/>
    <cellStyle name="Normal 10 5 3 15" xfId="25683" xr:uid="{E336B75D-B22E-468D-A745-DFDD496565A2}"/>
    <cellStyle name="Normal 10 5 3 2" xfId="1096" xr:uid="{20358DE8-5980-4686-879A-19A5333B6567}"/>
    <cellStyle name="Normal 10 5 3 2 10" xfId="26292" xr:uid="{AF10F359-C360-48FE-9FA8-EFD6A3943A87}"/>
    <cellStyle name="Normal 10 5 3 2 2" xfId="1528" xr:uid="{CB0098DF-B943-47FE-9B30-9F7B56AE1ED7}"/>
    <cellStyle name="Normal 10 5 3 2 2 2" xfId="7504" xr:uid="{E84CE439-F975-4198-85BC-B25CA26E4D59}"/>
    <cellStyle name="Normal 10 5 3 2 2 2 2" xfId="15763" xr:uid="{0459830F-9F20-4F75-B55A-13DB7272DADF}"/>
    <cellStyle name="Normal 10 5 3 2 2 2 2 2" xfId="40345" xr:uid="{9FF147DA-FD91-43E5-BE0F-FBCCD082A478}"/>
    <cellStyle name="Normal 10 5 3 2 2 2 3" xfId="22716" xr:uid="{0451007D-6596-4BEB-B799-85EB864BD9C6}"/>
    <cellStyle name="Normal 10 5 3 2 2 2 3 2" xfId="46743" xr:uid="{F1EF2C59-E919-4E57-8D31-388F913553F7}"/>
    <cellStyle name="Normal 10 5 3 2 2 2 4" xfId="32330" xr:uid="{21FFEF5F-E19F-45C5-9F9B-353398FB4D5B}"/>
    <cellStyle name="Normal 10 5 3 2 2 3" xfId="5468" xr:uid="{66755CE6-C777-4553-A74B-8E85A24D7A21}"/>
    <cellStyle name="Normal 10 5 3 2 2 3 2" xfId="13751" xr:uid="{83DD9767-AA79-43AF-BF3F-AC141FDACE4C}"/>
    <cellStyle name="Normal 10 5 3 2 2 3 2 2" xfId="38335" xr:uid="{E87358BE-086B-4B62-91D9-7BEDAD57050A}"/>
    <cellStyle name="Normal 10 5 3 2 2 3 3" xfId="30317" xr:uid="{F8EC3D2D-359E-48B0-9D23-272D8B80A6C8}"/>
    <cellStyle name="Normal 10 5 3 2 2 4" xfId="9889" xr:uid="{E3DE1B95-DCCC-4F52-A7A1-B060C755AD22}"/>
    <cellStyle name="Normal 10 5 3 2 2 4 2" xfId="34575" xr:uid="{19B40F96-DA8A-40FA-91EE-A91205A75124}"/>
    <cellStyle name="Normal 10 5 3 2 2 5" xfId="20250" xr:uid="{E47E986D-7D8D-48C0-BDD0-4B4DF762876C}"/>
    <cellStyle name="Normal 10 5 3 2 2 5 2" xfId="44424" xr:uid="{2BDDA91D-7966-4762-A222-6010489323F5}"/>
    <cellStyle name="Normal 10 5 3 2 2 6" xfId="26691" xr:uid="{12F2BF58-1939-40C3-BFDA-BA3ABDB3B1A4}"/>
    <cellStyle name="Normal 10 5 3 2 3" xfId="3061" xr:uid="{0C1C9944-BDC5-4D34-89DA-8757B7B68B5E}"/>
    <cellStyle name="Normal 10 5 3 2 3 2" xfId="8070" xr:uid="{32E94364-D640-480C-9219-33221B4CBC81}"/>
    <cellStyle name="Normal 10 5 3 2 3 2 2" xfId="16328" xr:uid="{25B8A2C0-815A-4A80-A726-F35D67EEF3B1}"/>
    <cellStyle name="Normal 10 5 3 2 3 2 2 2" xfId="40910" xr:uid="{92A68FEF-68A4-47D8-927C-306F8ADF8718}"/>
    <cellStyle name="Normal 10 5 3 2 3 2 3" xfId="32895" xr:uid="{5C1200EA-70CD-4A8B-8B30-1D1AACBC6BD1}"/>
    <cellStyle name="Normal 10 5 3 2 3 3" xfId="6183" xr:uid="{E80660F7-1A6F-4178-B2B9-D0FEED7C798F}"/>
    <cellStyle name="Normal 10 5 3 2 3 3 2" xfId="14445" xr:uid="{95CA7023-593C-4341-A29B-3D642D68CC00}"/>
    <cellStyle name="Normal 10 5 3 2 3 3 2 2" xfId="39027" xr:uid="{E5BAA8D4-C160-402C-BAFA-6865D384549D}"/>
    <cellStyle name="Normal 10 5 3 2 3 3 3" xfId="31012" xr:uid="{0E0C68D6-A8A9-409B-9185-4A672FD29C91}"/>
    <cellStyle name="Normal 10 5 3 2 3 4" xfId="11402" xr:uid="{D7CD5712-B529-4315-A63F-20AA5087DB1F}"/>
    <cellStyle name="Normal 10 5 3 2 3 4 2" xfId="36057" xr:uid="{8D4DAB3F-6F43-44F5-8E57-458B8C505E13}"/>
    <cellStyle name="Normal 10 5 3 2 3 5" xfId="22305" xr:uid="{7AC29147-7AED-434B-B0CF-C992AB215AB8}"/>
    <cellStyle name="Normal 10 5 3 2 3 5 2" xfId="46339" xr:uid="{5507373B-951C-40E4-896D-D6FA46A45A01}"/>
    <cellStyle name="Normal 10 5 3 2 3 6" xfId="28172" xr:uid="{3519FD1D-86B5-4C1F-833A-9A31294CBC76}"/>
    <cellStyle name="Normal 10 5 3 2 4" xfId="3780" xr:uid="{CD84A929-6CA0-4C61-8513-746E13AF0840}"/>
    <cellStyle name="Normal 10 5 3 2 4 2" xfId="6703" xr:uid="{F7386F80-4ADD-44F6-9E48-89FAE755C46D}"/>
    <cellStyle name="Normal 10 5 3 2 4 2 2" xfId="14962" xr:uid="{96777785-42DE-45B7-A43C-A51C7FBCFD54}"/>
    <cellStyle name="Normal 10 5 3 2 4 2 2 2" xfId="39544" xr:uid="{F02C6D12-1431-4B11-8687-EA1895573E42}"/>
    <cellStyle name="Normal 10 5 3 2 4 2 3" xfId="31529" xr:uid="{4A717D7F-CA22-48DA-8457-9B0CFBC7EA82}"/>
    <cellStyle name="Normal 10 5 3 2 4 3" xfId="12121" xr:uid="{651BBD7A-C772-4D7C-8AD5-68DA742CA79F}"/>
    <cellStyle name="Normal 10 5 3 2 4 3 2" xfId="36765" xr:uid="{EA546262-86BE-41FE-8DD5-08DEE2759123}"/>
    <cellStyle name="Normal 10 5 3 2 4 4" xfId="28880" xr:uid="{329CEF31-EEA0-4F74-BCD1-04ABE34176F7}"/>
    <cellStyle name="Normal 10 5 3 2 5" xfId="4534" xr:uid="{A4188A8B-542C-46D9-8CB3-40406A2749D2}"/>
    <cellStyle name="Normal 10 5 3 2 5 2" xfId="7215" xr:uid="{CD916FF4-B7F1-459D-9031-E1E3E113942F}"/>
    <cellStyle name="Normal 10 5 3 2 5 2 2" xfId="15474" xr:uid="{DE36244E-0A70-4E60-B292-BC1104E0BDCC}"/>
    <cellStyle name="Normal 10 5 3 2 5 2 2 2" xfId="40056" xr:uid="{5FB9EC4E-FB8D-46D9-BA49-7337973295E3}"/>
    <cellStyle name="Normal 10 5 3 2 5 2 3" xfId="32041" xr:uid="{BF48DD3E-2D89-4C25-AC8A-F7DB103FEF3A}"/>
    <cellStyle name="Normal 10 5 3 2 5 3" xfId="12875" xr:uid="{DAFCFAF4-BE0E-4B1F-B572-70B99058625E}"/>
    <cellStyle name="Normal 10 5 3 2 5 3 2" xfId="37460" xr:uid="{634D4A57-8524-40A3-AE6D-AE66617BCC5F}"/>
    <cellStyle name="Normal 10 5 3 2 5 4" xfId="29500" xr:uid="{861591BA-46E9-418D-B292-4CAAD27DDF3E}"/>
    <cellStyle name="Normal 10 5 3 2 6" xfId="5056" xr:uid="{4D5C5BDD-616E-4879-9AD7-A79EFC50DC32}"/>
    <cellStyle name="Normal 10 5 3 2 6 2" xfId="13351" xr:uid="{4D6D8FFF-E24D-4087-9708-093E08FB063D}"/>
    <cellStyle name="Normal 10 5 3 2 6 2 2" xfId="37935" xr:uid="{11530EFB-2279-4E89-B171-68380E579028}"/>
    <cellStyle name="Normal 10 5 3 2 6 3" xfId="29916" xr:uid="{FDEC877F-7B8F-4E2E-9D10-3A53CA4B84B4}"/>
    <cellStyle name="Normal 10 5 3 2 7" xfId="9472" xr:uid="{B71891D3-E852-4FCC-9B67-F337AF8675C4}"/>
    <cellStyle name="Normal 10 5 3 2 7 2" xfId="34173" xr:uid="{CE5DCA03-CF8E-420B-ACC4-E48DF7884A4D}"/>
    <cellStyle name="Normal 10 5 3 2 8" xfId="18207" xr:uid="{9763322B-ACB8-45EE-84D8-19C435F9996E}"/>
    <cellStyle name="Normal 10 5 3 2 8 2" xfId="42432" xr:uid="{96BF9727-9C3C-41BA-86F7-D24FBC330D93}"/>
    <cellStyle name="Normal 10 5 3 2 9" xfId="19840" xr:uid="{02FE1F0C-54CD-42F1-BA8A-DA47CB46866B}"/>
    <cellStyle name="Normal 10 5 3 2 9 2" xfId="44020" xr:uid="{5004DD59-57A9-4716-8F44-F779099DB926}"/>
    <cellStyle name="Normal 10 5 3 3" xfId="1330" xr:uid="{08FCE3D5-69B7-4F90-BFFB-C924A589E53D}"/>
    <cellStyle name="Normal 10 5 3 3 2" xfId="7018" xr:uid="{982EF47C-58A0-4A50-A64D-3FA1B2AB813A}"/>
    <cellStyle name="Normal 10 5 3 3 2 2" xfId="15277" xr:uid="{B7030575-63E7-4744-A715-DED2FD2B636F}"/>
    <cellStyle name="Normal 10 5 3 3 2 2 2" xfId="39859" xr:uid="{9E67D94F-889B-4A74-BDA2-6E2E93F36769}"/>
    <cellStyle name="Normal 10 5 3 3 2 3" xfId="22521" xr:uid="{6B015729-6116-4AFA-BA09-98EE036959D0}"/>
    <cellStyle name="Normal 10 5 3 3 2 3 2" xfId="46555" xr:uid="{67A1FA7A-4A5B-48EE-8818-017D678143D1}"/>
    <cellStyle name="Normal 10 5 3 3 2 4" xfId="31844" xr:uid="{7DF82DEF-4436-4D0A-89AB-3644BA240E3D}"/>
    <cellStyle name="Normal 10 5 3 3 3" xfId="5270" xr:uid="{9E425943-BF6D-44C9-9116-51647AD68A27}"/>
    <cellStyle name="Normal 10 5 3 3 3 2" xfId="13563" xr:uid="{192A6205-C9A8-4441-B08A-762570B60140}"/>
    <cellStyle name="Normal 10 5 3 3 3 2 2" xfId="38147" xr:uid="{CBE30EDF-3778-497B-B3D9-AFBFB1F31CC4}"/>
    <cellStyle name="Normal 10 5 3 3 3 3" xfId="30129" xr:uid="{79B731B3-01C9-4029-8599-2874A6F9193A}"/>
    <cellStyle name="Normal 10 5 3 3 4" xfId="9692" xr:uid="{00EEC2E4-9F82-48EE-AD32-2BC2999F6BAC}"/>
    <cellStyle name="Normal 10 5 3 3 4 2" xfId="34387" xr:uid="{2EECC167-E188-4439-9984-30A2D94008C1}"/>
    <cellStyle name="Normal 10 5 3 3 5" xfId="20054" xr:uid="{3C10EE81-DAC4-4026-88E2-5C5081B1C907}"/>
    <cellStyle name="Normal 10 5 3 3 5 2" xfId="44232" xr:uid="{B65C0FEB-2164-474E-8C17-245CFD2AF74A}"/>
    <cellStyle name="Normal 10 5 3 3 6" xfId="26504" xr:uid="{0D5CE5EA-58C3-4088-900D-DAED361A0DF3}"/>
    <cellStyle name="Normal 10 5 3 4" xfId="867" xr:uid="{EA3BD72B-B9E5-47B9-B4B3-0695A311271A}"/>
    <cellStyle name="Normal 10 5 3 4 2" xfId="7883" xr:uid="{7DAB8E8C-6981-4999-B069-1E2C9AE409D0}"/>
    <cellStyle name="Normal 10 5 3 4 2 2" xfId="16141" xr:uid="{1430F87A-0B09-41FD-B2E3-CA7118D37AE0}"/>
    <cellStyle name="Normal 10 5 3 4 2 2 2" xfId="40723" xr:uid="{05FC9AC1-7431-49CC-9840-0C7FBF98CA64}"/>
    <cellStyle name="Normal 10 5 3 4 2 3" xfId="22089" xr:uid="{BCA8EA8D-E457-469F-B54F-8C6800E3EDE9}"/>
    <cellStyle name="Normal 10 5 3 4 2 3 2" xfId="46148" xr:uid="{2E43993A-145D-4953-85C4-E2046B6D8489}"/>
    <cellStyle name="Normal 10 5 3 4 2 4" xfId="32708" xr:uid="{11E7115E-A396-4960-8CEF-BF86513E94F8}"/>
    <cellStyle name="Normal 10 5 3 4 3" xfId="5996" xr:uid="{3B4401C6-7C37-4D0D-AE9C-57F9BDF5E8C0}"/>
    <cellStyle name="Normal 10 5 3 4 3 2" xfId="14258" xr:uid="{03D9F3CC-D9D2-4378-AA72-FD3EE09B4BB0}"/>
    <cellStyle name="Normal 10 5 3 4 3 2 2" xfId="38840" xr:uid="{7529809F-024A-44AA-A5FA-4FA51EB922CE}"/>
    <cellStyle name="Normal 10 5 3 4 3 3" xfId="30825" xr:uid="{F112D8FE-7325-4F67-8D0B-F63F2BB5A5BB}"/>
    <cellStyle name="Normal 10 5 3 4 4" xfId="9251" xr:uid="{9F3790DC-E056-4446-B453-68914CD7A22F}"/>
    <cellStyle name="Normal 10 5 3 4 4 2" xfId="33983" xr:uid="{07C977D5-5653-48E9-8A7F-06C2E58903EF}"/>
    <cellStyle name="Normal 10 5 3 4 5" xfId="19623" xr:uid="{AB905C80-4D48-4BDB-99A9-1C8FF4181426}"/>
    <cellStyle name="Normal 10 5 3 4 5 2" xfId="43811" xr:uid="{1FB5ADF0-8846-4356-B6C2-F8A71D9DB6F6}"/>
    <cellStyle name="Normal 10 5 3 4 6" xfId="26105" xr:uid="{0DA4FDB3-FD91-445B-A0CA-3306FEC48613}"/>
    <cellStyle name="Normal 10 5 3 5" xfId="2202" xr:uid="{88383BAC-D05F-4A90-A5CD-C6412AB685FE}"/>
    <cellStyle name="Normal 10 5 3 5 2" xfId="6516" xr:uid="{EFED9781-E7BB-4F9E-8EC8-39C590C5810D}"/>
    <cellStyle name="Normal 10 5 3 5 2 2" xfId="14775" xr:uid="{36A112D9-A8B2-4F53-93DE-956D69C7F1E2}"/>
    <cellStyle name="Normal 10 5 3 5 2 2 2" xfId="39357" xr:uid="{344B98C8-125B-46A4-A2E4-C80712D5EC1E}"/>
    <cellStyle name="Normal 10 5 3 5 2 3" xfId="21640" xr:uid="{F8287981-6433-4DCE-9FDA-4F4EBC6027DC}"/>
    <cellStyle name="Normal 10 5 3 5 2 3 2" xfId="45722" xr:uid="{05B49B85-DF60-4ACB-97A4-46E8BC56E63E}"/>
    <cellStyle name="Normal 10 5 3 5 2 4" xfId="31342" xr:uid="{13574B84-C890-42CF-BD37-0F3A014A45DD}"/>
    <cellStyle name="Normal 10 5 3 5 3" xfId="10543" xr:uid="{31DE0426-3A72-49E1-A89A-A9BD731B4614}"/>
    <cellStyle name="Normal 10 5 3 5 3 2" xfId="35201" xr:uid="{954703CB-A56E-486F-BEA4-871F7457CE34}"/>
    <cellStyle name="Normal 10 5 3 5 4" xfId="19172" xr:uid="{5031ECA2-91D5-4983-AA9E-1103818B86C2}"/>
    <cellStyle name="Normal 10 5 3 5 4 2" xfId="43366" xr:uid="{BEC0CE42-7B1C-4F36-8557-F648C7F677F7}"/>
    <cellStyle name="Normal 10 5 3 5 5" xfId="27316" xr:uid="{28253021-6527-45E2-89AD-8656011B629B}"/>
    <cellStyle name="Normal 10 5 3 6" xfId="2588" xr:uid="{ABEDF1EE-8552-454E-BADA-4FD62EE252A9}"/>
    <cellStyle name="Normal 10 5 3 6 2" xfId="8374" xr:uid="{9692B631-808D-48C1-9E15-BD340AFBD36B}"/>
    <cellStyle name="Normal 10 5 3 6 2 2" xfId="16632" xr:uid="{F401D27C-1402-4444-8250-72ACD5AE115F}"/>
    <cellStyle name="Normal 10 5 3 6 2 2 2" xfId="41214" xr:uid="{214E78A8-76AF-42ED-A020-079F90B2193B}"/>
    <cellStyle name="Normal 10 5 3 6 2 3" xfId="33199" xr:uid="{C40FF9A7-CD05-4504-AF3E-A7CB19DE2864}"/>
    <cellStyle name="Normal 10 5 3 6 3" xfId="10929" xr:uid="{EC4A883F-FCE1-419E-8D41-245E6E178842}"/>
    <cellStyle name="Normal 10 5 3 6 3 2" xfId="35585" xr:uid="{63CAE8CC-9447-4E13-8839-F94480CD40DE}"/>
    <cellStyle name="Normal 10 5 3 6 4" xfId="21044" xr:uid="{A08C35FF-E720-4227-968F-9D8601C71470}"/>
    <cellStyle name="Normal 10 5 3 6 4 2" xfId="45169" xr:uid="{D3077987-55E0-4CD6-ADA1-A3FD85320C30}"/>
    <cellStyle name="Normal 10 5 3 6 5" xfId="27700" xr:uid="{E68532A6-D953-41D7-9249-EC8148F6F79E}"/>
    <cellStyle name="Normal 10 5 3 7" xfId="2825" xr:uid="{A6E4A4DE-356E-4415-8A63-A1DB8085E477}"/>
    <cellStyle name="Normal 10 5 3 7 2" xfId="11166" xr:uid="{ACFAD490-092A-4C40-AC6D-0707B50D9B27}"/>
    <cellStyle name="Normal 10 5 3 7 2 2" xfId="35821" xr:uid="{B1FE8EF8-3C2C-493F-A71A-222B3249985B}"/>
    <cellStyle name="Normal 10 5 3 7 3" xfId="27936" xr:uid="{28CB0E62-11D5-4C16-AABA-026E686BA1E1}"/>
    <cellStyle name="Normal 10 5 3 8" xfId="3298" xr:uid="{C319A881-77A7-423F-8509-88F50F3DD109}"/>
    <cellStyle name="Normal 10 5 3 8 2" xfId="11639" xr:uid="{2C310644-F5EA-4E7D-BEBC-4EC970C147D6}"/>
    <cellStyle name="Normal 10 5 3 8 2 2" xfId="36293" xr:uid="{FFE7A982-128B-48B8-9169-7539FA6B9304}"/>
    <cellStyle name="Normal 10 5 3 8 3" xfId="28408" xr:uid="{5F6779CE-F05E-4CAA-B654-B62B5DA71E92}"/>
    <cellStyle name="Normal 10 5 3 9" xfId="3544" xr:uid="{290BECA5-A76E-4CA2-B417-BEE1378FF389}"/>
    <cellStyle name="Normal 10 5 3 9 2" xfId="11885" xr:uid="{D4C4CECE-F424-42DA-B43F-50C91728B89E}"/>
    <cellStyle name="Normal 10 5 3 9 2 2" xfId="36529" xr:uid="{7681A866-FC2D-4F09-B8D2-8933F9D54312}"/>
    <cellStyle name="Normal 10 5 3 9 3" xfId="28644" xr:uid="{AB72EF64-8A15-472D-81AC-2E1B6A475099}"/>
    <cellStyle name="Normal 10 5 4" xfId="524" xr:uid="{4C8D9495-0A0B-4D01-9705-55D5A169A76B}"/>
    <cellStyle name="Normal 10 5 4 10" xfId="18706" xr:uid="{10851540-14D8-4486-82D6-DD18F59BFD8F}"/>
    <cellStyle name="Normal 10 5 4 10 2" xfId="42902" xr:uid="{E0458451-C186-4E5E-8140-93C655A604C0}"/>
    <cellStyle name="Normal 10 5 4 11" xfId="25805" xr:uid="{2A501F13-CA75-4CB1-B941-10951349BFA0}"/>
    <cellStyle name="Normal 10 5 4 2" xfId="1420" xr:uid="{FA752CCC-F1BD-4CB3-9304-E882F6CB0A9A}"/>
    <cellStyle name="Normal 10 5 4 2 2" xfId="7452" xr:uid="{84208E74-A5D2-4576-A5E8-4D709F4E9CF2}"/>
    <cellStyle name="Normal 10 5 4 2 2 2" xfId="15711" xr:uid="{52E77C5F-1270-4B1A-96FE-0E778E69C3DA}"/>
    <cellStyle name="Normal 10 5 4 2 2 2 2" xfId="40293" xr:uid="{4B40B366-17B1-4C3F-86B7-0EC1883AC33A}"/>
    <cellStyle name="Normal 10 5 4 2 2 3" xfId="22609" xr:uid="{600BD8DF-0BD6-4E47-AC46-09859DCE4C67}"/>
    <cellStyle name="Normal 10 5 4 2 2 3 2" xfId="46636" xr:uid="{F5BB7BC1-698E-4E7F-80E4-832B697A50C7}"/>
    <cellStyle name="Normal 10 5 4 2 2 4" xfId="32278" xr:uid="{7414AA3E-191B-429A-939A-05CF83188160}"/>
    <cellStyle name="Normal 10 5 4 2 3" xfId="5360" xr:uid="{200E9082-DF9E-400D-8070-70DA20307873}"/>
    <cellStyle name="Normal 10 5 4 2 3 2" xfId="13644" xr:uid="{A5596EA5-2533-4DE5-90E0-5FFDFE940350}"/>
    <cellStyle name="Normal 10 5 4 2 3 2 2" xfId="38228" xr:uid="{1104D0FF-42A4-44CC-AA41-79763F0EAB2F}"/>
    <cellStyle name="Normal 10 5 4 2 3 3" xfId="30210" xr:uid="{F867EBA8-D650-40CC-8780-A9A6CDA5883B}"/>
    <cellStyle name="Normal 10 5 4 2 4" xfId="9782" xr:uid="{32437420-713E-4B73-9066-3855283D662F}"/>
    <cellStyle name="Normal 10 5 4 2 4 2" xfId="34468" xr:uid="{4E404B7E-470E-4041-8227-920BF4880E5E}"/>
    <cellStyle name="Normal 10 5 4 2 5" xfId="20143" xr:uid="{0FEE3FF9-6B51-421F-8442-EDA028F8D8D1}"/>
    <cellStyle name="Normal 10 5 4 2 5 2" xfId="44317" xr:uid="{1B488873-4180-4FA1-A183-7DFD6DAE0336}"/>
    <cellStyle name="Normal 10 5 4 2 6" xfId="26584" xr:uid="{81710019-A03B-4D7E-872C-D206B6C33D71}"/>
    <cellStyle name="Normal 10 5 4 3" xfId="973" xr:uid="{47A49E2C-D8DC-4B2B-9A93-F41C509F1512}"/>
    <cellStyle name="Normal 10 5 4 3 2" xfId="7963" xr:uid="{2C7D970E-71D4-4C72-B094-4D1A13CFA277}"/>
    <cellStyle name="Normal 10 5 4 3 2 2" xfId="16221" xr:uid="{6BABE871-47B0-419E-BD07-6812EE612194}"/>
    <cellStyle name="Normal 10 5 4 3 2 2 2" xfId="40803" xr:uid="{225CF21A-CB1A-4B2D-A838-D6C262A00E33}"/>
    <cellStyle name="Normal 10 5 4 3 2 3" xfId="22184" xr:uid="{CE969621-A39C-497F-8685-11728CBBE48B}"/>
    <cellStyle name="Normal 10 5 4 3 2 3 2" xfId="46231" xr:uid="{0AC9161D-DE8E-4722-BAD6-715FCFE2B924}"/>
    <cellStyle name="Normal 10 5 4 3 2 4" xfId="32788" xr:uid="{002DD8F7-DD83-4D90-9E37-09A81D72E335}"/>
    <cellStyle name="Normal 10 5 4 3 3" xfId="6076" xr:uid="{61D76178-D934-4CAB-868D-0CDE927859B1}"/>
    <cellStyle name="Normal 10 5 4 3 3 2" xfId="14338" xr:uid="{742678DA-42A4-41E4-A3B3-1480128B91FE}"/>
    <cellStyle name="Normal 10 5 4 3 3 2 2" xfId="38920" xr:uid="{BDE0FA01-4143-4644-AA51-010A154B4864}"/>
    <cellStyle name="Normal 10 5 4 3 3 3" xfId="30905" xr:uid="{0DD11E19-061E-4131-8017-F59BB345BB8D}"/>
    <cellStyle name="Normal 10 5 4 3 4" xfId="9349" xr:uid="{2F96DE1F-13D6-4CA3-9EB5-2F8D317BA2EA}"/>
    <cellStyle name="Normal 10 5 4 3 4 2" xfId="34066" xr:uid="{255976A4-85F0-4BEF-A326-3DDF0DE5AC8A}"/>
    <cellStyle name="Normal 10 5 4 3 5" xfId="19718" xr:uid="{74F10A4B-AF4C-4AFC-AF3F-A51B2241BC31}"/>
    <cellStyle name="Normal 10 5 4 3 5 2" xfId="43900" xr:uid="{F6FE43D1-0657-4672-B7ED-60049DB19ED2}"/>
    <cellStyle name="Normal 10 5 4 3 6" xfId="26185" xr:uid="{3AF41A62-4699-4B7E-9949-BF6181F9E4BA}"/>
    <cellStyle name="Normal 10 5 4 4" xfId="2943" xr:uid="{7DC40DF8-BA6D-4365-A49B-23D614B3584B}"/>
    <cellStyle name="Normal 10 5 4 4 2" xfId="6596" xr:uid="{B0B64EFC-69A1-4175-AA66-060C52DCB491}"/>
    <cellStyle name="Normal 10 5 4 4 2 2" xfId="14855" xr:uid="{005E40FB-D3A5-4488-BE81-CD88E928C7FA}"/>
    <cellStyle name="Normal 10 5 4 4 2 2 2" xfId="39437" xr:uid="{6F44D5A4-3745-4A33-96EE-10FDBEA50360}"/>
    <cellStyle name="Normal 10 5 4 4 2 3" xfId="21778" xr:uid="{3AE770D4-8CE7-4DD5-8F6D-A3AE6D16A1AD}"/>
    <cellStyle name="Normal 10 5 4 4 2 3 2" xfId="45852" xr:uid="{E48BD35A-A284-4CF0-A29E-F55BB147ECA0}"/>
    <cellStyle name="Normal 10 5 4 4 2 4" xfId="31422" xr:uid="{9A4C538B-F491-481C-A304-2B4AE931F4B9}"/>
    <cellStyle name="Normal 10 5 4 4 3" xfId="11284" xr:uid="{A14AD691-4672-4956-BE9C-D85675E071E1}"/>
    <cellStyle name="Normal 10 5 4 4 3 2" xfId="35939" xr:uid="{DCDB471E-4B20-43F8-AB7C-33D85B6DBF31}"/>
    <cellStyle name="Normal 10 5 4 4 4" xfId="19313" xr:uid="{E87C57B7-CA90-4F8A-BFDC-A2BF7DD70439}"/>
    <cellStyle name="Normal 10 5 4 4 4 2" xfId="43507" xr:uid="{A4C9D4F3-690A-43FE-AF0D-6A63BEBB430B}"/>
    <cellStyle name="Normal 10 5 4 4 5" xfId="28054" xr:uid="{A94C22EA-2F17-484B-B949-C3F536AF263F}"/>
    <cellStyle name="Normal 10 5 4 5" xfId="3662" xr:uid="{4A6705FC-7CF9-4824-8FDD-81B5536C2F10}"/>
    <cellStyle name="Normal 10 5 4 5 2" xfId="7150" xr:uid="{07A11E1D-F6FE-434F-9D6D-45F02AEFB02F}"/>
    <cellStyle name="Normal 10 5 4 5 2 2" xfId="15409" xr:uid="{5D0391A5-C491-4FD9-969A-688505E30847}"/>
    <cellStyle name="Normal 10 5 4 5 2 2 2" xfId="39991" xr:uid="{2B08EA3D-2F78-4A78-A6CC-ADC04CE4FEC4}"/>
    <cellStyle name="Normal 10 5 4 5 2 3" xfId="31976" xr:uid="{79FC9AA8-3673-40F5-B04D-7355F2AB008A}"/>
    <cellStyle name="Normal 10 5 4 5 3" xfId="12003" xr:uid="{9F5706B6-63AC-4BB8-B978-A58E3B12171A}"/>
    <cellStyle name="Normal 10 5 4 5 3 2" xfId="36647" xr:uid="{EF323EF2-09B6-442E-9C0E-64D4C4C09179}"/>
    <cellStyle name="Normal 10 5 4 5 4" xfId="21182" xr:uid="{B5C5C219-8861-4C4B-AF8F-88DC721E100B}"/>
    <cellStyle name="Normal 10 5 4 5 4 2" xfId="45302" xr:uid="{72A7649F-75CC-4243-BDD1-E65C6333F082}"/>
    <cellStyle name="Normal 10 5 4 5 5" xfId="28762" xr:uid="{97DDEA2E-80D2-4C32-AC2A-7FDE96AE8BA1}"/>
    <cellStyle name="Normal 10 5 4 6" xfId="4416" xr:uid="{107D1D5C-B2E5-40C3-B880-00D4218D25C0}"/>
    <cellStyle name="Normal 10 5 4 6 2" xfId="12757" xr:uid="{55E5C5F7-31D1-44D2-A340-2E93C41910FE}"/>
    <cellStyle name="Normal 10 5 4 6 2 2" xfId="37342" xr:uid="{A3B65415-C1B3-4966-B78B-14053A7C2A63}"/>
    <cellStyle name="Normal 10 5 4 6 3" xfId="29382" xr:uid="{3A957D82-FD93-4DDC-8A5F-F6DF58246928}"/>
    <cellStyle name="Normal 10 5 4 7" xfId="4933" xr:uid="{967869F2-73A7-429F-9795-342405F4D8BF}"/>
    <cellStyle name="Normal 10 5 4 7 2" xfId="13242" xr:uid="{0287F1CB-7105-4080-BFB8-D7869FD0B6D6}"/>
    <cellStyle name="Normal 10 5 4 7 2 2" xfId="37826" xr:uid="{57B53E0C-B128-477A-912F-47DA40F409C3}"/>
    <cellStyle name="Normal 10 5 4 7 3" xfId="29808" xr:uid="{A8ED0091-ED0A-4E1D-B3EA-08DCC979198E}"/>
    <cellStyle name="Normal 10 5 4 8" xfId="8911" xr:uid="{FCD1E97B-CCA1-4F59-9D91-7EF0A0879326}"/>
    <cellStyle name="Normal 10 5 4 8 2" xfId="33674" xr:uid="{7D6E848B-89F7-49D1-B67A-138B04F2D6F8}"/>
    <cellStyle name="Normal 10 5 4 9" xfId="18089" xr:uid="{FCBA9629-175C-44DB-8917-E321A8F02FDB}"/>
    <cellStyle name="Normal 10 5 4 9 2" xfId="42314" xr:uid="{5523AD07-8B4C-4877-94AA-E645ED510BAC}"/>
    <cellStyle name="Normal 10 5 5" xfId="582" xr:uid="{44C47051-2FCB-486C-A45A-25042855B0FF}"/>
    <cellStyle name="Normal 10 5 5 2" xfId="1217" xr:uid="{484F5501-EB29-4991-8214-26139C02D07E}"/>
    <cellStyle name="Normal 10 5 5 2 2" xfId="8149" xr:uid="{036860D6-934B-48AE-87BB-ABCBE2221A8A}"/>
    <cellStyle name="Normal 10 5 5 2 2 2" xfId="16407" xr:uid="{7E77CB28-E4FA-474C-8299-34ED53E39CCB}"/>
    <cellStyle name="Normal 10 5 5 2 2 2 2" xfId="40989" xr:uid="{19727BEF-42A6-4D16-A667-057A90649823}"/>
    <cellStyle name="Normal 10 5 5 2 2 3" xfId="22414" xr:uid="{96D67A1B-064A-4F35-8F5F-BD1B3E1782DB}"/>
    <cellStyle name="Normal 10 5 5 2 2 3 2" xfId="46448" xr:uid="{69E1E1AE-09EA-4AAC-A721-1C99196EE058}"/>
    <cellStyle name="Normal 10 5 5 2 2 4" xfId="32974" xr:uid="{A7A0B3AF-0670-450B-892F-F115E21302B8}"/>
    <cellStyle name="Normal 10 5 5 2 3" xfId="6262" xr:uid="{6C1E3D28-65E0-4F0B-A2F7-8BA0F87C71C8}"/>
    <cellStyle name="Normal 10 5 5 2 3 2" xfId="14524" xr:uid="{70054C9A-54A1-46F6-9E68-BD69E4D251EB}"/>
    <cellStyle name="Normal 10 5 5 2 3 2 2" xfId="39106" xr:uid="{CC50F116-B3E8-4CB4-B011-60629B02AB45}"/>
    <cellStyle name="Normal 10 5 5 2 3 3" xfId="31091" xr:uid="{2E230073-1794-42EC-823B-7F76975050EA}"/>
    <cellStyle name="Normal 10 5 5 2 4" xfId="9585" xr:uid="{4FB3CB8D-CD73-45D4-8BAF-E5A1E98E6626}"/>
    <cellStyle name="Normal 10 5 5 2 4 2" xfId="34280" xr:uid="{16D13297-E6A3-46DC-A370-43C2D2A2D537}"/>
    <cellStyle name="Normal 10 5 5 2 5" xfId="19947" xr:uid="{36CA9208-CA03-4401-89E3-6639FD695505}"/>
    <cellStyle name="Normal 10 5 5 2 5 2" xfId="44125" xr:uid="{9F260F20-FF82-439B-BC6B-93CAA01934C0}"/>
    <cellStyle name="Normal 10 5 5 2 6" xfId="26397" xr:uid="{0E5F25CC-4F34-4C05-BF1B-69A5F159A166}"/>
    <cellStyle name="Normal 10 5 5 3" xfId="6782" xr:uid="{DBFC5D48-9135-4282-8277-0459B143C5D3}"/>
    <cellStyle name="Normal 10 5 5 3 2" xfId="15041" xr:uid="{F5C4A78C-BD6B-41C9-B336-BCA98D9B21BA}"/>
    <cellStyle name="Normal 10 5 5 3 2 2" xfId="21835" xr:uid="{5609C495-4898-40DB-9F53-114110F2532D}"/>
    <cellStyle name="Normal 10 5 5 3 2 2 2" xfId="45909" xr:uid="{C5A93D8F-A543-4B19-8368-2FC43407D46A}"/>
    <cellStyle name="Normal 10 5 5 3 2 3" xfId="39623" xr:uid="{F8A566D0-0E9C-40F2-B019-1ADD991DB6C5}"/>
    <cellStyle name="Normal 10 5 5 3 3" xfId="19370" xr:uid="{0FE246EE-0341-4C0A-AEF9-7436376CEABB}"/>
    <cellStyle name="Normal 10 5 5 3 3 2" xfId="43564" xr:uid="{17650F5E-B830-467D-910B-78D0C97FFAD3}"/>
    <cellStyle name="Normal 10 5 5 3 4" xfId="31608" xr:uid="{7B88C1A8-A44C-43E4-8E2A-E4B5B349D68D}"/>
    <cellStyle name="Normal 10 5 5 4" xfId="7319" xr:uid="{9DC068B2-0B64-4E46-B84D-3205213C5A7F}"/>
    <cellStyle name="Normal 10 5 5 4 2" xfId="15578" xr:uid="{23CEE4B8-A25B-499F-BE21-76C7FED77E79}"/>
    <cellStyle name="Normal 10 5 5 4 2 2" xfId="40160" xr:uid="{E01EDC26-AB36-41BD-BF4B-2F0210B4A741}"/>
    <cellStyle name="Normal 10 5 5 4 3" xfId="21240" xr:uid="{26A2B6F7-9EA9-4A40-9BBE-49F9DD2DFE8B}"/>
    <cellStyle name="Normal 10 5 5 4 3 2" xfId="45359" xr:uid="{02B00C96-0DEB-46C7-A6D1-2E40BEED5C6A}"/>
    <cellStyle name="Normal 10 5 5 4 4" xfId="32145" xr:uid="{988E01FC-192D-4ED3-AE7E-E2B44DDCD239}"/>
    <cellStyle name="Normal 10 5 5 5" xfId="5162" xr:uid="{038EF4C4-CB51-4369-9D76-CD61F918DB76}"/>
    <cellStyle name="Normal 10 5 5 5 2" xfId="13456" xr:uid="{64897A17-D31D-4215-AF6D-A8E3F521DD75}"/>
    <cellStyle name="Normal 10 5 5 5 2 2" xfId="38040" xr:uid="{E546E861-A3F4-4C17-B37A-745C08411D52}"/>
    <cellStyle name="Normal 10 5 5 5 3" xfId="30022" xr:uid="{EA992C4C-31BB-42E5-BC8B-E57337F3C71D}"/>
    <cellStyle name="Normal 10 5 5 6" xfId="8969" xr:uid="{4178FB63-6009-4CF2-8AA3-26261F51929A}"/>
    <cellStyle name="Normal 10 5 5 6 2" xfId="33731" xr:uid="{95BFF260-492A-411C-81DE-967A3BCFD19B}"/>
    <cellStyle name="Normal 10 5 5 7" xfId="18763" xr:uid="{779A6CE1-0079-41B0-81E3-CD9F9DBEF44B}"/>
    <cellStyle name="Normal 10 5 5 7 2" xfId="42959" xr:uid="{7579B0A3-0342-4E7E-AB41-D48687F18C2C}"/>
    <cellStyle name="Normal 10 5 5 8" xfId="25862" xr:uid="{1C60E5E2-C6CA-4559-9B3A-F3656716C792}"/>
    <cellStyle name="Normal 10 5 6" xfId="1614" xr:uid="{759FEE8D-43F4-4944-97BC-21610A118EED}"/>
    <cellStyle name="Normal 10 5 6 2" xfId="6900" xr:uid="{976D9BB4-D635-4727-882C-AF691046A189}"/>
    <cellStyle name="Normal 10 5 6 2 2" xfId="15159" xr:uid="{DD1B3046-9925-4118-835E-35CC60A1051F}"/>
    <cellStyle name="Normal 10 5 6 2 2 2" xfId="39741" xr:uid="{F0E677C5-99E5-4A2C-B0B1-B67C4F64E8CC}"/>
    <cellStyle name="Normal 10 5 6 2 3" xfId="22797" xr:uid="{15DA2F0E-5AC3-44A3-9D84-5F797873B88B}"/>
    <cellStyle name="Normal 10 5 6 2 3 2" xfId="46823" xr:uid="{8BF2088A-C83D-431F-9E6F-12C6410CDFEE}"/>
    <cellStyle name="Normal 10 5 6 2 4" xfId="31726" xr:uid="{46F05EF3-D699-459B-9223-B01E9390BE50}"/>
    <cellStyle name="Normal 10 5 6 3" xfId="5547" xr:uid="{B3E54288-C9AE-4AB9-8BED-1BD1E46DB5A5}"/>
    <cellStyle name="Normal 10 5 6 3 2" xfId="13830" xr:uid="{51B13AF0-857F-450D-9E85-16A5C132A9BB}"/>
    <cellStyle name="Normal 10 5 6 3 2 2" xfId="38414" xr:uid="{93A1123C-85B5-4D4B-B5A0-CC425C784838}"/>
    <cellStyle name="Normal 10 5 6 3 3" xfId="30396" xr:uid="{54FE4C2E-57CE-4783-A7DC-D0D48F5B7C06}"/>
    <cellStyle name="Normal 10 5 6 4" xfId="9968" xr:uid="{2A49A101-5647-4237-A900-33C0AF15080B}"/>
    <cellStyle name="Normal 10 5 6 4 2" xfId="34654" xr:uid="{FB1FF9EE-75BE-4477-9379-53A23F3C0D25}"/>
    <cellStyle name="Normal 10 5 6 5" xfId="20331" xr:uid="{1CB14D53-23FC-486B-A070-371F25E661B8}"/>
    <cellStyle name="Normal 10 5 6 5 2" xfId="44503" xr:uid="{DA70BBB1-7044-4C67-8AB0-817EDFB3CBF4}"/>
    <cellStyle name="Normal 10 5 6 6" xfId="26770" xr:uid="{D75BF19C-A23F-477A-8665-6EEA5528F087}"/>
    <cellStyle name="Normal 10 5 7" xfId="1771" xr:uid="{576D074C-CB1A-415F-AEAB-1FB362C2B371}"/>
    <cellStyle name="Normal 10 5 7 2" xfId="7585" xr:uid="{3ACB35F5-A3CC-44C8-908D-D4C379FAEE50}"/>
    <cellStyle name="Normal 10 5 7 2 2" xfId="15843" xr:uid="{08967067-27F3-4400-A3A4-69EF171CCCD4}"/>
    <cellStyle name="Normal 10 5 7 2 2 2" xfId="40425" xr:uid="{60BB141C-5447-4256-89B2-DA53F39C18BF}"/>
    <cellStyle name="Normal 10 5 7 2 3" xfId="22936" xr:uid="{E66D25DE-6E52-4242-9B36-917072DAF401}"/>
    <cellStyle name="Normal 10 5 7 2 3 2" xfId="46947" xr:uid="{03D49F1E-F1C4-4FFA-8552-52C8B25776EC}"/>
    <cellStyle name="Normal 10 5 7 2 4" xfId="32410" xr:uid="{BEA49DDD-28BD-4180-BCEE-0023856AB0D3}"/>
    <cellStyle name="Normal 10 5 7 3" xfId="5689" xr:uid="{71158A72-7ED1-4788-9C0E-D88323BA505C}"/>
    <cellStyle name="Normal 10 5 7 3 2" xfId="13951" xr:uid="{AD98AD17-913E-4771-ADF7-6C4B76E9DCB1}"/>
    <cellStyle name="Normal 10 5 7 3 2 2" xfId="38533" xr:uid="{A15D837D-8C44-4524-A3C3-0FD1A819DF99}"/>
    <cellStyle name="Normal 10 5 7 3 3" xfId="30518" xr:uid="{4AA40FD7-8D8F-4479-9013-7BBB76A27EF2}"/>
    <cellStyle name="Normal 10 5 7 4" xfId="10113" xr:uid="{ABEE6F1E-1AC9-447A-A3B8-E2A53C0FC690}"/>
    <cellStyle name="Normal 10 5 7 4 2" xfId="34773" xr:uid="{6B322F01-C880-4197-9A3B-92C3B94AA21B}"/>
    <cellStyle name="Normal 10 5 7 5" xfId="20471" xr:uid="{E664F260-E2E1-4E30-A6FE-7B8C23B538DC}"/>
    <cellStyle name="Normal 10 5 7 5 2" xfId="44631" xr:uid="{FA1A2274-121A-49BD-8767-9115C3DAF3C1}"/>
    <cellStyle name="Normal 10 5 7 6" xfId="26888" xr:uid="{8B5AA132-7765-4076-BF99-7B244833470E}"/>
    <cellStyle name="Normal 10 5 8" xfId="729" xr:uid="{8E0DB650-1119-422A-95A2-A3B29D40240D}"/>
    <cellStyle name="Normal 10 5 8 2" xfId="7698" xr:uid="{28026190-0290-416B-A294-08CCC5B0C932}"/>
    <cellStyle name="Normal 10 5 8 2 2" xfId="15956" xr:uid="{5EB97339-E4EC-4271-BE6D-16F6EDD671A7}"/>
    <cellStyle name="Normal 10 5 8 2 2 2" xfId="40538" xr:uid="{A93C1B81-6DA2-4A46-A9B6-E245012982F2}"/>
    <cellStyle name="Normal 10 5 8 2 3" xfId="21965" xr:uid="{CF98BD66-ACBE-4BD2-AC92-74CFF1DC2019}"/>
    <cellStyle name="Normal 10 5 8 2 3 2" xfId="46037" xr:uid="{7653BC70-7B56-457A-8DED-98F6D0AAEBFA}"/>
    <cellStyle name="Normal 10 5 8 2 4" xfId="32523" xr:uid="{5611038D-4D5D-411B-9EB5-7994DA59B42E}"/>
    <cellStyle name="Normal 10 5 8 3" xfId="5811" xr:uid="{36BBD6C6-1BBF-45E3-84F3-F84A2B5528E9}"/>
    <cellStyle name="Normal 10 5 8 3 2" xfId="14073" xr:uid="{D4DD61A1-A39A-4038-9ADD-1F0C7C2B0ADC}"/>
    <cellStyle name="Normal 10 5 8 3 2 2" xfId="38655" xr:uid="{B395F847-F0DF-4337-86B2-DAF18837D7E5}"/>
    <cellStyle name="Normal 10 5 8 3 3" xfId="30640" xr:uid="{B79BF105-BF7C-4BDC-AFD5-41EF76CB0B30}"/>
    <cellStyle name="Normal 10 5 8 4" xfId="9124" xr:uid="{0ACD9C34-E36A-4566-B507-FE8F62EC21B1}"/>
    <cellStyle name="Normal 10 5 8 4 2" xfId="33873" xr:uid="{A24059FA-85AF-470E-A3EA-067B0BC5464A}"/>
    <cellStyle name="Normal 10 5 8 5" xfId="19500" xr:uid="{A327A90F-6537-4EA6-A196-EFCC149ECAAB}"/>
    <cellStyle name="Normal 10 5 8 5 2" xfId="43692" xr:uid="{26C5C189-5C82-4584-AB18-74B2DD6D2A95}"/>
    <cellStyle name="Normal 10 5 8 6" xfId="25998" xr:uid="{E5A7C27A-6F64-48F3-9A17-8BB50DE7DB57}"/>
    <cellStyle name="Normal 10 5 9" xfId="1890" xr:uid="{CA315BD7-5FB4-4913-A495-52ED12956A22}"/>
    <cellStyle name="Normal 10 5 9 2" xfId="7776" xr:uid="{66D7B2C1-F1A3-4145-8DF2-59D1BAE11BCD}"/>
    <cellStyle name="Normal 10 5 9 2 2" xfId="16034" xr:uid="{56DB9B42-6192-4F13-A4EC-E82CAC6C8A2D}"/>
    <cellStyle name="Normal 10 5 9 2 2 2" xfId="40616" xr:uid="{46009971-C45B-45D8-A280-2F79393EB8EA}"/>
    <cellStyle name="Normal 10 5 9 2 3" xfId="23054" xr:uid="{614F72C1-0997-492F-A252-78D1517B6120}"/>
    <cellStyle name="Normal 10 5 9 2 3 2" xfId="47065" xr:uid="{8FCED2A5-1503-4A05-AE29-285384140E46}"/>
    <cellStyle name="Normal 10 5 9 2 4" xfId="32601" xr:uid="{B952AABF-B2EC-41AE-8891-61EA2589F938}"/>
    <cellStyle name="Normal 10 5 9 3" xfId="5889" xr:uid="{7D0DE75A-C618-442A-BD29-B709F0C9AD86}"/>
    <cellStyle name="Normal 10 5 9 3 2" xfId="14151" xr:uid="{83A0D8A4-C0A4-487E-A2E1-096177BFFDDE}"/>
    <cellStyle name="Normal 10 5 9 3 2 2" xfId="38733" xr:uid="{FE93639D-A139-4C60-9743-A604FEBB43E4}"/>
    <cellStyle name="Normal 10 5 9 3 3" xfId="30718" xr:uid="{A568D3EC-0579-4E36-BAFE-AAC1BDB10C0F}"/>
    <cellStyle name="Normal 10 5 9 4" xfId="10232" xr:uid="{F2FA2D59-1363-42DE-8F93-2158C58E3CF9}"/>
    <cellStyle name="Normal 10 5 9 4 2" xfId="34891" xr:uid="{2C43D0C7-8E9E-4809-AE5D-E0B5EEF75947}"/>
    <cellStyle name="Normal 10 5 9 5" xfId="20589" xr:uid="{20FAC9BA-4F5F-4D12-9F63-C86AFAC2DAC3}"/>
    <cellStyle name="Normal 10 5 9 5 2" xfId="44749" xr:uid="{0E3EB819-762D-470C-81D9-389EF7A57411}"/>
    <cellStyle name="Normal 10 5 9 6" xfId="27006" xr:uid="{EAEAED7E-035B-49F1-BBF7-B3988F86FE55}"/>
    <cellStyle name="Normal 10 6" xfId="205" xr:uid="{BF0926F7-551C-46D5-BFDB-5058BA3F0A57}"/>
    <cellStyle name="Normal 10 6 10" xfId="2740" xr:uid="{6BBA5B77-D888-4E28-B909-57355B063BDF}"/>
    <cellStyle name="Normal 10 6 10 2" xfId="11081" xr:uid="{1AA3A5D9-0035-49DC-BC06-70818E0627BA}"/>
    <cellStyle name="Normal 10 6 10 2 2" xfId="35736" xr:uid="{B5C1FCF2-ECAD-4E51-AB29-60E0964E6758}"/>
    <cellStyle name="Normal 10 6 10 3" xfId="27851" xr:uid="{C608D173-9B09-4623-8D9C-410AF4C50712}"/>
    <cellStyle name="Normal 10 6 11" xfId="3213" xr:uid="{7A9F4356-AEC7-4591-8DCA-148845132F61}"/>
    <cellStyle name="Normal 10 6 11 2" xfId="11554" xr:uid="{D0DF1712-DC34-432D-8DC2-48C8741CC02A}"/>
    <cellStyle name="Normal 10 6 11 2 2" xfId="36208" xr:uid="{8940AAD8-7680-45F3-9875-D9F8B199ED0D}"/>
    <cellStyle name="Normal 10 6 11 3" xfId="28323" xr:uid="{18AE2929-7DE1-46FE-873D-0C8171404A04}"/>
    <cellStyle name="Normal 10 6 12" xfId="3456" xr:uid="{382E7F36-20E1-452E-9845-495BFD3BE99F}"/>
    <cellStyle name="Normal 10 6 12 2" xfId="11797" xr:uid="{10A69C05-942D-4696-946B-F9D003A884EF}"/>
    <cellStyle name="Normal 10 6 12 2 2" xfId="36444" xr:uid="{6D2603E1-53B3-46F6-B71B-30E371E9E970}"/>
    <cellStyle name="Normal 10 6 12 3" xfId="28559" xr:uid="{AAF67348-056D-4164-85BF-A5F2A7D856CE}"/>
    <cellStyle name="Normal 10 6 13" xfId="4151" xr:uid="{B6531B20-9DAA-4E2E-95D1-EC0DF04D5300}"/>
    <cellStyle name="Normal 10 6 13 2" xfId="12492" xr:uid="{4005D6D2-C229-4EA2-B6AB-163E91B66D7D}"/>
    <cellStyle name="Normal 10 6 13 2 2" xfId="37077" xr:uid="{F3419481-6168-41FB-99A3-E6E8081CD1D2}"/>
    <cellStyle name="Normal 10 6 13 3" xfId="29179" xr:uid="{E68575D6-4E73-4CBD-AD7D-C837954A250B}"/>
    <cellStyle name="Normal 10 6 14" xfId="4753" xr:uid="{C471C3D4-FCE3-4A3E-8446-CADFCDE1958B}"/>
    <cellStyle name="Normal 10 6 14 2" xfId="13082" xr:uid="{1143501B-AEFD-4369-A0FE-74579CB82050}"/>
    <cellStyle name="Normal 10 6 14 2 2" xfId="37667" xr:uid="{BB960A44-87A9-4395-BFDA-BB365B14AB70}"/>
    <cellStyle name="Normal 10 6 14 3" xfId="29647" xr:uid="{AA2A785B-5385-4A97-9BA5-44D09F618F79}"/>
    <cellStyle name="Normal 10 6 15" xfId="8678" xr:uid="{D2D76C08-B751-4B2E-8A73-9586A1AFAB61}"/>
    <cellStyle name="Normal 10 6 15 2" xfId="33461" xr:uid="{5F250682-34B2-44CD-A3F6-E7FB5E04E681}"/>
    <cellStyle name="Normal 10 6 16" xfId="17863" xr:uid="{6069F2E2-2ABF-437F-83FF-503D3BED226B}"/>
    <cellStyle name="Normal 10 6 16 2" xfId="42088" xr:uid="{3A9BC238-2D95-472D-98C4-C27B93A5D996}"/>
    <cellStyle name="Normal 10 6 17" xfId="18469" xr:uid="{752E8659-9F93-4E32-B6F0-188C09BCD72D}"/>
    <cellStyle name="Normal 10 6 17 2" xfId="42676" xr:uid="{559A5C9A-9114-45AD-94EA-0131B71A8512}"/>
    <cellStyle name="Normal 10 6 18" xfId="25598" xr:uid="{11CD264D-B7F3-48BE-BED9-088477404377}"/>
    <cellStyle name="Normal 10 6 2" xfId="420" xr:uid="{DABE8863-4B18-4F2E-9BFB-F19665447A93}"/>
    <cellStyle name="Normal 10 6 2 10" xfId="4970" xr:uid="{B0C3D6E8-6195-489C-82DF-D7A45435ACA3}"/>
    <cellStyle name="Normal 10 6 2 10 2" xfId="13271" xr:uid="{6A7B999E-C921-4343-8C84-A486554BEAB5}"/>
    <cellStyle name="Normal 10 6 2 10 2 2" xfId="37855" xr:uid="{8469B75F-3623-4352-A5CE-576A2E1FD9F6}"/>
    <cellStyle name="Normal 10 6 2 10 3" xfId="29837" xr:uid="{AF907120-F32B-43C4-ADC5-4E2EAABBF201}"/>
    <cellStyle name="Normal 10 6 2 11" xfId="8814" xr:uid="{535252DA-A39B-48B8-9186-73E2515E4C80}"/>
    <cellStyle name="Normal 10 6 2 11 2" xfId="33585" xr:uid="{937AC067-E137-48E6-BA6F-1A90B90B3CF7}"/>
    <cellStyle name="Normal 10 6 2 12" xfId="18004" xr:uid="{7E5108EF-CCFD-48B0-94FE-C3B9CE5E9436}"/>
    <cellStyle name="Normal 10 6 2 12 2" xfId="42229" xr:uid="{E2AF7093-0942-4E0D-945B-EA96C1B70651}"/>
    <cellStyle name="Normal 10 6 2 13" xfId="18603" xr:uid="{3D0F62ED-A3BA-4C3B-AB2C-9614626B95BF}"/>
    <cellStyle name="Normal 10 6 2 13 2" xfId="42799" xr:uid="{A4AB9D6F-8E2D-4588-8E70-1624C1F4675A}"/>
    <cellStyle name="Normal 10 6 2 14" xfId="25716" xr:uid="{982E3449-924A-4C8A-9B5E-9A2F8E82AD0D}"/>
    <cellStyle name="Normal 10 6 2 2" xfId="1449" xr:uid="{72AB88D7-F155-4B2E-BA7A-2A9130E8786F}"/>
    <cellStyle name="Normal 10 6 2 2 2" xfId="3094" xr:uid="{A77E37E6-076E-40AA-8791-5A211618A170}"/>
    <cellStyle name="Normal 10 6 2 2 2 2" xfId="7051" xr:uid="{EE5DE9BE-BB70-4626-81BC-E881E07BC10B}"/>
    <cellStyle name="Normal 10 6 2 2 2 2 2" xfId="15310" xr:uid="{0362B5D7-C690-46C5-88E1-22E664CF7F68}"/>
    <cellStyle name="Normal 10 6 2 2 2 2 2 2" xfId="39892" xr:uid="{29FBCFE2-E42C-4B77-8FAF-DF6E9FA24A3F}"/>
    <cellStyle name="Normal 10 6 2 2 2 2 3" xfId="31877" xr:uid="{31445B9F-1BE4-47BF-9715-7C1F5D99F1A0}"/>
    <cellStyle name="Normal 10 6 2 2 2 3" xfId="11435" xr:uid="{D8A9E022-7E16-4B16-97A8-12EF4D327CA7}"/>
    <cellStyle name="Normal 10 6 2 2 2 3 2" xfId="36090" xr:uid="{71FC9AA8-F6F1-4D8F-9D16-7066DF71030B}"/>
    <cellStyle name="Normal 10 6 2 2 2 4" xfId="22637" xr:uid="{62DE88D1-F07E-4268-92BC-0F2C8DF1C4B3}"/>
    <cellStyle name="Normal 10 6 2 2 2 4 2" xfId="46664" xr:uid="{81BDA935-6584-4586-A5DF-A4CF38703AEA}"/>
    <cellStyle name="Normal 10 6 2 2 2 5" xfId="28205" xr:uid="{25F50B77-2703-40A8-B0F5-FD2ADA7F9263}"/>
    <cellStyle name="Normal 10 6 2 2 3" xfId="3813" xr:uid="{7BACF78B-3E5F-419C-9234-C5DD3D4A64F3}"/>
    <cellStyle name="Normal 10 6 2 2 3 2" xfId="12154" xr:uid="{D52F5251-2DC3-446C-88CA-A1BC44319BCC}"/>
    <cellStyle name="Normal 10 6 2 2 3 2 2" xfId="36798" xr:uid="{525D49C1-DB34-4922-9D62-3C1C0E8E8567}"/>
    <cellStyle name="Normal 10 6 2 2 3 3" xfId="28913" xr:uid="{287575B9-8E2E-4D31-81FA-7EB72DE73EC7}"/>
    <cellStyle name="Normal 10 6 2 2 4" xfId="4567" xr:uid="{96C2D8EA-1C30-4D98-8CF2-3D332E075E6F}"/>
    <cellStyle name="Normal 10 6 2 2 4 2" xfId="12908" xr:uid="{6921E5D6-C8F1-48CA-ABB1-1E1AD5F811D0}"/>
    <cellStyle name="Normal 10 6 2 2 4 2 2" xfId="37493" xr:uid="{18E2CD90-44AD-4637-A1E5-F2395D5256EA}"/>
    <cellStyle name="Normal 10 6 2 2 4 3" xfId="29533" xr:uid="{C2DA2B4A-9B16-456C-B7B3-43B8B3082662}"/>
    <cellStyle name="Normal 10 6 2 2 5" xfId="5389" xr:uid="{469EA717-BDAF-4082-A9E6-4079507D0032}"/>
    <cellStyle name="Normal 10 6 2 2 5 2" xfId="13672" xr:uid="{2D3BEF4A-F11D-4BA2-8466-EAA685E6AA1E}"/>
    <cellStyle name="Normal 10 6 2 2 5 2 2" xfId="38256" xr:uid="{6746AFC7-A90E-442D-A574-B0112E3119E7}"/>
    <cellStyle name="Normal 10 6 2 2 5 3" xfId="30238" xr:uid="{7C4A9AF7-0A78-4DCF-9B0C-8E195603738D}"/>
    <cellStyle name="Normal 10 6 2 2 6" xfId="9810" xr:uid="{30971EF5-71B5-482E-A10A-D974225986F4}"/>
    <cellStyle name="Normal 10 6 2 2 6 2" xfId="34496" xr:uid="{A6DFD61A-24CF-475D-9F54-7BC7BD42A4E6}"/>
    <cellStyle name="Normal 10 6 2 2 7" xfId="18240" xr:uid="{8E7BE894-5D71-4745-B204-662F882B22FF}"/>
    <cellStyle name="Normal 10 6 2 2 7 2" xfId="42465" xr:uid="{7BE60A34-050B-4FB3-9D13-080D13B714D1}"/>
    <cellStyle name="Normal 10 6 2 2 8" xfId="20171" xr:uid="{18F648DC-B87C-4A2C-AA27-FAF71155CEE9}"/>
    <cellStyle name="Normal 10 6 2 2 8 2" xfId="44345" xr:uid="{87EEFC73-694B-486F-8836-56316F6308DF}"/>
    <cellStyle name="Normal 10 6 2 2 9" xfId="26612" xr:uid="{81341B3C-D390-4561-A8FC-F7F2D55F545A}"/>
    <cellStyle name="Normal 10 6 2 3" xfId="1010" xr:uid="{94945B35-7E3C-40F4-B8C2-EE6A41DB84F1}"/>
    <cellStyle name="Normal 10 6 2 3 2" xfId="7991" xr:uid="{584AF96D-841D-476D-BF31-BD5BC0CF255E}"/>
    <cellStyle name="Normal 10 6 2 3 2 2" xfId="16249" xr:uid="{6DCA3C2C-3E8B-47CB-878D-D3319776FC84}"/>
    <cellStyle name="Normal 10 6 2 3 2 2 2" xfId="40831" xr:uid="{654AFB6A-683D-4759-8E41-404E2263E315}"/>
    <cellStyle name="Normal 10 6 2 3 2 3" xfId="22219" xr:uid="{17677F30-EACB-444B-92CA-F1545903514A}"/>
    <cellStyle name="Normal 10 6 2 3 2 3 2" xfId="46260" xr:uid="{BFBB3DCE-8F7A-46D6-9FEA-5D05824BCC47}"/>
    <cellStyle name="Normal 10 6 2 3 2 4" xfId="32816" xr:uid="{3DD3B74B-1405-41B7-8A95-224DDA29B63B}"/>
    <cellStyle name="Normal 10 6 2 3 3" xfId="6104" xr:uid="{D24E6277-2B1A-431F-81E1-323B3EF16C11}"/>
    <cellStyle name="Normal 10 6 2 3 3 2" xfId="14366" xr:uid="{CE31C1E6-ADA9-4D89-8493-D9DD35807DD8}"/>
    <cellStyle name="Normal 10 6 2 3 3 2 2" xfId="38948" xr:uid="{D3192471-E5CB-4ABC-99EF-A9C5761AB9B2}"/>
    <cellStyle name="Normal 10 6 2 3 3 3" xfId="30933" xr:uid="{76E1ABCE-A36E-49A2-8B1A-2829E0082F0A}"/>
    <cellStyle name="Normal 10 6 2 3 4" xfId="9386" xr:uid="{D401E365-9633-4163-B1E9-9F2082A9A6FF}"/>
    <cellStyle name="Normal 10 6 2 3 4 2" xfId="34094" xr:uid="{F8F90F40-0837-438E-BCED-DAAB03E15508}"/>
    <cellStyle name="Normal 10 6 2 3 5" xfId="19754" xr:uid="{80E7EA05-9D68-48DB-8138-72ECE8A3840A}"/>
    <cellStyle name="Normal 10 6 2 3 5 2" xfId="43934" xr:uid="{15DFFEF8-3CC8-43DF-B9CF-829F8C5373F1}"/>
    <cellStyle name="Normal 10 6 2 3 6" xfId="26213" xr:uid="{E23AC805-896C-4E38-9E26-DB924A613F11}"/>
    <cellStyle name="Normal 10 6 2 4" xfId="2235" xr:uid="{32131954-2CA3-4515-8D91-8314A20B6452}"/>
    <cellStyle name="Normal 10 6 2 4 2" xfId="6624" xr:uid="{F9A9ABCB-A65D-44A4-800F-5E67794862D5}"/>
    <cellStyle name="Normal 10 6 2 4 2 2" xfId="14883" xr:uid="{1D4C2E4B-1F82-4650-BBF5-5775D3BA2B13}"/>
    <cellStyle name="Normal 10 6 2 4 2 2 2" xfId="39465" xr:uid="{2DEAAB9C-21B6-45B1-86AB-FEC8E9B531C3}"/>
    <cellStyle name="Normal 10 6 2 4 2 3" xfId="21677" xr:uid="{5ADAF875-DB4F-4201-B6EE-E27CD8FDCDFF}"/>
    <cellStyle name="Normal 10 6 2 4 2 3 2" xfId="45757" xr:uid="{49E0CEB9-D5F8-4286-A0A4-B89FCD5C8895}"/>
    <cellStyle name="Normal 10 6 2 4 2 4" xfId="31450" xr:uid="{10696EBA-1C36-411A-9526-A64BEB8FBF8C}"/>
    <cellStyle name="Normal 10 6 2 4 3" xfId="10576" xr:uid="{BF5F088F-9AC1-44E6-9EAA-10DD40353CE7}"/>
    <cellStyle name="Normal 10 6 2 4 3 2" xfId="35234" xr:uid="{DFA6A8CF-06DA-4D2A-97BA-C17E1F7B87F5}"/>
    <cellStyle name="Normal 10 6 2 4 4" xfId="19210" xr:uid="{2F4E5D15-9BEE-4D64-B78F-D3A6126CEE6E}"/>
    <cellStyle name="Normal 10 6 2 4 4 2" xfId="43404" xr:uid="{41532349-3550-4EFD-82BF-64D72F6602F1}"/>
    <cellStyle name="Normal 10 6 2 4 5" xfId="27349" xr:uid="{389D25F9-31BD-4AD7-986F-AAF80C3771EB}"/>
    <cellStyle name="Normal 10 6 2 5" xfId="2621" xr:uid="{4B16B25E-7247-490B-AA11-4E25E4F488AD}"/>
    <cellStyle name="Normal 10 6 2 5 2" xfId="8407" xr:uid="{A14CC87F-D344-48ED-836E-4C3AD37A99E5}"/>
    <cellStyle name="Normal 10 6 2 5 2 2" xfId="16665" xr:uid="{B20B418A-1904-4F5B-87CD-28DB4F9FBB55}"/>
    <cellStyle name="Normal 10 6 2 5 2 2 2" xfId="41247" xr:uid="{36FB4AB5-5E09-493E-A3F7-D5491713065D}"/>
    <cellStyle name="Normal 10 6 2 5 2 3" xfId="33232" xr:uid="{D6D79724-1814-4257-86EA-A907EAE3CC6C}"/>
    <cellStyle name="Normal 10 6 2 5 3" xfId="10962" xr:uid="{95854CF5-8500-406C-98B4-46EA03D26C56}"/>
    <cellStyle name="Normal 10 6 2 5 3 2" xfId="35618" xr:uid="{D37A88CE-DF2F-4EF1-AC2B-D853587BC9A7}"/>
    <cellStyle name="Normal 10 6 2 5 4" xfId="21080" xr:uid="{CC20E2C0-1205-4CE1-B540-CF388060018F}"/>
    <cellStyle name="Normal 10 6 2 5 4 2" xfId="45205" xr:uid="{3BED765E-E382-416B-B228-4B0378B1A9A0}"/>
    <cellStyle name="Normal 10 6 2 5 5" xfId="27733" xr:uid="{74C55E4E-47A2-4616-BE9F-B552DD3CC963}"/>
    <cellStyle name="Normal 10 6 2 6" xfId="2858" xr:uid="{EB214ABB-8539-4FF2-B892-B2D248EA85D1}"/>
    <cellStyle name="Normal 10 6 2 6 2" xfId="11199" xr:uid="{C99C6720-FD12-4578-A0F0-62425AB4A2BC}"/>
    <cellStyle name="Normal 10 6 2 6 2 2" xfId="35854" xr:uid="{2A87CCB0-BDAD-4428-8EEE-A732256C3801}"/>
    <cellStyle name="Normal 10 6 2 6 3" xfId="27969" xr:uid="{5B7FE817-A341-4049-8574-386C6A968E07}"/>
    <cellStyle name="Normal 10 6 2 7" xfId="3331" xr:uid="{D0AA4820-E691-4377-9712-E34E09C8943E}"/>
    <cellStyle name="Normal 10 6 2 7 2" xfId="11672" xr:uid="{B78E2E0C-4E8E-408C-9B69-FB10B2718ED7}"/>
    <cellStyle name="Normal 10 6 2 7 2 2" xfId="36326" xr:uid="{2929E3AB-0DFD-4E7F-9F21-FF1C391C8C7E}"/>
    <cellStyle name="Normal 10 6 2 7 3" xfId="28441" xr:uid="{BB836D99-70A0-4D1C-B9CB-75AA38A95F34}"/>
    <cellStyle name="Normal 10 6 2 8" xfId="3577" xr:uid="{1C916CE4-0A69-484B-9276-CACF761C675C}"/>
    <cellStyle name="Normal 10 6 2 8 2" xfId="11918" xr:uid="{F5E9DAF9-53DA-4DAB-A71F-2A0C0A7F59F8}"/>
    <cellStyle name="Normal 10 6 2 8 2 2" xfId="36562" xr:uid="{0E7558BD-5D65-4A2F-8F96-65CE782F6712}"/>
    <cellStyle name="Normal 10 6 2 8 3" xfId="28677" xr:uid="{6FE96C30-F700-440F-AE92-01E7C50B9F63}"/>
    <cellStyle name="Normal 10 6 2 9" xfId="4331" xr:uid="{553AB3F3-46AB-4C49-9821-D1A4FD96495E}"/>
    <cellStyle name="Normal 10 6 2 9 2" xfId="12672" xr:uid="{115263E1-D8C3-433F-A32A-88ED1CD26736}"/>
    <cellStyle name="Normal 10 6 2 9 2 2" xfId="37257" xr:uid="{A6F5932C-284B-4D94-B086-47D69E6285D3}"/>
    <cellStyle name="Normal 10 6 2 9 3" xfId="29297" xr:uid="{AE05189E-FAE6-408A-BAD5-841E6450BEA1}"/>
    <cellStyle name="Normal 10 6 3" xfId="615" xr:uid="{237120FF-BF92-49D5-8FBA-9AD0641488EE}"/>
    <cellStyle name="Normal 10 6 3 10" xfId="25895" xr:uid="{65B3C7A5-64DD-4511-B6C7-28B6008F338F}"/>
    <cellStyle name="Normal 10 6 3 2" xfId="1250" xr:uid="{82276770-36A9-4B63-9E05-2196AA1ED1F1}"/>
    <cellStyle name="Normal 10 6 3 2 2" xfId="8177" xr:uid="{E9D1B78F-574D-434B-91A0-284092B21AFE}"/>
    <cellStyle name="Normal 10 6 3 2 2 2" xfId="16435" xr:uid="{2E709955-5FB8-4F99-B275-D90916204D3E}"/>
    <cellStyle name="Normal 10 6 3 2 2 2 2" xfId="41017" xr:uid="{2FA865C9-B968-447A-8C2D-093C9742038B}"/>
    <cellStyle name="Normal 10 6 3 2 2 3" xfId="22442" xr:uid="{2698DB61-D896-4671-B183-74D2F77E6F4F}"/>
    <cellStyle name="Normal 10 6 3 2 2 3 2" xfId="46476" xr:uid="{82FB0FC2-B947-4E17-A22C-01AA31762DD9}"/>
    <cellStyle name="Normal 10 6 3 2 2 4" xfId="33002" xr:uid="{B938CDCB-B6B1-4031-94B9-C279D887D589}"/>
    <cellStyle name="Normal 10 6 3 2 3" xfId="6296" xr:uid="{2B8F1523-E986-4B25-B20C-F4AA19967A68}"/>
    <cellStyle name="Normal 10 6 3 2 3 2" xfId="14557" xr:uid="{86527D17-9064-4AA5-9297-6B67AB5CCC52}"/>
    <cellStyle name="Normal 10 6 3 2 3 2 2" xfId="39139" xr:uid="{2EC1F12A-1282-46AB-B81A-C2831D75A641}"/>
    <cellStyle name="Normal 10 6 3 2 3 3" xfId="31124" xr:uid="{D61A798D-413F-44D7-8D11-8F3E80549333}"/>
    <cellStyle name="Normal 10 6 3 2 4" xfId="9613" xr:uid="{BFE24A3D-1A6F-4D85-ACF9-ED1960D61607}"/>
    <cellStyle name="Normal 10 6 3 2 4 2" xfId="34308" xr:uid="{CF4F9210-7F44-4299-A980-9639CC7635EA}"/>
    <cellStyle name="Normal 10 6 3 2 5" xfId="19975" xr:uid="{2CF80C94-75CD-4B50-8B3C-7891E07C416B}"/>
    <cellStyle name="Normal 10 6 3 2 5 2" xfId="44153" xr:uid="{C8B9D2BB-7A8B-4903-A8BF-3BEBF996063C}"/>
    <cellStyle name="Normal 10 6 3 2 6" xfId="26425" xr:uid="{D6E0D9A1-68FA-4852-893C-5BF9D98292BD}"/>
    <cellStyle name="Normal 10 6 3 3" xfId="2976" xr:uid="{3A39C82F-D28B-4ACE-B53F-0BC8C3B508A5}"/>
    <cellStyle name="Normal 10 6 3 3 2" xfId="6815" xr:uid="{F77DB67B-07B2-40D8-9523-B9809B2F4DD8}"/>
    <cellStyle name="Normal 10 6 3 3 2 2" xfId="15074" xr:uid="{C61B6168-04D4-4A5A-A85F-A9B7184CDD46}"/>
    <cellStyle name="Normal 10 6 3 3 2 2 2" xfId="39656" xr:uid="{CC271C4F-3998-43D3-BD82-D4E296C57F39}"/>
    <cellStyle name="Normal 10 6 3 3 2 3" xfId="21868" xr:uid="{511ED1F5-5EAF-4ABB-A2C8-22D94F96BEC5}"/>
    <cellStyle name="Normal 10 6 3 3 2 3 2" xfId="45942" xr:uid="{B7D077DC-4B07-432D-A399-424F36F59F11}"/>
    <cellStyle name="Normal 10 6 3 3 2 4" xfId="31641" xr:uid="{7CBC8A01-3AA8-4BA1-BF70-ACA653EA0DC3}"/>
    <cellStyle name="Normal 10 6 3 3 3" xfId="11317" xr:uid="{4A42BB17-E29D-4787-AC9D-C48D2200CDDA}"/>
    <cellStyle name="Normal 10 6 3 3 3 2" xfId="35972" xr:uid="{1583B133-45A9-40CE-8AFA-7F8505B7DCF2}"/>
    <cellStyle name="Normal 10 6 3 3 4" xfId="19403" xr:uid="{A2AFF81B-60D6-42FD-9D1B-BB9F52BDCF40}"/>
    <cellStyle name="Normal 10 6 3 3 4 2" xfId="43597" xr:uid="{687E8461-8A29-432C-A643-3F1783139348}"/>
    <cellStyle name="Normal 10 6 3 3 5" xfId="28087" xr:uid="{52288D9D-4159-410C-A7D4-893768F2BA8B}"/>
    <cellStyle name="Normal 10 6 3 4" xfId="3695" xr:uid="{F36360C2-041C-4D2A-BEF6-BCD85D38B3A2}"/>
    <cellStyle name="Normal 10 6 3 4 2" xfId="7347" xr:uid="{3F435B3E-0A23-4CB8-B215-1BDCEA5E7AF5}"/>
    <cellStyle name="Normal 10 6 3 4 2 2" xfId="15606" xr:uid="{86BC8FD2-8D41-4E0A-AA3F-BB130D502F17}"/>
    <cellStyle name="Normal 10 6 3 4 2 2 2" xfId="40188" xr:uid="{62C7C913-017B-45FB-B70C-EFB23987697A}"/>
    <cellStyle name="Normal 10 6 3 4 2 3" xfId="32173" xr:uid="{CF3C2857-4F49-4CA6-9BE0-DBF5DB8100E2}"/>
    <cellStyle name="Normal 10 6 3 4 3" xfId="12036" xr:uid="{CBCD1695-9D5E-4CF7-9444-1B3BFA8815A2}"/>
    <cellStyle name="Normal 10 6 3 4 3 2" xfId="36680" xr:uid="{3B84EDB7-B6E4-40FB-A930-571CE52D2061}"/>
    <cellStyle name="Normal 10 6 3 4 4" xfId="21273" xr:uid="{579468EA-4B14-4493-8E3D-C0C561DC1567}"/>
    <cellStyle name="Normal 10 6 3 4 4 2" xfId="45392" xr:uid="{E9EB7867-8310-4D70-91A7-97033F755498}"/>
    <cellStyle name="Normal 10 6 3 4 5" xfId="28795" xr:uid="{92C23826-247F-43DD-8444-D6C160B945B5}"/>
    <cellStyle name="Normal 10 6 3 5" xfId="4449" xr:uid="{F6C2359C-6172-4372-9E51-98BE8800C2F5}"/>
    <cellStyle name="Normal 10 6 3 5 2" xfId="12790" xr:uid="{D112D703-7250-4103-9DED-77510552710F}"/>
    <cellStyle name="Normal 10 6 3 5 2 2" xfId="37375" xr:uid="{E212A995-9F25-4C3D-9BCE-C82BFFF770DD}"/>
    <cellStyle name="Normal 10 6 3 5 3" xfId="29415" xr:uid="{6AEE8152-AB84-4905-8144-251E587DBC86}"/>
    <cellStyle name="Normal 10 6 3 6" xfId="5191" xr:uid="{5E121BCD-08D1-4181-90C1-B0E2013E7704}"/>
    <cellStyle name="Normal 10 6 3 6 2" xfId="13484" xr:uid="{19FA83B1-51AD-43EF-933C-DC7E2EB2D7A5}"/>
    <cellStyle name="Normal 10 6 3 6 2 2" xfId="38068" xr:uid="{21D3B333-8358-488B-AABC-F46B978B4A4F}"/>
    <cellStyle name="Normal 10 6 3 6 3" xfId="30050" xr:uid="{A6D9F039-BE7A-4067-A787-19B3AE018AEB}"/>
    <cellStyle name="Normal 10 6 3 7" xfId="9002" xr:uid="{DC77B329-15E5-47C3-B6AC-707D1EB1F1E6}"/>
    <cellStyle name="Normal 10 6 3 7 2" xfId="33764" xr:uid="{C82AC73A-0BFD-4A1A-910C-9443C702AF8F}"/>
    <cellStyle name="Normal 10 6 3 8" xfId="18122" xr:uid="{CB5F13E0-E4E4-4B9E-9E6F-12E441A00227}"/>
    <cellStyle name="Normal 10 6 3 8 2" xfId="42347" xr:uid="{8B088B4A-0382-486E-82A2-FE1B62C30386}"/>
    <cellStyle name="Normal 10 6 3 9" xfId="18796" xr:uid="{EBFDA80F-C7D9-4ED6-8978-3426B8F12E96}"/>
    <cellStyle name="Normal 10 6 3 9 2" xfId="42992" xr:uid="{C83CB438-5AFE-4656-A2CD-108F8570662B}"/>
    <cellStyle name="Normal 10 6 4" xfId="1651" xr:uid="{7602B7B3-D2B4-443C-BE53-7FA3AF702C1A}"/>
    <cellStyle name="Normal 10 6 4 2" xfId="6933" xr:uid="{F4D9C756-E0A3-499A-B0DC-7FD323587096}"/>
    <cellStyle name="Normal 10 6 4 2 2" xfId="15192" xr:uid="{69468B36-2DB2-48A6-BFCE-0F5E82CF5873}"/>
    <cellStyle name="Normal 10 6 4 2 2 2" xfId="39774" xr:uid="{A492BCE4-49DA-48A3-802A-FDE7ED302C36}"/>
    <cellStyle name="Normal 10 6 4 2 3" xfId="22832" xr:uid="{828D12D1-846E-4EBA-9E94-FFE97699D874}"/>
    <cellStyle name="Normal 10 6 4 2 3 2" xfId="46857" xr:uid="{7201EC61-8174-4CB4-8690-C5537D5D628A}"/>
    <cellStyle name="Normal 10 6 4 2 4" xfId="31759" xr:uid="{AB63C275-E93C-464E-AE4F-2F38A12B2F86}"/>
    <cellStyle name="Normal 10 6 4 3" xfId="5580" xr:uid="{FEE71AD6-183A-405F-B2FD-AA6EF0E1BA86}"/>
    <cellStyle name="Normal 10 6 4 3 2" xfId="13863" xr:uid="{B7D6BB54-7247-4CE9-966C-95558492684B}"/>
    <cellStyle name="Normal 10 6 4 3 2 2" xfId="38447" xr:uid="{D7657488-B8F8-422B-BBB3-83F2020E9D3C}"/>
    <cellStyle name="Normal 10 6 4 3 3" xfId="30429" xr:uid="{F5CCE65A-C91E-474A-9A0F-7EA68B0881E0}"/>
    <cellStyle name="Normal 10 6 4 4" xfId="10002" xr:uid="{9E98B056-0B59-4971-920F-0150292CDB14}"/>
    <cellStyle name="Normal 10 6 4 4 2" xfId="34688" xr:uid="{58DA23D2-4741-4F6D-BACE-072D852DF86F}"/>
    <cellStyle name="Normal 10 6 4 5" xfId="20365" xr:uid="{1AEE45C0-0070-4B36-A563-50700C9C82EF}"/>
    <cellStyle name="Normal 10 6 4 5 2" xfId="44536" xr:uid="{23180697-12FA-4E22-B4BF-362ED55FFE70}"/>
    <cellStyle name="Normal 10 6 4 6" xfId="26803" xr:uid="{DC9979FF-8DD4-4E3D-907C-4CB033E3EA5D}"/>
    <cellStyle name="Normal 10 6 5" xfId="1804" xr:uid="{D08E1101-3034-492E-886A-5C154B427992}"/>
    <cellStyle name="Normal 10 6 5 2" xfId="7613" xr:uid="{5EF9A1FC-B5A3-4A5D-9487-D31E1E2D91CF}"/>
    <cellStyle name="Normal 10 6 5 2 2" xfId="15871" xr:uid="{EDC82651-98C1-4BA8-81E3-B4B691BF3CA5}"/>
    <cellStyle name="Normal 10 6 5 2 2 2" xfId="40453" xr:uid="{2121E80F-CC53-49A0-9FF2-6B09077221E0}"/>
    <cellStyle name="Normal 10 6 5 2 3" xfId="22969" xr:uid="{7D94149E-6DCD-46A9-93B0-C1B82807428E}"/>
    <cellStyle name="Normal 10 6 5 2 3 2" xfId="46980" xr:uid="{966F88D5-0015-4B6D-BEF7-E6AE6DFD20B4}"/>
    <cellStyle name="Normal 10 6 5 2 4" xfId="32438" xr:uid="{4631C207-6540-4CC1-B0BB-BAE5F73360BA}"/>
    <cellStyle name="Normal 10 6 5 3" xfId="5722" xr:uid="{A74D164B-CBDC-454C-8C80-6F2E01ED2FAA}"/>
    <cellStyle name="Normal 10 6 5 3 2" xfId="13984" xr:uid="{2589B18A-E3C3-4193-9A6C-5F8DD2DDF08E}"/>
    <cellStyle name="Normal 10 6 5 3 2 2" xfId="38566" xr:uid="{E6ACB9D7-A245-433F-8E63-4FE863208747}"/>
    <cellStyle name="Normal 10 6 5 3 3" xfId="30551" xr:uid="{7A335ED9-E25D-4242-A1CD-BD63F614BB41}"/>
    <cellStyle name="Normal 10 6 5 4" xfId="10146" xr:uid="{E9ED2E1D-DDC9-42DE-A297-510F5A3814A2}"/>
    <cellStyle name="Normal 10 6 5 4 2" xfId="34806" xr:uid="{990A21B2-5FCB-4CC6-B70A-D6569A06D13C}"/>
    <cellStyle name="Normal 10 6 5 5" xfId="20504" xr:uid="{A3230E63-F5B2-45A7-B58A-FA749930CA7F}"/>
    <cellStyle name="Normal 10 6 5 5 2" xfId="44664" xr:uid="{DA9EE3CE-E1B9-4CA8-B5EE-01996825604B}"/>
    <cellStyle name="Normal 10 6 5 6" xfId="26921" xr:uid="{9C74B9CE-9FEC-4667-9DA7-163EA42CB91C}"/>
    <cellStyle name="Normal 10 6 6" xfId="780" xr:uid="{A63699A8-CA39-4877-A01C-A4CCFD38C41C}"/>
    <cellStyle name="Normal 10 6 6 2" xfId="7804" xr:uid="{1C613E16-7EBD-43C5-9A00-554C0D52190F}"/>
    <cellStyle name="Normal 10 6 6 2 2" xfId="16062" xr:uid="{4ABD5829-8D1C-4A44-AEC0-D0E48D2E539C}"/>
    <cellStyle name="Normal 10 6 6 2 2 2" xfId="40644" xr:uid="{730C64B3-625B-4CEC-9B7C-4F3AD15E82FF}"/>
    <cellStyle name="Normal 10 6 6 2 3" xfId="22003" xr:uid="{FD8920A4-1728-49A5-87CD-C05EFCBB9EB4}"/>
    <cellStyle name="Normal 10 6 6 2 3 2" xfId="46069" xr:uid="{944A5B8B-A2BE-4956-9C25-5B3BDCA4E8E3}"/>
    <cellStyle name="Normal 10 6 6 2 4" xfId="32629" xr:uid="{823A002E-DC05-4C97-B710-E8981BB347AA}"/>
    <cellStyle name="Normal 10 6 6 3" xfId="5917" xr:uid="{F878B804-2588-47A0-994E-107EF252BEA1}"/>
    <cellStyle name="Normal 10 6 6 3 2" xfId="14179" xr:uid="{42157429-B312-4E6C-9C96-348214C034F1}"/>
    <cellStyle name="Normal 10 6 6 3 2 2" xfId="38761" xr:uid="{55F9F86D-B2BD-4214-B52E-D71402FEC0A3}"/>
    <cellStyle name="Normal 10 6 6 3 3" xfId="30746" xr:uid="{ED443277-F80D-4A25-8441-673A315C942A}"/>
    <cellStyle name="Normal 10 6 6 4" xfId="9165" xr:uid="{BEC911F4-00E0-455A-8046-1706790CF7DC}"/>
    <cellStyle name="Normal 10 6 6 4 2" xfId="33904" xr:uid="{07CCFA26-25CE-4FF7-9EBB-80F7766C1CF6}"/>
    <cellStyle name="Normal 10 6 6 5" xfId="19537" xr:uid="{0E23C878-54B6-470E-8B68-773AE911AC90}"/>
    <cellStyle name="Normal 10 6 6 5 2" xfId="43725" xr:uid="{5A181EEF-79C5-4102-A872-6F0B96B817AF}"/>
    <cellStyle name="Normal 10 6 6 6" xfId="26026" xr:uid="{D913D19B-E878-4BB8-9897-4E0BF88EFDBC}"/>
    <cellStyle name="Normal 10 6 7" xfId="1923" xr:uid="{30E6F08F-02CF-4EE7-AC12-50A65804659E}"/>
    <cellStyle name="Normal 10 6 7 2" xfId="6437" xr:uid="{117ADCDF-3B58-41A3-8998-62F3FC1364AD}"/>
    <cellStyle name="Normal 10 6 7 2 2" xfId="14696" xr:uid="{EB3710FA-1286-4EC9-AAD4-B8C29FA43A7E}"/>
    <cellStyle name="Normal 10 6 7 2 2 2" xfId="39278" xr:uid="{A4B9BAA1-A517-41EA-9127-61EEFC3DE622}"/>
    <cellStyle name="Normal 10 6 7 2 3" xfId="23087" xr:uid="{599E34E8-1A7C-474F-AA67-48C8EA182FE7}"/>
    <cellStyle name="Normal 10 6 7 2 3 2" xfId="47098" xr:uid="{9706ACA5-8411-46B3-93A7-0668A125A110}"/>
    <cellStyle name="Normal 10 6 7 2 4" xfId="31263" xr:uid="{2BDBEDBC-5D1C-405D-ADC0-60B4487D8A07}"/>
    <cellStyle name="Normal 10 6 7 3" xfId="10265" xr:uid="{27962BF5-B24F-40C0-AEC2-DC33AD49877D}"/>
    <cellStyle name="Normal 10 6 7 3 2" xfId="34924" xr:uid="{AEBFEBAE-E956-4005-BF60-21C0417103BF}"/>
    <cellStyle name="Normal 10 6 7 4" xfId="20622" xr:uid="{255D7DA2-9F41-4081-97FC-F57CC5C8EF9A}"/>
    <cellStyle name="Normal 10 6 7 4 2" xfId="44782" xr:uid="{5394DAD3-9547-4A46-BAF3-700FA33D84F5}"/>
    <cellStyle name="Normal 10 6 7 5" xfId="27039" xr:uid="{4FAFF015-506F-4822-ABA5-E00DF3521472}"/>
    <cellStyle name="Normal 10 6 8" xfId="2116" xr:uid="{2BF81F12-3F43-460D-9727-16C1BE276B50}"/>
    <cellStyle name="Normal 10 6 8 2" xfId="8289" xr:uid="{12C1BDD3-B656-4E50-97A5-8770494D0DF5}"/>
    <cellStyle name="Normal 10 6 8 2 2" xfId="16547" xr:uid="{52776697-E8AA-4C33-B964-0896DDFC05D6}"/>
    <cellStyle name="Normal 10 6 8 2 2 2" xfId="41129" xr:uid="{AB0D4096-EC88-4021-9DA7-694ACF80990A}"/>
    <cellStyle name="Normal 10 6 8 2 3" xfId="21498" xr:uid="{26F55A41-6192-40FF-BB4C-C0F76398563D}"/>
    <cellStyle name="Normal 10 6 8 2 3 2" xfId="45602" xr:uid="{397D1CFD-730D-4CFF-8373-622B7237DE4D}"/>
    <cellStyle name="Normal 10 6 8 2 4" xfId="33114" xr:uid="{974DC21D-A247-40D2-B61D-8C3738BC7875}"/>
    <cellStyle name="Normal 10 6 8 3" xfId="10458" xr:uid="{67C4721D-1BA8-4E99-9D8A-141C72319FB2}"/>
    <cellStyle name="Normal 10 6 8 3 2" xfId="35116" xr:uid="{13FF81F2-633E-4F2F-BCA0-141AE4FEF513}"/>
    <cellStyle name="Normal 10 6 8 4" xfId="19025" xr:uid="{A7CAC884-E063-45F4-93CD-E7B8B8101532}"/>
    <cellStyle name="Normal 10 6 8 4 2" xfId="43219" xr:uid="{B1269073-E0ED-41FA-89E0-BFC1B08DA602}"/>
    <cellStyle name="Normal 10 6 8 5" xfId="27231" xr:uid="{A49912DC-1CAF-4C6D-B355-8918CF366EA7}"/>
    <cellStyle name="Normal 10 6 9" xfId="2503" xr:uid="{C6392CFD-50E1-4067-94EB-B3714E15A0F0}"/>
    <cellStyle name="Normal 10 6 9 2" xfId="10844" xr:uid="{8CF83FDC-55FF-4BB5-888F-3B2759F00C74}"/>
    <cellStyle name="Normal 10 6 9 2 2" xfId="35500" xr:uid="{973FDDC7-9C14-4738-A526-3C91423D95A7}"/>
    <cellStyle name="Normal 10 6 9 3" xfId="20903" xr:uid="{CC6B1D78-BB56-4E9D-AA49-7054A0B0DEAE}"/>
    <cellStyle name="Normal 10 6 9 3 2" xfId="45039" xr:uid="{76F3531D-CE4D-47E1-AA5C-D58568900170}"/>
    <cellStyle name="Normal 10 6 9 4" xfId="27615" xr:uid="{07CC778A-01E1-49C0-8A15-DB2D07244A97}"/>
    <cellStyle name="Normal 10 7" xfId="355" xr:uid="{35694C81-E854-4670-8700-9496B0CBEE40}"/>
    <cellStyle name="Normal 10 7 10" xfId="4272" xr:uid="{3EB404EA-F9E1-43DF-A5B1-DE2DD69F401C}"/>
    <cellStyle name="Normal 10 7 10 2" xfId="12613" xr:uid="{4EF8D996-3CAE-412C-BF08-A4B028E2074E}"/>
    <cellStyle name="Normal 10 7 10 2 2" xfId="37198" xr:uid="{4F8C2215-1026-4115-8CB7-AEB6C1C497F1}"/>
    <cellStyle name="Normal 10 7 10 3" xfId="29238" xr:uid="{6DD9A919-50D8-498E-A36A-EBB2492E00E3}"/>
    <cellStyle name="Normal 10 7 11" xfId="4811" xr:uid="{9B771698-22D6-4CD4-999B-5420A6521B09}"/>
    <cellStyle name="Normal 10 7 11 2" xfId="13135" xr:uid="{226C1C9A-432B-4024-A9CA-6BB4C3082BCB}"/>
    <cellStyle name="Normal 10 7 11 2 2" xfId="37720" xr:uid="{10677BC7-25E1-444D-AA29-D18B8A18C2CD}"/>
    <cellStyle name="Normal 10 7 11 3" xfId="29700" xr:uid="{38254962-39CE-4B18-AB88-738BC9074D67}"/>
    <cellStyle name="Normal 10 7 12" xfId="8755" xr:uid="{F4AAF89C-91F2-40D1-8381-798140DE1272}"/>
    <cellStyle name="Normal 10 7 12 2" xfId="33526" xr:uid="{C6A18123-AB9F-4154-8673-B7962F6F3DD5}"/>
    <cellStyle name="Normal 10 7 13" xfId="17945" xr:uid="{EF226A7B-D9C6-488B-9D60-810B205857F7}"/>
    <cellStyle name="Normal 10 7 13 2" xfId="42170" xr:uid="{9888F75F-98CC-4EB7-A847-EA408D51D4EE}"/>
    <cellStyle name="Normal 10 7 14" xfId="18539" xr:uid="{70034314-58BA-4219-8C36-967DD0200795}"/>
    <cellStyle name="Normal 10 7 14 2" xfId="42735" xr:uid="{18AB00B0-70A0-443B-AA1D-67B5EBF25DA3}"/>
    <cellStyle name="Normal 10 7 15" xfId="25657" xr:uid="{0ECDF688-4BE4-4C6C-9779-C23AC001393D}"/>
    <cellStyle name="Normal 10 7 2" xfId="1068" xr:uid="{65B51878-27D1-49F6-814E-971668D8AAE6}"/>
    <cellStyle name="Normal 10 7 2 10" xfId="26266" xr:uid="{BC45A2B3-5E1B-4BCF-BDFD-8CB693DAB4DD}"/>
    <cellStyle name="Normal 10 7 2 2" xfId="1502" xr:uid="{81C0D8C6-12C9-49FB-A695-3C5FD2D813A0}"/>
    <cellStyle name="Normal 10 7 2 2 2" xfId="7481" xr:uid="{DC8475FD-1F41-4222-89DF-26A192BD9EF8}"/>
    <cellStyle name="Normal 10 7 2 2 2 2" xfId="15740" xr:uid="{0AA9CF4C-41BE-416E-8D99-9C64CA018470}"/>
    <cellStyle name="Normal 10 7 2 2 2 2 2" xfId="40322" xr:uid="{49E7C91C-4CA4-469B-9CF7-98ED08F54F2A}"/>
    <cellStyle name="Normal 10 7 2 2 2 3" xfId="22690" xr:uid="{F73D6416-1370-4908-B43C-0F9F231ED679}"/>
    <cellStyle name="Normal 10 7 2 2 2 3 2" xfId="46717" xr:uid="{CE4F1C61-4CAF-4FA5-93F8-5F7DBD341CAD}"/>
    <cellStyle name="Normal 10 7 2 2 2 4" xfId="32307" xr:uid="{B677E88D-E53F-472A-BB6A-02E40299D9D7}"/>
    <cellStyle name="Normal 10 7 2 2 3" xfId="5442" xr:uid="{D34F35F9-74B6-4D84-B9B7-9F1799B47FFA}"/>
    <cellStyle name="Normal 10 7 2 2 3 2" xfId="13725" xr:uid="{B4EB0F77-D3EC-46B0-A495-D44EE4C7078D}"/>
    <cellStyle name="Normal 10 7 2 2 3 2 2" xfId="38309" xr:uid="{05B195CB-562A-4F6C-94E3-1F6556ED9E17}"/>
    <cellStyle name="Normal 10 7 2 2 3 3" xfId="30291" xr:uid="{4F93F55A-29CC-42E7-8305-887697E7AB2A}"/>
    <cellStyle name="Normal 10 7 2 2 4" xfId="9863" xr:uid="{F3049C9F-9174-4F1B-BCFA-75463C4C52B6}"/>
    <cellStyle name="Normal 10 7 2 2 4 2" xfId="34549" xr:uid="{BEF758AD-58F7-426C-AE36-ACE60A7AE272}"/>
    <cellStyle name="Normal 10 7 2 2 5" xfId="20224" xr:uid="{741FBAE4-FE19-492A-921F-9CEB97B04F2F}"/>
    <cellStyle name="Normal 10 7 2 2 5 2" xfId="44398" xr:uid="{022E340F-3B36-4E10-BCCD-2B1F60DE0377}"/>
    <cellStyle name="Normal 10 7 2 2 6" xfId="26665" xr:uid="{DC4FD1BB-A823-4E24-8B38-2F8E023050FD}"/>
    <cellStyle name="Normal 10 7 2 3" xfId="3035" xr:uid="{20CE3322-F0C6-420F-AA3A-A5F1A743962A}"/>
    <cellStyle name="Normal 10 7 2 3 2" xfId="8044" xr:uid="{19C89A52-AC3B-458C-99E6-3C5DA7C23A03}"/>
    <cellStyle name="Normal 10 7 2 3 2 2" xfId="16302" xr:uid="{E4AB9EA5-5C0E-4E3D-B76E-5141ABB7FC0F}"/>
    <cellStyle name="Normal 10 7 2 3 2 2 2" xfId="40884" xr:uid="{6517F7BE-4068-4C88-9485-9E7868C5234F}"/>
    <cellStyle name="Normal 10 7 2 3 2 3" xfId="32869" xr:uid="{E6FCAE32-AD21-4E79-A86C-AFF2BBAA151B}"/>
    <cellStyle name="Normal 10 7 2 3 3" xfId="6157" xr:uid="{7E8BAF0E-21D4-41E1-A602-BEE5C7CFC2A7}"/>
    <cellStyle name="Normal 10 7 2 3 3 2" xfId="14419" xr:uid="{0AB25D94-8C4E-48B8-9BB6-FC1D2BCC6438}"/>
    <cellStyle name="Normal 10 7 2 3 3 2 2" xfId="39001" xr:uid="{2C90E688-4C4B-4A70-9AAC-C27996D20EE8}"/>
    <cellStyle name="Normal 10 7 2 3 3 3" xfId="30986" xr:uid="{49BEAF04-E747-4889-8179-92EA1CADDC90}"/>
    <cellStyle name="Normal 10 7 2 3 4" xfId="11376" xr:uid="{CCEA817A-7FD6-4870-8358-44439DE5910D}"/>
    <cellStyle name="Normal 10 7 2 3 4 2" xfId="36031" xr:uid="{93C74898-ECDA-4FF3-AF51-3B6B04C58D18}"/>
    <cellStyle name="Normal 10 7 2 3 5" xfId="22277" xr:uid="{657B9AD3-A7D5-4D47-8E09-0EB66A97E235}"/>
    <cellStyle name="Normal 10 7 2 3 5 2" xfId="46313" xr:uid="{8FBC4A59-6030-4013-8E99-AA687BFB546F}"/>
    <cellStyle name="Normal 10 7 2 3 6" xfId="28146" xr:uid="{CE0EA242-40C0-4529-A879-45492958A11C}"/>
    <cellStyle name="Normal 10 7 2 4" xfId="3754" xr:uid="{387367A6-32BC-4728-AA11-B915106B7D77}"/>
    <cellStyle name="Normal 10 7 2 4 2" xfId="6677" xr:uid="{FBD587B0-72BC-4B35-B063-F3F2B08A5DEC}"/>
    <cellStyle name="Normal 10 7 2 4 2 2" xfId="14936" xr:uid="{B8D4821F-D805-4B94-BEF5-043DFAB90F62}"/>
    <cellStyle name="Normal 10 7 2 4 2 2 2" xfId="39518" xr:uid="{958EB83E-E2ED-4C13-8A9F-52DEDEA9A5CA}"/>
    <cellStyle name="Normal 10 7 2 4 2 3" xfId="31503" xr:uid="{25F8427C-E3B3-4EC8-A31C-BA3BDEA2C5FA}"/>
    <cellStyle name="Normal 10 7 2 4 3" xfId="12095" xr:uid="{CA33FDE1-316C-43DC-91F0-86171E653596}"/>
    <cellStyle name="Normal 10 7 2 4 3 2" xfId="36739" xr:uid="{CD04683C-0A60-4F57-BE9D-B96B453D24AA}"/>
    <cellStyle name="Normal 10 7 2 4 4" xfId="28854" xr:uid="{96AB79C2-8070-4FDD-83BA-FD4B21AAE6FB}"/>
    <cellStyle name="Normal 10 7 2 5" xfId="4508" xr:uid="{8E730134-A392-400C-B4FB-1E38D81AB961}"/>
    <cellStyle name="Normal 10 7 2 5 2" xfId="7115" xr:uid="{7E2E8707-BF38-4E52-A354-5A1B6F7E4651}"/>
    <cellStyle name="Normal 10 7 2 5 2 2" xfId="15374" xr:uid="{29F3985B-891D-4A61-B343-02C892C406D3}"/>
    <cellStyle name="Normal 10 7 2 5 2 2 2" xfId="39956" xr:uid="{DC36D883-9523-4388-9DFE-CE89AD7D5CFE}"/>
    <cellStyle name="Normal 10 7 2 5 2 3" xfId="31941" xr:uid="{E5B66136-8DBF-42D6-8E81-F473523E3418}"/>
    <cellStyle name="Normal 10 7 2 5 3" xfId="12849" xr:uid="{9DF283A1-CA2C-4B95-9BF5-F4A56F3725DE}"/>
    <cellStyle name="Normal 10 7 2 5 3 2" xfId="37434" xr:uid="{1C8AB19B-DDCF-4FE5-9471-6DCFC4D6DC1F}"/>
    <cellStyle name="Normal 10 7 2 5 4" xfId="29474" xr:uid="{943D67CB-BDD8-4BE6-B33E-0C9AD1E34DF2}"/>
    <cellStyle name="Normal 10 7 2 6" xfId="5028" xr:uid="{653F1D05-6F7F-4241-BEF6-83C8DCD59008}"/>
    <cellStyle name="Normal 10 7 2 6 2" xfId="13325" xr:uid="{33671222-25EC-43E8-B37E-A78DE49DB3FD}"/>
    <cellStyle name="Normal 10 7 2 6 2 2" xfId="37909" xr:uid="{A3C54184-9600-4F34-9793-1ABAFFF3D08A}"/>
    <cellStyle name="Normal 10 7 2 6 3" xfId="29890" xr:uid="{5093F2EC-4466-4F44-9027-8AD34FFDC1D4}"/>
    <cellStyle name="Normal 10 7 2 7" xfId="9444" xr:uid="{A9D9901D-834B-4DAD-B13A-2B33EB63E0F3}"/>
    <cellStyle name="Normal 10 7 2 7 2" xfId="34147" xr:uid="{D189D2FD-A1A4-484F-938B-A0209F518494}"/>
    <cellStyle name="Normal 10 7 2 8" xfId="18181" xr:uid="{53040732-B8D7-4885-84F2-DB4CD9EEA285}"/>
    <cellStyle name="Normal 10 7 2 8 2" xfId="42406" xr:uid="{3ED263CE-9E6D-4F3E-9474-73BF196F60E6}"/>
    <cellStyle name="Normal 10 7 2 9" xfId="19812" xr:uid="{86B5EB26-307C-4A02-911F-D661E4241E38}"/>
    <cellStyle name="Normal 10 7 2 9 2" xfId="43992" xr:uid="{AEEA375D-03C6-406D-A81A-71E45418D1DF}"/>
    <cellStyle name="Normal 10 7 3" xfId="1304" xr:uid="{196043C7-A418-4306-BE63-42A6E47B7E54}"/>
    <cellStyle name="Normal 10 7 3 2" xfId="6992" xr:uid="{7267A6A8-32A6-4FDB-A4FC-8E00BD53A1E7}"/>
    <cellStyle name="Normal 10 7 3 2 2" xfId="15251" xr:uid="{0C0F1322-C575-4B24-9452-FA0F5A8127E6}"/>
    <cellStyle name="Normal 10 7 3 2 2 2" xfId="39833" xr:uid="{4838A3FE-CCB6-48B9-B3E8-CF98646A8476}"/>
    <cellStyle name="Normal 10 7 3 2 3" xfId="22495" xr:uid="{482A011D-47F7-46F4-8B7B-C88DC13C7BAF}"/>
    <cellStyle name="Normal 10 7 3 2 3 2" xfId="46529" xr:uid="{E564107D-E64F-423C-8C94-4D2DE58DFC77}"/>
    <cellStyle name="Normal 10 7 3 2 4" xfId="31818" xr:uid="{1719A3B7-1A1B-4FD8-B6A4-21886534E9C0}"/>
    <cellStyle name="Normal 10 7 3 3" xfId="5244" xr:uid="{957F256C-CD04-4126-A64E-5E99F0357E8C}"/>
    <cellStyle name="Normal 10 7 3 3 2" xfId="13537" xr:uid="{B5FF9674-DD59-453C-81FA-3980577919AF}"/>
    <cellStyle name="Normal 10 7 3 3 2 2" xfId="38121" xr:uid="{D8504787-DF74-42B3-9A51-AAAB42F669B0}"/>
    <cellStyle name="Normal 10 7 3 3 3" xfId="30103" xr:uid="{3F42A129-29BD-48A0-BF90-3E0AB6BB8CFE}"/>
    <cellStyle name="Normal 10 7 3 4" xfId="9666" xr:uid="{DD0E4BB3-D59A-48DE-A92B-3695CEA2532B}"/>
    <cellStyle name="Normal 10 7 3 4 2" xfId="34361" xr:uid="{7DB6D4F6-2D96-425C-971E-05A69AB0AD82}"/>
    <cellStyle name="Normal 10 7 3 5" xfId="20028" xr:uid="{BE8A5076-277E-4D1F-8B52-B42CF17EE1B9}"/>
    <cellStyle name="Normal 10 7 3 5 2" xfId="44206" xr:uid="{5E7D752A-35C6-4B1B-A6FE-CC792133FAB5}"/>
    <cellStyle name="Normal 10 7 3 6" xfId="26478" xr:uid="{B90518E1-EC27-410F-9DA6-FBE78534416F}"/>
    <cellStyle name="Normal 10 7 4" xfId="839" xr:uid="{CF1EC7FC-3880-4D3E-9A66-9531AA9FF260}"/>
    <cellStyle name="Normal 10 7 4 2" xfId="7857" xr:uid="{56C2EA7E-9167-4851-BA0B-4668B2A0A742}"/>
    <cellStyle name="Normal 10 7 4 2 2" xfId="16115" xr:uid="{320FA492-49AF-4F9B-A8C8-163EE7DBBF54}"/>
    <cellStyle name="Normal 10 7 4 2 2 2" xfId="40697" xr:uid="{72FEB539-7225-4A4E-A82C-FA1F4E3D64BA}"/>
    <cellStyle name="Normal 10 7 4 2 3" xfId="22061" xr:uid="{4B59B080-1661-40A0-B550-F3D93075D62E}"/>
    <cellStyle name="Normal 10 7 4 2 3 2" xfId="46122" xr:uid="{6627DA70-0133-4659-BDCB-1DD199482BAF}"/>
    <cellStyle name="Normal 10 7 4 2 4" xfId="32682" xr:uid="{11AFB6E6-A7FB-4A76-A400-7E510B2A1481}"/>
    <cellStyle name="Normal 10 7 4 3" xfId="5970" xr:uid="{6D2D2D93-3157-4223-9678-2A09E2218B72}"/>
    <cellStyle name="Normal 10 7 4 3 2" xfId="14232" xr:uid="{6CBD277D-2932-47F8-A6C0-F0750D4829C4}"/>
    <cellStyle name="Normal 10 7 4 3 2 2" xfId="38814" xr:uid="{6DFC0323-6B4E-4C5C-97EF-2FD52763C649}"/>
    <cellStyle name="Normal 10 7 4 3 3" xfId="30799" xr:uid="{EB1E7F32-2D2C-40E1-B66F-D6CF6A0542D7}"/>
    <cellStyle name="Normal 10 7 4 4" xfId="9223" xr:uid="{EC7FCA9F-74E5-488E-BE7C-6CEA662D9B25}"/>
    <cellStyle name="Normal 10 7 4 4 2" xfId="33957" xr:uid="{36DBF57F-C04C-4E9E-85DE-E93A8F0F1873}"/>
    <cellStyle name="Normal 10 7 4 5" xfId="19595" xr:uid="{023AF56E-8435-4F54-990B-7156893DF538}"/>
    <cellStyle name="Normal 10 7 4 5 2" xfId="43783" xr:uid="{0B7314EA-F399-4688-8C72-8FA4124C7863}"/>
    <cellStyle name="Normal 10 7 4 6" xfId="26079" xr:uid="{505724EF-7B06-43F0-B6B4-E866CAF63F2D}"/>
    <cellStyle name="Normal 10 7 5" xfId="2176" xr:uid="{2F77DCF0-9911-400D-A183-200B82126E74}"/>
    <cellStyle name="Normal 10 7 5 2" xfId="6490" xr:uid="{AFD376E7-B4BE-414A-9628-CD80A4BC8E8A}"/>
    <cellStyle name="Normal 10 7 5 2 2" xfId="14749" xr:uid="{CCB9A7DD-5131-4023-B1EA-39C9123FA334}"/>
    <cellStyle name="Normal 10 7 5 2 2 2" xfId="39331" xr:uid="{FF5A2FB4-81DC-472C-AA30-97FC470A7DBF}"/>
    <cellStyle name="Normal 10 7 5 2 3" xfId="21614" xr:uid="{32C9AA73-2547-4C28-A2AC-31AE06154216}"/>
    <cellStyle name="Normal 10 7 5 2 3 2" xfId="45696" xr:uid="{3E0B979E-2A48-4AB3-9EBC-DCC61D0DB6F5}"/>
    <cellStyle name="Normal 10 7 5 2 4" xfId="31316" xr:uid="{0D74D67F-4273-4AAA-8DC4-59A1C9ED10D3}"/>
    <cellStyle name="Normal 10 7 5 3" xfId="10517" xr:uid="{75BB8240-71C4-4F1B-AD45-249CEAD20D76}"/>
    <cellStyle name="Normal 10 7 5 3 2" xfId="35175" xr:uid="{5013C1D6-D127-4761-84D6-0378F7F5CDCB}"/>
    <cellStyle name="Normal 10 7 5 4" xfId="19146" xr:uid="{FBEE614C-0039-4113-95A4-282120CED27E}"/>
    <cellStyle name="Normal 10 7 5 4 2" xfId="43340" xr:uid="{BA075BFD-53E7-4F60-92B7-432AF6A25E4C}"/>
    <cellStyle name="Normal 10 7 5 5" xfId="27290" xr:uid="{EA34C0BE-B3E3-48CA-8409-0F72C82AC310}"/>
    <cellStyle name="Normal 10 7 6" xfId="2562" xr:uid="{8189E4B6-29C7-471A-9355-257F2832A2C7}"/>
    <cellStyle name="Normal 10 7 6 2" xfId="8348" xr:uid="{4539E440-1E31-4306-ABA4-C55E60B52B5C}"/>
    <cellStyle name="Normal 10 7 6 2 2" xfId="16606" xr:uid="{D94A5850-B201-4968-BA77-1CBDECAF83D3}"/>
    <cellStyle name="Normal 10 7 6 2 2 2" xfId="41188" xr:uid="{B4C93493-B0F1-4AD1-B75C-5CC261F59ABA}"/>
    <cellStyle name="Normal 10 7 6 2 3" xfId="33173" xr:uid="{98C14E31-DA7D-4D6B-9CBE-0DC6F8379640}"/>
    <cellStyle name="Normal 10 7 6 3" xfId="10903" xr:uid="{9B516EE3-C26C-4878-8993-31DE22502676}"/>
    <cellStyle name="Normal 10 7 6 3 2" xfId="35559" xr:uid="{D14262FB-CBBA-4485-AB6B-031BF752C27E}"/>
    <cellStyle name="Normal 10 7 6 4" xfId="21018" xr:uid="{55A55273-1482-4DC7-9FBD-CEA32678EFA8}"/>
    <cellStyle name="Normal 10 7 6 4 2" xfId="45143" xr:uid="{630A8713-1F53-44B8-994B-68DB5DD919AB}"/>
    <cellStyle name="Normal 10 7 6 5" xfId="27674" xr:uid="{35DC6D72-868A-4E2C-98D5-348F04E5CA61}"/>
    <cellStyle name="Normal 10 7 7" xfId="2799" xr:uid="{65F339E1-95D6-42B8-A94B-D447BE9E410C}"/>
    <cellStyle name="Normal 10 7 7 2" xfId="11140" xr:uid="{71CB237D-EFCD-430C-AF50-3C97D5BF498E}"/>
    <cellStyle name="Normal 10 7 7 2 2" xfId="35795" xr:uid="{09C803D7-B09D-4CCE-B2B4-24A196B8CDBC}"/>
    <cellStyle name="Normal 10 7 7 3" xfId="27910" xr:uid="{BB779A0B-24D9-4548-AB42-C582E9617AF9}"/>
    <cellStyle name="Normal 10 7 8" xfId="3272" xr:uid="{26FA2C15-E7AF-4877-9C99-CEF0B38E5185}"/>
    <cellStyle name="Normal 10 7 8 2" xfId="11613" xr:uid="{8B2EC65F-244E-4369-A8E6-418ED6E16B50}"/>
    <cellStyle name="Normal 10 7 8 2 2" xfId="36267" xr:uid="{D14D4CDE-6943-4A3A-807E-D1FE470C20BA}"/>
    <cellStyle name="Normal 10 7 8 3" xfId="28382" xr:uid="{F1717C52-218A-4988-A662-653B0E71FDF9}"/>
    <cellStyle name="Normal 10 7 9" xfId="3518" xr:uid="{F86DC577-2B90-425E-BECA-7B2EE7239C5A}"/>
    <cellStyle name="Normal 10 7 9 2" xfId="11859" xr:uid="{F50E9DCC-F747-4236-92BE-5A51882ABFDA}"/>
    <cellStyle name="Normal 10 7 9 2 2" xfId="36503" xr:uid="{6349B0E4-970C-4EE9-9151-253FFB8BEB52}"/>
    <cellStyle name="Normal 10 7 9 3" xfId="28618" xr:uid="{0219CEFA-848A-4560-B800-1CA3D2165762}"/>
    <cellStyle name="Normal 10 8" xfId="496" xr:uid="{895AAED3-8C47-4481-A24B-142082929FA0}"/>
    <cellStyle name="Normal 10 8 10" xfId="18678" xr:uid="{4FEC3597-7308-4C09-9CE2-81D59F826C44}"/>
    <cellStyle name="Normal 10 8 10 2" xfId="42874" xr:uid="{EA8D5F43-0411-4C95-8BA4-6D7A54F2AC1B}"/>
    <cellStyle name="Normal 10 8 11" xfId="25777" xr:uid="{D621242F-DFF1-486B-8391-5AD25CF5DADD}"/>
    <cellStyle name="Normal 10 8 2" xfId="1367" xr:uid="{BFC87E7A-555F-480C-B977-FEEDEE6B2C34}"/>
    <cellStyle name="Normal 10 8 2 2" xfId="7402" xr:uid="{FD206819-EE50-4E1D-ACB2-6ACE84CA85CC}"/>
    <cellStyle name="Normal 10 8 2 2 2" xfId="15661" xr:uid="{C548B7BB-48C6-4153-A06E-2A03B5BC4858}"/>
    <cellStyle name="Normal 10 8 2 2 2 2" xfId="40243" xr:uid="{9D0D29A2-6C7A-4496-B411-E1ED149F5D53}"/>
    <cellStyle name="Normal 10 8 2 2 3" xfId="22556" xr:uid="{A1E83974-1E93-41F5-BA1A-B9B77F17E6CD}"/>
    <cellStyle name="Normal 10 8 2 2 3 2" xfId="46583" xr:uid="{25E6A57D-86C6-436C-B525-D91026E50614}"/>
    <cellStyle name="Normal 10 8 2 2 4" xfId="32228" xr:uid="{43BA0B43-F51D-48AA-843A-C9F608D32691}"/>
    <cellStyle name="Normal 10 8 2 3" xfId="5307" xr:uid="{F8C58A3B-45F7-460E-B74C-DD19D7863E24}"/>
    <cellStyle name="Normal 10 8 2 3 2" xfId="13591" xr:uid="{185946D4-38EB-4F62-A3C4-82E95EEF3EBD}"/>
    <cellStyle name="Normal 10 8 2 3 2 2" xfId="38175" xr:uid="{136E0AA8-815C-4DE9-9172-F185568C03E1}"/>
    <cellStyle name="Normal 10 8 2 3 3" xfId="30157" xr:uid="{371EC933-17A5-41B5-B91A-6347669ABD03}"/>
    <cellStyle name="Normal 10 8 2 4" xfId="9729" xr:uid="{2FA3F08F-7A71-460B-81AB-A14512725A0F}"/>
    <cellStyle name="Normal 10 8 2 4 2" xfId="34415" xr:uid="{BD40708F-2A13-4623-A258-700B4357E517}"/>
    <cellStyle name="Normal 10 8 2 5" xfId="20090" xr:uid="{B3E8562C-7E9A-43E1-9BD3-40724283561A}"/>
    <cellStyle name="Normal 10 8 2 5 2" xfId="44264" xr:uid="{4927A690-20A4-4195-A445-E8F184BE291C}"/>
    <cellStyle name="Normal 10 8 2 6" xfId="26531" xr:uid="{20A82060-051F-401B-A842-A01A605BE8B8}"/>
    <cellStyle name="Normal 10 8 3" xfId="912" xr:uid="{7E9E9A8E-20DD-46A4-8D54-AE83B8BBA7CF}"/>
    <cellStyle name="Normal 10 8 3 2" xfId="7910" xr:uid="{F17AB74A-E240-4917-9236-93B3D5681A22}"/>
    <cellStyle name="Normal 10 8 3 2 2" xfId="16168" xr:uid="{8600FAA2-7A21-491B-9C4D-AEE8BE3E9B2D}"/>
    <cellStyle name="Normal 10 8 3 2 2 2" xfId="40750" xr:uid="{2BF21BA4-7207-48FE-8F05-65C34C5A6D34}"/>
    <cellStyle name="Normal 10 8 3 2 3" xfId="22126" xr:uid="{3120A9EA-CC12-43C6-873A-5E3DD282EFF9}"/>
    <cellStyle name="Normal 10 8 3 2 3 2" xfId="46178" xr:uid="{02C29C26-2211-4AFD-85E8-948B0E71AE25}"/>
    <cellStyle name="Normal 10 8 3 2 4" xfId="32735" xr:uid="{42195326-E61D-4DD5-ACE9-AFD386B9D35A}"/>
    <cellStyle name="Normal 10 8 3 3" xfId="6023" xr:uid="{01B89CD2-C429-48D9-9155-C40528BADC78}"/>
    <cellStyle name="Normal 10 8 3 3 2" xfId="14285" xr:uid="{7AD653CB-A8D9-4DE2-8CC3-F67211ECF14A}"/>
    <cellStyle name="Normal 10 8 3 3 2 2" xfId="38867" xr:uid="{7BB39ADC-E469-4086-99FD-49D54EAF5F6C}"/>
    <cellStyle name="Normal 10 8 3 3 3" xfId="30852" xr:uid="{79E25B3C-57BE-4E93-9091-CDA91D676B17}"/>
    <cellStyle name="Normal 10 8 3 4" xfId="9290" xr:uid="{3826FAB3-F9C0-4B15-8ADD-3D2ADD5B0DE5}"/>
    <cellStyle name="Normal 10 8 3 4 2" xfId="34011" xr:uid="{5F85640E-FD63-4FB5-9384-5B0EE548ECD7}"/>
    <cellStyle name="Normal 10 8 3 5" xfId="19661" xr:uid="{DA60046B-6F12-4DDC-ADC5-E5536EE9133A}"/>
    <cellStyle name="Normal 10 8 3 5 2" xfId="43843" xr:uid="{A47458D6-180B-439C-8373-22C3B21110FE}"/>
    <cellStyle name="Normal 10 8 3 6" xfId="26132" xr:uid="{E6A69FDC-202C-482F-B669-E0B4D6FD6791}"/>
    <cellStyle name="Normal 10 8 4" xfId="2917" xr:uid="{A68A7F81-0DB3-4B46-97C3-72CF961CB38D}"/>
    <cellStyle name="Normal 10 8 4 2" xfId="6543" xr:uid="{273626DA-DF9F-4370-A2C6-A948D86F29D8}"/>
    <cellStyle name="Normal 10 8 4 2 2" xfId="14802" xr:uid="{3EE30F6E-1EA8-4B97-A984-6909C32B56BE}"/>
    <cellStyle name="Normal 10 8 4 2 2 2" xfId="39384" xr:uid="{3B8771CD-45DB-4E37-95B8-93FB2A197966}"/>
    <cellStyle name="Normal 10 8 4 2 3" xfId="21750" xr:uid="{40678450-4C92-44C4-960F-C0776AFCFA3A}"/>
    <cellStyle name="Normal 10 8 4 2 3 2" xfId="45824" xr:uid="{790B7D92-EA93-4373-8C4F-4BE67E942E33}"/>
    <cellStyle name="Normal 10 8 4 2 4" xfId="31369" xr:uid="{2A725A68-A551-4648-9087-679D1256D280}"/>
    <cellStyle name="Normal 10 8 4 3" xfId="11258" xr:uid="{2C44EAEA-C267-451D-8A90-ADA5670F8E13}"/>
    <cellStyle name="Normal 10 8 4 3 2" xfId="35913" xr:uid="{0BE8154D-E5A3-4D94-B1EE-BBD6B175BA51}"/>
    <cellStyle name="Normal 10 8 4 4" xfId="19285" xr:uid="{208FC5EA-A52F-4F29-AD86-CFC408117AF6}"/>
    <cellStyle name="Normal 10 8 4 4 2" xfId="43479" xr:uid="{7F5D1E40-C845-4E7D-9FF6-7FCEF432AE77}"/>
    <cellStyle name="Normal 10 8 4 5" xfId="28028" xr:uid="{B3D99EF8-28F0-4C79-A547-589B98057363}"/>
    <cellStyle name="Normal 10 8 5" xfId="3636" xr:uid="{B764C1AF-80F2-4651-9289-BB36D6870359}"/>
    <cellStyle name="Normal 10 8 5 2" xfId="7125" xr:uid="{3E054FF7-1257-478D-A912-B7561D61A523}"/>
    <cellStyle name="Normal 10 8 5 2 2" xfId="15384" xr:uid="{D8D343C1-61E0-4498-BE77-64CB8B299460}"/>
    <cellStyle name="Normal 10 8 5 2 2 2" xfId="39966" xr:uid="{488A856A-E700-4352-96C0-AE92158E2177}"/>
    <cellStyle name="Normal 10 8 5 2 3" xfId="31951" xr:uid="{368FFF08-A071-4221-BD10-891E5AF79DE3}"/>
    <cellStyle name="Normal 10 8 5 3" xfId="11977" xr:uid="{02877D2B-0440-4AEF-9E3F-2B574F8DCA58}"/>
    <cellStyle name="Normal 10 8 5 3 2" xfId="36621" xr:uid="{5E2C7A72-14B2-4A47-BF4C-92F2A225CA2B}"/>
    <cellStyle name="Normal 10 8 5 4" xfId="21154" xr:uid="{631FD6E4-71D2-4407-A62E-42570109F72B}"/>
    <cellStyle name="Normal 10 8 5 4 2" xfId="45274" xr:uid="{BBA91E92-DC7E-4276-A4D0-F4B199E116BD}"/>
    <cellStyle name="Normal 10 8 5 5" xfId="28736" xr:uid="{36028911-97B9-44BA-AB88-824FEB491539}"/>
    <cellStyle name="Normal 10 8 6" xfId="4390" xr:uid="{525B3A41-F997-4A37-ABEB-F698112CBBA6}"/>
    <cellStyle name="Normal 10 8 6 2" xfId="12731" xr:uid="{496E3ADF-E250-4BFE-80EB-1863C3B2F7D9}"/>
    <cellStyle name="Normal 10 8 6 2 2" xfId="37316" xr:uid="{C0C875E0-2618-448A-BD78-425DC46BEE11}"/>
    <cellStyle name="Normal 10 8 6 3" xfId="29356" xr:uid="{1F3B5697-AD86-4F96-8BF6-1D4DE0C58D34}"/>
    <cellStyle name="Normal 10 8 7" xfId="4876" xr:uid="{9D9CF473-7A2E-468D-BA4A-B4A8C8821645}"/>
    <cellStyle name="Normal 10 8 7 2" xfId="13189" xr:uid="{A4A2B8B4-0BC4-4137-8D1F-A70D7A35DF83}"/>
    <cellStyle name="Normal 10 8 7 2 2" xfId="37773" xr:uid="{5F906D91-C87D-40FC-9D61-27E67B80EEA8}"/>
    <cellStyle name="Normal 10 8 7 3" xfId="29755" xr:uid="{1E2CB4CF-202B-4236-937F-98FB3A1A0E35}"/>
    <cellStyle name="Normal 10 8 8" xfId="8883" xr:uid="{7A7293B1-DC1A-41DD-86EE-20FB89398F6A}"/>
    <cellStyle name="Normal 10 8 8 2" xfId="33646" xr:uid="{C889DB78-991A-43C1-B283-D53F98670B6C}"/>
    <cellStyle name="Normal 10 8 9" xfId="18063" xr:uid="{E3E9BC20-C5CE-401E-8CC2-A3B33A246A38}"/>
    <cellStyle name="Normal 10 8 9 2" xfId="42288" xr:uid="{15E51A1E-BAA3-4322-BDC9-BAE0170DB56B}"/>
    <cellStyle name="Normal 10 9" xfId="556" xr:uid="{9CDF1296-B692-451A-ACFB-15233FC6FA49}"/>
    <cellStyle name="Normal 10 9 2" xfId="1394" xr:uid="{466534B9-02A4-44EC-9AFF-7F68398D8B23}"/>
    <cellStyle name="Normal 10 9 2 2" xfId="7426" xr:uid="{E31AD90A-A995-4F58-B0B8-7D99885451CE}"/>
    <cellStyle name="Normal 10 9 2 2 2" xfId="15685" xr:uid="{5FB92D33-26F0-45C7-BF60-92310D9697DF}"/>
    <cellStyle name="Normal 10 9 2 2 2 2" xfId="40267" xr:uid="{C1EE63AC-6A61-458B-9CE7-8A07D392D5F0}"/>
    <cellStyle name="Normal 10 9 2 2 3" xfId="22583" xr:uid="{C117A8A3-A52F-42E2-8EB0-258790762525}"/>
    <cellStyle name="Normal 10 9 2 2 3 2" xfId="46610" xr:uid="{26A9A79D-4C48-49D0-B2FD-1E64D9C79965}"/>
    <cellStyle name="Normal 10 9 2 2 4" xfId="32252" xr:uid="{5B608611-FB5D-4AD9-AF93-18745BC4E5A9}"/>
    <cellStyle name="Normal 10 9 2 3" xfId="5334" xr:uid="{80D735B1-AB25-4CE7-A3E1-714FAC169956}"/>
    <cellStyle name="Normal 10 9 2 3 2" xfId="13618" xr:uid="{1A971AA4-9E8A-4D70-A4AF-62635BCD6BFB}"/>
    <cellStyle name="Normal 10 9 2 3 2 2" xfId="38202" xr:uid="{1B8BA799-6983-427A-A500-2423F8BB720E}"/>
    <cellStyle name="Normal 10 9 2 3 3" xfId="30184" xr:uid="{629B34A1-D65C-47DD-A4EB-60F2FD021251}"/>
    <cellStyle name="Normal 10 9 2 4" xfId="9756" xr:uid="{C1BE51EC-5E39-4608-B415-F61E6B9AB3D0}"/>
    <cellStyle name="Normal 10 9 2 4 2" xfId="34442" xr:uid="{52BC0549-A50B-4FC1-8A6E-497EB5630E05}"/>
    <cellStyle name="Normal 10 9 2 5" xfId="20117" xr:uid="{72D7A990-6FB5-44F1-A9BD-CFF9639BCF30}"/>
    <cellStyle name="Normal 10 9 2 5 2" xfId="44291" xr:uid="{817014EF-CAE1-4D6F-A9D9-32E9722CD928}"/>
    <cellStyle name="Normal 10 9 2 6" xfId="26558" xr:uid="{A9117376-8207-40F3-BDA8-49E12F148DCF}"/>
    <cellStyle name="Normal 10 9 3" xfId="945" xr:uid="{ED3B2FB5-BA5F-45D7-A280-097B0C7A3458}"/>
    <cellStyle name="Normal 10 9 3 2" xfId="7937" xr:uid="{803C5DB5-5F2F-444D-8386-CABB97384647}"/>
    <cellStyle name="Normal 10 9 3 2 2" xfId="16195" xr:uid="{D48412F3-D189-4C35-BE0C-EBEF617D00B9}"/>
    <cellStyle name="Normal 10 9 3 2 2 2" xfId="40777" xr:uid="{5B03D0AF-56F8-43DD-8B2C-E789370A260D}"/>
    <cellStyle name="Normal 10 9 3 2 3" xfId="22156" xr:uid="{E4BCBDEE-52F4-4AEC-A6AF-7EC049DE316C}"/>
    <cellStyle name="Normal 10 9 3 2 3 2" xfId="46205" xr:uid="{34F55BFF-51D2-4C5B-870B-6B5A2313935F}"/>
    <cellStyle name="Normal 10 9 3 2 4" xfId="32762" xr:uid="{6C4ADD69-9970-4490-9A88-43E76171EA67}"/>
    <cellStyle name="Normal 10 9 3 3" xfId="6050" xr:uid="{70B23E8A-57A3-402A-8123-924F6C4D0ACD}"/>
    <cellStyle name="Normal 10 9 3 3 2" xfId="14312" xr:uid="{40BD98C2-641E-401B-B398-47C127488AB0}"/>
    <cellStyle name="Normal 10 9 3 3 2 2" xfId="38894" xr:uid="{BF3AA3E5-D468-44CC-AD87-707A7E7ACBD7}"/>
    <cellStyle name="Normal 10 9 3 3 3" xfId="30879" xr:uid="{AC78529F-098B-4EB0-8493-76EF523B1F2B}"/>
    <cellStyle name="Normal 10 9 3 4" xfId="9321" xr:uid="{FBC78FFF-FECF-4781-8024-0A80F99D126E}"/>
    <cellStyle name="Normal 10 9 3 4 2" xfId="34040" xr:uid="{C05B4286-D986-4C4B-9129-917679194858}"/>
    <cellStyle name="Normal 10 9 3 5" xfId="19690" xr:uid="{7DD64A42-BA35-4027-8868-0A1043676A81}"/>
    <cellStyle name="Normal 10 9 3 5 2" xfId="43872" xr:uid="{2FBDFAD9-9FD6-4EAC-B1CA-2C34098B284A}"/>
    <cellStyle name="Normal 10 9 3 6" xfId="26159" xr:uid="{19371D6D-E7A8-4964-B969-A58D01058A09}"/>
    <cellStyle name="Normal 10 9 4" xfId="6570" xr:uid="{DB5725BF-C991-4DCE-8550-376C7F56847C}"/>
    <cellStyle name="Normal 10 9 4 2" xfId="14829" xr:uid="{EC0FD30C-8BDA-4A33-8EFF-4E674372701C}"/>
    <cellStyle name="Normal 10 9 4 2 2" xfId="21809" xr:uid="{5E1AA777-4903-4155-B477-EAC436D498D2}"/>
    <cellStyle name="Normal 10 9 4 2 2 2" xfId="45883" xr:uid="{6567D379-C501-4795-9DFD-5ABFB6D59F28}"/>
    <cellStyle name="Normal 10 9 4 2 3" xfId="39411" xr:uid="{BE61881D-29AD-4C9D-B2EE-CA0134B6BE08}"/>
    <cellStyle name="Normal 10 9 4 3" xfId="19344" xr:uid="{A8D728D6-EEF1-458C-A44B-6F294012CE1D}"/>
    <cellStyle name="Normal 10 9 4 3 2" xfId="43538" xr:uid="{2B1C31FF-F925-4A66-A4CC-8CF9F41CAEEF}"/>
    <cellStyle name="Normal 10 9 4 4" xfId="31396" xr:uid="{2BF1D46A-4B62-40CB-B4C0-527835EC6777}"/>
    <cellStyle name="Normal 10 9 5" xfId="7127" xr:uid="{1541CA7A-7459-4D77-A787-983262A1AED6}"/>
    <cellStyle name="Normal 10 9 5 2" xfId="15386" xr:uid="{CAF311A0-62AB-4A1D-BE7A-7570E119AB60}"/>
    <cellStyle name="Normal 10 9 5 2 2" xfId="39968" xr:uid="{E3455961-4456-447A-B07E-9399F001ED17}"/>
    <cellStyle name="Normal 10 9 5 3" xfId="21214" xr:uid="{63760D5D-44A9-4740-83BC-F9605F9685E1}"/>
    <cellStyle name="Normal 10 9 5 3 2" xfId="45333" xr:uid="{C0577BC9-4575-4FA8-92A7-447FD6BDBD58}"/>
    <cellStyle name="Normal 10 9 5 4" xfId="31953" xr:uid="{C002F94A-C3F3-4ECD-8188-EE012145A2F3}"/>
    <cellStyle name="Normal 10 9 6" xfId="4905" xr:uid="{9676F037-CBEC-48C2-930A-8F46C1271B80}"/>
    <cellStyle name="Normal 10 9 6 2" xfId="13216" xr:uid="{9C96F8E2-08D4-41C7-9C1D-283790A6ED87}"/>
    <cellStyle name="Normal 10 9 6 2 2" xfId="37800" xr:uid="{1733E98D-CADF-4D18-8580-FC49636642BB}"/>
    <cellStyle name="Normal 10 9 6 3" xfId="29782" xr:uid="{27CD6DEF-E027-47A6-BBBD-CEEFAEECB343}"/>
    <cellStyle name="Normal 10 9 7" xfId="8943" xr:uid="{FF277D83-69B0-44C1-A8FE-EFFC51FFF601}"/>
    <cellStyle name="Normal 10 9 7 2" xfId="33705" xr:uid="{EBA283BB-0B21-413E-96F9-5840E77578A5}"/>
    <cellStyle name="Normal 10 9 8" xfId="18737" xr:uid="{BCBF3176-650D-432A-A11F-522BFF553C39}"/>
    <cellStyle name="Normal 10 9 8 2" xfId="42933" xr:uid="{DF639C18-06D9-4F98-9862-66EA7C0236D1}"/>
    <cellStyle name="Normal 10 9 9" xfId="25836" xr:uid="{46003D03-C90F-450C-B3B5-0D3856D1A908}"/>
    <cellStyle name="Normal 11" xfId="125" xr:uid="{33B784C5-BFE9-4441-921A-4E5742C43CAA}"/>
    <cellStyle name="Normal 11 2" xfId="10" xr:uid="{7B400BEE-5FDC-45E2-AEA4-2B12CD4EB966}"/>
    <cellStyle name="Normal 12" xfId="131" xr:uid="{247DD631-0B2A-497C-A8DA-C5584D87F974}"/>
    <cellStyle name="Normal 12 10" xfId="1158" xr:uid="{C7FD6C3D-35B8-4A20-9CF8-3BFB6B0825DB}"/>
    <cellStyle name="Normal 12 10 2" xfId="6244" xr:uid="{784958C0-5266-4130-B834-00498AC13CDA}"/>
    <cellStyle name="Normal 12 10 2 2" xfId="8131" xr:uid="{D1EE3427-9C54-45D6-ACF1-46D9FE80FEA6}"/>
    <cellStyle name="Normal 12 10 2 2 2" xfId="16389" xr:uid="{B0EF98CF-3473-468F-8275-64EE3B64CBAC}"/>
    <cellStyle name="Normal 12 10 2 2 2 2" xfId="40971" xr:uid="{6636F089-2AB8-4F36-BB98-740A2B8F84DF}"/>
    <cellStyle name="Normal 12 10 2 2 3" xfId="32956" xr:uid="{3B9DAD5F-6196-424E-91B5-354632A2CFA8}"/>
    <cellStyle name="Normal 12 10 2 3" xfId="14506" xr:uid="{1998E99B-F5EE-4CFF-84A6-0AD62546892D}"/>
    <cellStyle name="Normal 12 10 2 3 2" xfId="39088" xr:uid="{4928FDE4-57E0-49A8-81C8-1544974C3216}"/>
    <cellStyle name="Normal 12 10 2 4" xfId="22367" xr:uid="{AFAE4602-1558-41B6-91BF-BA81599CC7D8}"/>
    <cellStyle name="Normal 12 10 2 4 2" xfId="46401" xr:uid="{44F8B211-85A3-4CE9-A334-11FF4240859A}"/>
    <cellStyle name="Normal 12 10 2 5" xfId="31073" xr:uid="{E8C4A0A2-0A70-4284-A404-39B61D591BD1}"/>
    <cellStyle name="Normal 12 10 3" xfId="6764" xr:uid="{7B87D03F-AD6F-4EE3-AD05-61F6726C1387}"/>
    <cellStyle name="Normal 12 10 3 2" xfId="15023" xr:uid="{A891E5F3-31F8-420C-85B6-1F6028FD5C40}"/>
    <cellStyle name="Normal 12 10 3 2 2" xfId="39605" xr:uid="{FFA5BBAC-97A5-4DDE-A9ED-D419918587CD}"/>
    <cellStyle name="Normal 12 10 3 3" xfId="31590" xr:uid="{A040673D-4CA5-49FE-892F-523AB70D34F2}"/>
    <cellStyle name="Normal 12 10 4" xfId="7275" xr:uid="{F3095B2F-04D9-4B05-A44D-835BE63D5BF8}"/>
    <cellStyle name="Normal 12 10 4 2" xfId="15534" xr:uid="{8612CA2A-9BF8-41DE-9C62-389AFBE184A8}"/>
    <cellStyle name="Normal 12 10 4 2 2" xfId="40116" xr:uid="{5D85294A-BDCD-4B2B-A558-54E6A4986D1F}"/>
    <cellStyle name="Normal 12 10 4 3" xfId="32101" xr:uid="{4A715C7C-6AB2-4E5B-B741-565A8EEE021A}"/>
    <cellStyle name="Normal 12 10 5" xfId="5117" xr:uid="{577346C6-0F37-4400-B356-0DC45776CDDE}"/>
    <cellStyle name="Normal 12 10 5 2" xfId="13412" xr:uid="{04E71B91-2184-48FF-9567-B94A3F1289EA}"/>
    <cellStyle name="Normal 12 10 5 2 2" xfId="37996" xr:uid="{3AFA6A48-C1D4-4FBC-9809-F9E00F319421}"/>
    <cellStyle name="Normal 12 10 5 3" xfId="29977" xr:uid="{9A2D2B28-F315-4868-829C-8B1D88B81B24}"/>
    <cellStyle name="Normal 12 10 6" xfId="9534" xr:uid="{3BD52E3D-4F6E-4431-9FFA-3946A10AE1E2}"/>
    <cellStyle name="Normal 12 10 6 2" xfId="34234" xr:uid="{D8ADE712-36FD-4033-B6A2-12E251E741CC}"/>
    <cellStyle name="Normal 12 10 7" xfId="19901" xr:uid="{7E6A1EFE-1EC4-4667-A38E-E0DB51BD4C40}"/>
    <cellStyle name="Normal 12 10 7 2" xfId="44081" xr:uid="{E0A50868-6213-411E-8791-A8C195470A5E}"/>
    <cellStyle name="Normal 12 10 8" xfId="26353" xr:uid="{D84C7A93-C701-4702-BE77-A5F49715CDE9}"/>
    <cellStyle name="Normal 12 11" xfId="1596" xr:uid="{2CB5FCEA-A6A8-455E-88CA-86118150241E}"/>
    <cellStyle name="Normal 12 11 2" xfId="6882" xr:uid="{2B201AD4-BFD0-495F-9A80-E44791F6BC36}"/>
    <cellStyle name="Normal 12 11 2 2" xfId="15141" xr:uid="{0BD5377C-53F2-4F5B-8184-DB8B9F250974}"/>
    <cellStyle name="Normal 12 11 2 2 2" xfId="39723" xr:uid="{C1B5BC12-78A5-41AB-B9E3-ABE845B7ECD1}"/>
    <cellStyle name="Normal 12 11 2 3" xfId="22779" xr:uid="{D440EE11-E459-4AE2-8C5F-6291B6698750}"/>
    <cellStyle name="Normal 12 11 2 3 2" xfId="46805" xr:uid="{17CEB60D-1F50-4360-8445-BF96E6322331}"/>
    <cellStyle name="Normal 12 11 2 4" xfId="31708" xr:uid="{5525F7F3-E2FC-4820-B48D-A7269C287D21}"/>
    <cellStyle name="Normal 12 11 3" xfId="5529" xr:uid="{0B8B90A7-8CFB-4123-B295-43A599F62D1A}"/>
    <cellStyle name="Normal 12 11 3 2" xfId="13812" xr:uid="{04E7C7C8-6A25-4E3B-93AE-F53A6A0A6FBB}"/>
    <cellStyle name="Normal 12 11 3 2 2" xfId="38396" xr:uid="{8146417F-9CCC-4195-A518-F38D2833BB58}"/>
    <cellStyle name="Normal 12 11 3 3" xfId="30378" xr:uid="{8011E3D1-4504-42C9-A111-D975AB27CD5F}"/>
    <cellStyle name="Normal 12 11 4" xfId="9950" xr:uid="{42C53749-0D24-4B30-B794-26887136C2D2}"/>
    <cellStyle name="Normal 12 11 4 2" xfId="34636" xr:uid="{4BCF7842-CAF2-4EBB-9017-2C1E0A74C037}"/>
    <cellStyle name="Normal 12 11 5" xfId="20313" xr:uid="{A12EAF37-73DE-43C6-89CB-C6F442D30971}"/>
    <cellStyle name="Normal 12 11 5 2" xfId="44485" xr:uid="{D46AE5C9-2187-4703-9E01-C489434CA4C2}"/>
    <cellStyle name="Normal 12 11 6" xfId="26752" xr:uid="{B1CE7DA2-D2A3-4651-8C91-88AB77382D73}"/>
    <cellStyle name="Normal 12 12" xfId="1753" xr:uid="{89ABD22E-CF16-4DE5-A466-36281680B8A1}"/>
    <cellStyle name="Normal 12 12 2" xfId="7567" xr:uid="{1C09D6AC-D862-41EA-BF88-A24259491BE8}"/>
    <cellStyle name="Normal 12 12 2 2" xfId="15825" xr:uid="{655FBEE7-D5C9-4F2A-B6B8-480DC3C9A033}"/>
    <cellStyle name="Normal 12 12 2 2 2" xfId="40407" xr:uid="{EA255275-29A7-4596-94A1-019FDD473ADA}"/>
    <cellStyle name="Normal 12 12 2 3" xfId="22918" xr:uid="{A4ABDCE4-3B41-4FF1-93A5-E39D8F4E6F2A}"/>
    <cellStyle name="Normal 12 12 2 3 2" xfId="46929" xr:uid="{036B9623-2A83-4FE5-977B-EA01D13F76BC}"/>
    <cellStyle name="Normal 12 12 2 4" xfId="32392" xr:uid="{5CCA5BDC-04A9-4EF9-9623-BF11248B3C47}"/>
    <cellStyle name="Normal 12 12 3" xfId="5671" xr:uid="{C5F365EF-CB8F-4EA1-A98D-EB176E5A4E5E}"/>
    <cellStyle name="Normal 12 12 3 2" xfId="13933" xr:uid="{B0F1677F-996C-4BC8-B0D2-C8B3EDB2F55C}"/>
    <cellStyle name="Normal 12 12 3 2 2" xfId="38515" xr:uid="{1C10DBBD-BC63-4698-9165-1990BFC6BB1A}"/>
    <cellStyle name="Normal 12 12 3 3" xfId="30500" xr:uid="{C93A9712-6E4A-4D21-8A5A-1AD8BCEE443B}"/>
    <cellStyle name="Normal 12 12 4" xfId="10095" xr:uid="{02FA678F-CFF0-45BA-A381-48704037F080}"/>
    <cellStyle name="Normal 12 12 4 2" xfId="34755" xr:uid="{6C920007-5791-4F28-9094-B2CED3A727D5}"/>
    <cellStyle name="Normal 12 12 5" xfId="20453" xr:uid="{A2B757A8-653C-4AA5-AFB9-3B9DE84C9742}"/>
    <cellStyle name="Normal 12 12 5 2" xfId="44613" xr:uid="{F5AC07CE-F61D-41BB-8C89-3F893D9548FB}"/>
    <cellStyle name="Normal 12 12 6" xfId="26870" xr:uid="{27D19ABB-B0FD-4877-A3D4-5EB69AB1037D}"/>
    <cellStyle name="Normal 12 13" xfId="709" xr:uid="{430097C9-961F-4E6E-A1D8-CCE07AD80D0C}"/>
    <cellStyle name="Normal 12 13 2" xfId="7680" xr:uid="{7281020E-93B9-4F69-A6E4-706DBA22AB48}"/>
    <cellStyle name="Normal 12 13 2 2" xfId="15938" xr:uid="{6B38C34E-D99A-4EC5-81E8-1A21AD8DE915}"/>
    <cellStyle name="Normal 12 13 2 2 2" xfId="40520" xr:uid="{1A050459-C950-40B8-848B-9F51CA3DF1F6}"/>
    <cellStyle name="Normal 12 13 2 3" xfId="21945" xr:uid="{1B1DE941-F07C-4D93-A217-C98751DC1687}"/>
    <cellStyle name="Normal 12 13 2 3 2" xfId="46017" xr:uid="{27FF8FBE-1CAE-422E-B879-AD104BCA4351}"/>
    <cellStyle name="Normal 12 13 2 4" xfId="32505" xr:uid="{F9BFB2C5-1341-4F11-BBB7-7E1983B177A4}"/>
    <cellStyle name="Normal 12 13 3" xfId="5793" xr:uid="{D47B7F7D-B5DF-4A2B-97ED-05126AB0DFAE}"/>
    <cellStyle name="Normal 12 13 3 2" xfId="14055" xr:uid="{433A40C3-91FE-4CE8-AA31-4341B17B68E6}"/>
    <cellStyle name="Normal 12 13 3 2 2" xfId="38637" xr:uid="{360730F8-0493-494D-81F4-FAD44BD57B8E}"/>
    <cellStyle name="Normal 12 13 3 3" xfId="30622" xr:uid="{51DD09AA-CEAA-46B7-A756-F7680FDA8B54}"/>
    <cellStyle name="Normal 12 13 4" xfId="9104" xr:uid="{ACE701FA-7E2F-485B-856F-E6D5F86CEFC4}"/>
    <cellStyle name="Normal 12 13 4 2" xfId="33855" xr:uid="{B6B69720-5D11-4A83-B78E-6AC3AAFC47D7}"/>
    <cellStyle name="Normal 12 13 5" xfId="19480" xr:uid="{4C3B79F4-C0A4-4614-B172-A17E48297246}"/>
    <cellStyle name="Normal 12 13 5 2" xfId="43672" xr:uid="{4F9972B6-9C7B-4597-B5A5-B6FC6ECD9572}"/>
    <cellStyle name="Normal 12 13 6" xfId="25980" xr:uid="{B8B603F7-F048-4FD1-AF9C-939BF2E5D107}"/>
    <cellStyle name="Normal 12 14" xfId="1872" xr:uid="{10E8B01C-109B-4DC3-9B65-BE3E1DDA543F}"/>
    <cellStyle name="Normal 12 14 2" xfId="7732" xr:uid="{3919CAEB-E858-4C52-87F3-7389E88DAB9D}"/>
    <cellStyle name="Normal 12 14 2 2" xfId="15990" xr:uid="{BF89704F-A7B3-40D1-A43A-7FFA26078ACB}"/>
    <cellStyle name="Normal 12 14 2 2 2" xfId="40572" xr:uid="{211B87C3-DADF-4613-AF98-5EA3E8B4D079}"/>
    <cellStyle name="Normal 12 14 2 3" xfId="23036" xr:uid="{20C7DC40-24CF-4307-B5EF-635499A7DB32}"/>
    <cellStyle name="Normal 12 14 2 3 2" xfId="47047" xr:uid="{FA8A4D49-9D51-4C63-A7CF-2209A3F3875C}"/>
    <cellStyle name="Normal 12 14 2 4" xfId="32557" xr:uid="{A253AAB5-C1C1-4394-98B9-5ECF73AD1B92}"/>
    <cellStyle name="Normal 12 14 3" xfId="5845" xr:uid="{3D79ECFE-F510-4F3D-A8E1-A8819734AA2B}"/>
    <cellStyle name="Normal 12 14 3 2" xfId="14107" xr:uid="{43D2643B-0788-4F23-B438-3E954F653EA2}"/>
    <cellStyle name="Normal 12 14 3 2 2" xfId="38689" xr:uid="{07A23A71-C24F-423C-AF95-0BEBFB2CD3A4}"/>
    <cellStyle name="Normal 12 14 3 3" xfId="30674" xr:uid="{D483C2DF-257C-4DF4-8C9F-65E756DD9008}"/>
    <cellStyle name="Normal 12 14 4" xfId="10214" xr:uid="{340E96CE-B785-4DE5-BA33-495190789FE6}"/>
    <cellStyle name="Normal 12 14 4 2" xfId="34873" xr:uid="{16102EDD-CAC6-4BDB-B229-C3DE7438F420}"/>
    <cellStyle name="Normal 12 14 5" xfId="20571" xr:uid="{B743839F-63AF-4EE8-AF89-9516827CD2A3}"/>
    <cellStyle name="Normal 12 14 5 2" xfId="44731" xr:uid="{F0D8BD91-08F4-4F95-A306-3AB3EEC86B40}"/>
    <cellStyle name="Normal 12 14 6" xfId="26988" xr:uid="{646426C1-515C-4F3B-A864-B9CF6B193503}"/>
    <cellStyle name="Normal 12 15" xfId="1994" xr:uid="{07FBA892-2C60-421F-AE43-F1FF237A620B}"/>
    <cellStyle name="Normal 12 15 2" xfId="6365" xr:uid="{1CD677F0-5778-446A-9DEB-FA7D6E354F87}"/>
    <cellStyle name="Normal 12 15 2 2" xfId="14624" xr:uid="{22BA723F-6A5A-4D1D-8C79-F57EC452E8A6}"/>
    <cellStyle name="Normal 12 15 2 2 2" xfId="39206" xr:uid="{FF74F921-389C-4EBF-9719-3FA270DD0DBD}"/>
    <cellStyle name="Normal 12 15 2 3" xfId="23158" xr:uid="{FF121C10-E4CB-45BA-A21E-CE8726C2774A}"/>
    <cellStyle name="Normal 12 15 2 3 2" xfId="47169" xr:uid="{BF9A5A75-53BD-46D1-8216-895B4583CABF}"/>
    <cellStyle name="Normal 12 15 2 4" xfId="31191" xr:uid="{D680AA87-909F-423B-895B-F4E6309985FA}"/>
    <cellStyle name="Normal 12 15 3" xfId="10336" xr:uid="{4F483986-6F5E-4DA9-BEBF-74A2F9951B42}"/>
    <cellStyle name="Normal 12 15 3 2" xfId="34995" xr:uid="{97D4E109-26FD-4073-8886-0F1A5A81A205}"/>
    <cellStyle name="Normal 12 15 4" xfId="20693" xr:uid="{7CF62B34-EECA-47D5-9CC2-5CF42B4382B4}"/>
    <cellStyle name="Normal 12 15 4 2" xfId="44853" xr:uid="{6FFD0F23-A5AF-4181-BADB-077F1735264D}"/>
    <cellStyle name="Normal 12 15 5" xfId="27110" xr:uid="{B6510303-ECFF-4685-BE20-37CCFC182BCC}"/>
    <cellStyle name="Normal 12 16" xfId="2065" xr:uid="{0F34E7A6-503C-4352-A026-261F7489C053}"/>
    <cellStyle name="Normal 12 16 2" xfId="8238" xr:uid="{FD818D67-0092-427A-8AE7-93B618552E59}"/>
    <cellStyle name="Normal 12 16 2 2" xfId="16496" xr:uid="{000068E0-B256-47BC-8483-09E8680B36B5}"/>
    <cellStyle name="Normal 12 16 2 2 2" xfId="41078" xr:uid="{E6BD7F31-95EB-4B42-B83E-CBA5ED75A11D}"/>
    <cellStyle name="Normal 12 16 2 3" xfId="21440" xr:uid="{4E504407-CEE8-4E09-95BB-0EE5723558D7}"/>
    <cellStyle name="Normal 12 16 2 3 2" xfId="45546" xr:uid="{3FDFF0DB-B372-4176-933F-C4D82940FD56}"/>
    <cellStyle name="Normal 12 16 2 4" xfId="33063" xr:uid="{5A864154-E9A6-48B6-A46A-91498AD97C0E}"/>
    <cellStyle name="Normal 12 16 3" xfId="10407" xr:uid="{8CD4D54B-5F55-401C-AB79-7DAD94415ED8}"/>
    <cellStyle name="Normal 12 16 3 2" xfId="35065" xr:uid="{5E735438-C8A0-49B5-A71D-CD0C15EAB3F5}"/>
    <cellStyle name="Normal 12 16 4" xfId="18966" xr:uid="{980C35F4-7F0F-450E-BBFA-845F8D46B369}"/>
    <cellStyle name="Normal 12 16 4 2" xfId="43160" xr:uid="{77FE1491-FA55-4851-8AB2-5733CB626A15}"/>
    <cellStyle name="Normal 12 16 5" xfId="27180" xr:uid="{839B0420-D7B9-4734-B8C6-9EEF145CFBDF}"/>
    <cellStyle name="Normal 12 17" xfId="2307" xr:uid="{B268C56B-8AED-4E11-923B-FA066363A95A}"/>
    <cellStyle name="Normal 12 17 2" xfId="10648" xr:uid="{72392AE5-C33F-49FA-8C8B-33DFBCC5DC3F}"/>
    <cellStyle name="Normal 12 17 2 2" xfId="35305" xr:uid="{9D912027-6478-4E4E-ACFD-6BD326F49D86}"/>
    <cellStyle name="Normal 12 17 3" xfId="20806" xr:uid="{C475D107-1A7A-4131-8D9D-01F92AE2C3B6}"/>
    <cellStyle name="Normal 12 17 3 2" xfId="44950" xr:uid="{E26BAD95-5071-43D8-9A4C-AE1442D0FCD3}"/>
    <cellStyle name="Normal 12 17 4" xfId="27420" xr:uid="{C06C2711-141B-486B-B997-4C93DE6E4D5F}"/>
    <cellStyle name="Normal 12 18" xfId="2381" xr:uid="{634D65AF-C890-4364-948F-45EC03DB3548}"/>
    <cellStyle name="Normal 12 18 2" xfId="10722" xr:uid="{57134E54-7CE4-4E41-ADCD-9C82D8F14759}"/>
    <cellStyle name="Normal 12 18 2 2" xfId="35379" xr:uid="{1D1B5B36-E685-442C-BCEB-E4BCB93648BE}"/>
    <cellStyle name="Normal 12 18 3" xfId="27494" xr:uid="{2D35DED5-3D4F-4F84-A58E-10F586CB8F15}"/>
    <cellStyle name="Normal 12 19" xfId="2452" xr:uid="{A1415211-0AE5-414C-AAA9-35D9AE66B1E1}"/>
    <cellStyle name="Normal 12 19 2" xfId="10793" xr:uid="{5D6CE999-0FA7-48E7-AD78-408E91A28C5F}"/>
    <cellStyle name="Normal 12 19 2 2" xfId="35449" xr:uid="{56AA9E03-F649-4EAE-8A10-1E5CEEE5A4E7}"/>
    <cellStyle name="Normal 12 19 3" xfId="27564" xr:uid="{B7138FB5-D2A3-4444-A304-33C2181CFFF3}"/>
    <cellStyle name="Normal 12 2" xfId="148" xr:uid="{419566C7-557E-48EA-B054-DB68A8FBF038}"/>
    <cellStyle name="Normal 12 2 10" xfId="1609" xr:uid="{7D66B5D7-6B4D-4DEE-919B-C7CDA69374EA}"/>
    <cellStyle name="Normal 12 2 10 2" xfId="6895" xr:uid="{FA7A7D2C-60A7-4E5D-B51B-7C95766CC5B9}"/>
    <cellStyle name="Normal 12 2 10 2 2" xfId="15154" xr:uid="{9F0ED4E9-6C79-4DF8-B163-BF3DB9DE09F3}"/>
    <cellStyle name="Normal 12 2 10 2 2 2" xfId="39736" xr:uid="{A70E0B50-596E-4F4D-AD00-B6B112CAC277}"/>
    <cellStyle name="Normal 12 2 10 2 3" xfId="22792" xr:uid="{128F81F2-5C4C-4646-BB8B-6C4C22E0BB07}"/>
    <cellStyle name="Normal 12 2 10 2 3 2" xfId="46818" xr:uid="{F46806E9-61C7-46E9-8DF1-B54C60E56FAE}"/>
    <cellStyle name="Normal 12 2 10 2 4" xfId="31721" xr:uid="{15E97D8F-6A66-441B-81F3-93E1B03FC1E6}"/>
    <cellStyle name="Normal 12 2 10 3" xfId="5542" xr:uid="{509CCECC-430C-4D3D-97FB-50D965155AD6}"/>
    <cellStyle name="Normal 12 2 10 3 2" xfId="13825" xr:uid="{CFE6E1B6-F6CB-490B-9FCF-DD8BEBD79D73}"/>
    <cellStyle name="Normal 12 2 10 3 2 2" xfId="38409" xr:uid="{0A994EF5-245D-4845-8B26-9072774A86D0}"/>
    <cellStyle name="Normal 12 2 10 3 3" xfId="30391" xr:uid="{DA897868-EECC-4022-9552-C4B2263FC8D3}"/>
    <cellStyle name="Normal 12 2 10 4" xfId="9963" xr:uid="{1E7439A6-0DE9-4175-B7F2-58632EDFA71A}"/>
    <cellStyle name="Normal 12 2 10 4 2" xfId="34649" xr:uid="{B0BB7F0F-D9EA-4928-9CAE-DBCA9DCB7B62}"/>
    <cellStyle name="Normal 12 2 10 5" xfId="20326" xr:uid="{2FD8588C-9658-4DDA-9178-E49470C8C46F}"/>
    <cellStyle name="Normal 12 2 10 5 2" xfId="44498" xr:uid="{5E448EE6-036E-4143-A855-D9E2072CA9F0}"/>
    <cellStyle name="Normal 12 2 10 6" xfId="26765" xr:uid="{B10A793A-8681-4FD8-8179-72B901BF2E65}"/>
    <cellStyle name="Normal 12 2 11" xfId="1766" xr:uid="{A6E52E08-0BD4-4881-A1C7-6B63A77B9812}"/>
    <cellStyle name="Normal 12 2 11 2" xfId="7580" xr:uid="{ABEA614F-CAD4-4590-B80A-A1C1389554C5}"/>
    <cellStyle name="Normal 12 2 11 2 2" xfId="15838" xr:uid="{0F556CF1-C45B-438E-92D8-909C12112537}"/>
    <cellStyle name="Normal 12 2 11 2 2 2" xfId="40420" xr:uid="{B3112258-BBFD-44A5-9299-4A51440E81C8}"/>
    <cellStyle name="Normal 12 2 11 2 3" xfId="22931" xr:uid="{B6742DB9-DD3D-486A-9340-FC4F97A66CEF}"/>
    <cellStyle name="Normal 12 2 11 2 3 2" xfId="46942" xr:uid="{C5D8E845-BF17-4F17-8FFA-A1BE8A93DDA9}"/>
    <cellStyle name="Normal 12 2 11 2 4" xfId="32405" xr:uid="{59B2A6C4-F513-4F68-8CCF-8D0583E54891}"/>
    <cellStyle name="Normal 12 2 11 3" xfId="5684" xr:uid="{BA4816AF-7052-447E-8B28-172339AB4D35}"/>
    <cellStyle name="Normal 12 2 11 3 2" xfId="13946" xr:uid="{2FF8FFDE-A15F-4A51-AF8C-6743CE3FD6F0}"/>
    <cellStyle name="Normal 12 2 11 3 2 2" xfId="38528" xr:uid="{DEA9DBC5-48CB-4B28-BC58-A2AEB87F658C}"/>
    <cellStyle name="Normal 12 2 11 3 3" xfId="30513" xr:uid="{6B1129D1-D336-4DC9-B6BB-BDE9E8CAE1D9}"/>
    <cellStyle name="Normal 12 2 11 4" xfId="10108" xr:uid="{515004D3-D462-446C-AB73-A4B989972F18}"/>
    <cellStyle name="Normal 12 2 11 4 2" xfId="34768" xr:uid="{FB6CF5C5-DAD5-4755-94B4-274ED9984886}"/>
    <cellStyle name="Normal 12 2 11 5" xfId="20466" xr:uid="{29C73EB5-886D-4459-8DDD-D7B7B5F3AAC9}"/>
    <cellStyle name="Normal 12 2 11 5 2" xfId="44626" xr:uid="{FD28FD9C-F36A-4ADF-939B-9C6A017B388E}"/>
    <cellStyle name="Normal 12 2 11 6" xfId="26883" xr:uid="{1B06F0C8-EA52-472C-84E0-20781BA11B4D}"/>
    <cellStyle name="Normal 12 2 12" xfId="722" xr:uid="{384951C7-6EBE-43DC-9DFC-CF4213EE4493}"/>
    <cellStyle name="Normal 12 2 12 2" xfId="7693" xr:uid="{15C7D887-8460-485F-98AC-6C917DA9960D}"/>
    <cellStyle name="Normal 12 2 12 2 2" xfId="15951" xr:uid="{5ED1B65D-0705-437F-868E-CFD881791D19}"/>
    <cellStyle name="Normal 12 2 12 2 2 2" xfId="40533" xr:uid="{A2EA0B50-6F6B-4958-9EF5-FC0450A9F1D5}"/>
    <cellStyle name="Normal 12 2 12 2 3" xfId="21958" xr:uid="{00DF538A-6719-4304-AAA6-90843D22DB48}"/>
    <cellStyle name="Normal 12 2 12 2 3 2" xfId="46030" xr:uid="{6588A694-401E-4F45-A37E-17CE3F6AF51E}"/>
    <cellStyle name="Normal 12 2 12 2 4" xfId="32518" xr:uid="{B9FC394F-CBE6-4D40-82FE-7EDCF0FAF093}"/>
    <cellStyle name="Normal 12 2 12 3" xfId="5806" xr:uid="{8B1EB542-845E-4241-831F-78E33FC22180}"/>
    <cellStyle name="Normal 12 2 12 3 2" xfId="14068" xr:uid="{84FCE0FD-E0F0-4F66-9D42-3D9FDDD00055}"/>
    <cellStyle name="Normal 12 2 12 3 2 2" xfId="38650" xr:uid="{E35AD1DD-2DE7-416C-ACB4-B17FD0FD4D95}"/>
    <cellStyle name="Normal 12 2 12 3 3" xfId="30635" xr:uid="{B875497A-E679-4D52-A696-F6422E102DF6}"/>
    <cellStyle name="Normal 12 2 12 4" xfId="9117" xr:uid="{AA7ADB8E-68B4-4FB0-A0B1-952A31D1FE06}"/>
    <cellStyle name="Normal 12 2 12 4 2" xfId="33868" xr:uid="{70E099CB-B9C3-4BAF-A2C8-918FFED98C17}"/>
    <cellStyle name="Normal 12 2 12 5" xfId="19493" xr:uid="{5FBC61C4-E782-4E9C-B102-51ECF24629E0}"/>
    <cellStyle name="Normal 12 2 12 5 2" xfId="43685" xr:uid="{25E61A7F-FAF8-41DE-8EC7-0240370EB179}"/>
    <cellStyle name="Normal 12 2 12 6" xfId="25993" xr:uid="{82BBA3D5-D123-4848-A171-6A57EE71C1D1}"/>
    <cellStyle name="Normal 12 2 13" xfId="1885" xr:uid="{9FB05DBF-DF4C-4C59-8CF6-D0E310E79A66}"/>
    <cellStyle name="Normal 12 2 13 2" xfId="7745" xr:uid="{9C5BF768-4BC7-4D1C-B83D-2D28955FFD91}"/>
    <cellStyle name="Normal 12 2 13 2 2" xfId="16003" xr:uid="{AD5FA623-35C8-48D9-97A2-C78A5302B02E}"/>
    <cellStyle name="Normal 12 2 13 2 2 2" xfId="40585" xr:uid="{6FE1A693-3B4E-4089-8CC2-81A185162835}"/>
    <cellStyle name="Normal 12 2 13 2 3" xfId="23049" xr:uid="{79B6635A-624A-413C-B330-DDA7DF99F2B7}"/>
    <cellStyle name="Normal 12 2 13 2 3 2" xfId="47060" xr:uid="{4CC0718A-A2EE-45A7-BA7F-C4F2D028E44F}"/>
    <cellStyle name="Normal 12 2 13 2 4" xfId="32570" xr:uid="{85A600F2-F587-4407-8235-310601DA015F}"/>
    <cellStyle name="Normal 12 2 13 3" xfId="5858" xr:uid="{91C362EF-D1E0-41C0-A73D-26CAB4C9F89D}"/>
    <cellStyle name="Normal 12 2 13 3 2" xfId="14120" xr:uid="{328EA5A9-23BD-4B40-A5AB-A1AD84558C99}"/>
    <cellStyle name="Normal 12 2 13 3 2 2" xfId="38702" xr:uid="{18FA2E6E-60B7-4C24-B89D-05A463B8100E}"/>
    <cellStyle name="Normal 12 2 13 3 3" xfId="30687" xr:uid="{81FE5299-B718-474D-9055-F0E650EF9BD1}"/>
    <cellStyle name="Normal 12 2 13 4" xfId="10227" xr:uid="{254A50BB-5DF6-4047-9E95-A6381FBD72B4}"/>
    <cellStyle name="Normal 12 2 13 4 2" xfId="34886" xr:uid="{CDB54836-6548-4EBA-95B3-B98A1F022149}"/>
    <cellStyle name="Normal 12 2 13 5" xfId="20584" xr:uid="{A5ABA65D-AAE9-4E89-96F1-FA08DE811FBC}"/>
    <cellStyle name="Normal 12 2 13 5 2" xfId="44744" xr:uid="{13BC74E0-44E7-413B-8291-8E6F87FD16B7}"/>
    <cellStyle name="Normal 12 2 13 6" xfId="27001" xr:uid="{5833623E-28CA-4634-AAB5-8CABBD7F68F1}"/>
    <cellStyle name="Normal 12 2 14" xfId="2007" xr:uid="{69B2597C-09AB-4F21-9B32-CB4CC627F0EE}"/>
    <cellStyle name="Normal 12 2 14 2" xfId="6378" xr:uid="{2FF11FEA-BF28-49D1-9C76-A20CAAADAFBC}"/>
    <cellStyle name="Normal 12 2 14 2 2" xfId="14637" xr:uid="{68D570F5-7071-4989-B526-0FC199C088B4}"/>
    <cellStyle name="Normal 12 2 14 2 2 2" xfId="39219" xr:uid="{D1134853-5409-4374-895B-FF6D345256D5}"/>
    <cellStyle name="Normal 12 2 14 2 3" xfId="23171" xr:uid="{4C04EC76-718B-4302-A650-DC3D618EC6BB}"/>
    <cellStyle name="Normal 12 2 14 2 3 2" xfId="47182" xr:uid="{26A00B18-AC89-4B32-A353-B98C4B91A7C2}"/>
    <cellStyle name="Normal 12 2 14 2 4" xfId="31204" xr:uid="{BA84418B-6837-4B37-B09D-1BD700E08E34}"/>
    <cellStyle name="Normal 12 2 14 3" xfId="10349" xr:uid="{7A8EA9A6-E0C5-4E0A-8D84-538650B79918}"/>
    <cellStyle name="Normal 12 2 14 3 2" xfId="35008" xr:uid="{6CBEB5DB-EAF9-41FE-AF45-8B29A251C97E}"/>
    <cellStyle name="Normal 12 2 14 4" xfId="20706" xr:uid="{CE4C8C67-7F73-4B77-B42A-ABAA25EDA290}"/>
    <cellStyle name="Normal 12 2 14 4 2" xfId="44866" xr:uid="{E63A74C8-8A9A-4AA6-8615-978B6F389DED}"/>
    <cellStyle name="Normal 12 2 14 5" xfId="27123" xr:uid="{7B4B365A-A6FA-44CA-A1E0-47C985772514}"/>
    <cellStyle name="Normal 12 2 15" xfId="2078" xr:uid="{24EEB8D7-AB1F-499F-9BE2-E92BFF2DCE94}"/>
    <cellStyle name="Normal 12 2 15 2" xfId="8251" xr:uid="{3692B7F4-13F6-4E75-9BE3-1435D8CD475E}"/>
    <cellStyle name="Normal 12 2 15 2 2" xfId="16509" xr:uid="{D6549901-A392-4F2E-85AB-59315927E3FA}"/>
    <cellStyle name="Normal 12 2 15 2 2 2" xfId="41091" xr:uid="{50CCDCAE-9BB5-4FC3-AC87-9848881EBAC4}"/>
    <cellStyle name="Normal 12 2 15 2 3" xfId="21453" xr:uid="{F20D26DD-7A4E-46F3-8F78-6FC94432A1F2}"/>
    <cellStyle name="Normal 12 2 15 2 3 2" xfId="45559" xr:uid="{A7AF4F9B-C9B2-4B2F-BA40-2EAAE9965F45}"/>
    <cellStyle name="Normal 12 2 15 2 4" xfId="33076" xr:uid="{F802E7E6-0EF3-440D-88D0-FC2719B1DD8B}"/>
    <cellStyle name="Normal 12 2 15 3" xfId="10420" xr:uid="{DFDB63DF-063A-4064-8AD9-B3140C850B31}"/>
    <cellStyle name="Normal 12 2 15 3 2" xfId="35078" xr:uid="{DD4EBF6A-21C3-4D12-8138-7E196AE14F9F}"/>
    <cellStyle name="Normal 12 2 15 4" xfId="18979" xr:uid="{796FABBE-8B02-4814-9862-F8276FC73EFA}"/>
    <cellStyle name="Normal 12 2 15 4 2" xfId="43173" xr:uid="{1BAF160B-4A19-4C1D-9770-25A2BF7691FD}"/>
    <cellStyle name="Normal 12 2 15 5" xfId="27193" xr:uid="{E91C68F2-943E-4AAA-97A3-91A7B87E2C23}"/>
    <cellStyle name="Normal 12 2 16" xfId="2320" xr:uid="{CE1DAB8C-67CC-4D53-B7A5-CC4AD673DA4D}"/>
    <cellStyle name="Normal 12 2 16 2" xfId="10661" xr:uid="{5478C310-E0AD-4DCE-A874-78ACBBCA33FF}"/>
    <cellStyle name="Normal 12 2 16 2 2" xfId="35318" xr:uid="{0446FE46-809D-4D53-8C78-591BEBEDEDC4}"/>
    <cellStyle name="Normal 12 2 16 3" xfId="20823" xr:uid="{0B84E039-7C82-4463-96A9-6B06141A43AF}"/>
    <cellStyle name="Normal 12 2 16 3 2" xfId="44966" xr:uid="{DE198852-6AFA-49D2-808D-C1345AEB4A95}"/>
    <cellStyle name="Normal 12 2 16 4" xfId="27433" xr:uid="{856230DD-A087-4A1C-86B9-83820906F5E2}"/>
    <cellStyle name="Normal 12 2 17" xfId="2394" xr:uid="{D453B4B2-534E-4EB9-88B6-676ED8D35CD8}"/>
    <cellStyle name="Normal 12 2 17 2" xfId="10735" xr:uid="{A496DA51-D2F2-4865-BCA0-303824E341D6}"/>
    <cellStyle name="Normal 12 2 17 2 2" xfId="35392" xr:uid="{1D13C66E-4576-4B48-BFED-ECFC86FCC4C4}"/>
    <cellStyle name="Normal 12 2 17 3" xfId="27507" xr:uid="{A9C34889-904C-4EC2-93CF-245B29AC33DC}"/>
    <cellStyle name="Normal 12 2 18" xfId="2465" xr:uid="{23417A3D-D8E6-4A93-BF5D-FF674EC3772F}"/>
    <cellStyle name="Normal 12 2 18 2" xfId="10806" xr:uid="{D1D54C67-8248-44D2-80B2-C6286C61FDB2}"/>
    <cellStyle name="Normal 12 2 18 2 2" xfId="35462" xr:uid="{6C6E48B6-AA5F-4879-AA77-7532BAA6492D}"/>
    <cellStyle name="Normal 12 2 18 3" xfId="27577" xr:uid="{0D9D9D6A-71C9-4A35-890D-EA59DC3870E7}"/>
    <cellStyle name="Normal 12 2 19" xfId="2702" xr:uid="{701E289F-2826-45EC-A48F-F5964AAB8A19}"/>
    <cellStyle name="Normal 12 2 19 2" xfId="11043" xr:uid="{039274A4-5E20-4C2A-A25C-9A33EF482F5E}"/>
    <cellStyle name="Normal 12 2 19 2 2" xfId="35698" xr:uid="{A1B0B09E-ABA3-4866-BF6D-B8EDBBEEFBCB}"/>
    <cellStyle name="Normal 12 2 19 3" xfId="27813" xr:uid="{A1044844-6CFF-44DF-A344-5F3F57E5138C}"/>
    <cellStyle name="Normal 12 2 2" xfId="177" xr:uid="{25759B59-104C-4B68-9F5D-E63E3FBD46C5}"/>
    <cellStyle name="Normal 12 2 2 10" xfId="2033" xr:uid="{8E41397C-7137-4CD5-9E7D-9550276C34DF}"/>
    <cellStyle name="Normal 12 2 2 10 2" xfId="6430" xr:uid="{ABF3F70F-6C1F-4C5F-AE4D-70C6B560A96F}"/>
    <cellStyle name="Normal 12 2 2 10 2 2" xfId="14689" xr:uid="{83E0C5DC-300C-4A42-BC7F-F999BACC4039}"/>
    <cellStyle name="Normal 12 2 2 10 2 2 2" xfId="39271" xr:uid="{F4DE191A-1CB3-4417-8670-B66D4580FB2E}"/>
    <cellStyle name="Normal 12 2 2 10 2 3" xfId="23197" xr:uid="{F7363582-A894-43E3-BDDD-CFA9322C5757}"/>
    <cellStyle name="Normal 12 2 2 10 2 3 2" xfId="47208" xr:uid="{3F15E4F4-D472-41B2-8975-763B28014196}"/>
    <cellStyle name="Normal 12 2 2 10 2 4" xfId="31256" xr:uid="{47BB35A5-9AF4-427B-8A55-A44A39245FE9}"/>
    <cellStyle name="Normal 12 2 2 10 3" xfId="10375" xr:uid="{85011BE0-8640-4F68-99FE-51363A89324A}"/>
    <cellStyle name="Normal 12 2 2 10 3 2" xfId="35034" xr:uid="{9F605B92-CBCE-4A57-917B-07F7D5D5F44A}"/>
    <cellStyle name="Normal 12 2 2 10 4" xfId="20732" xr:uid="{5C50616C-F5EB-4273-B2F6-FEE014489C0D}"/>
    <cellStyle name="Normal 12 2 2 10 4 2" xfId="44892" xr:uid="{57758723-2205-40F7-A88C-CACA30BDACAC}"/>
    <cellStyle name="Normal 12 2 2 10 5" xfId="27149" xr:uid="{D7162D25-FF08-4C1E-B963-D0D48D24B69A}"/>
    <cellStyle name="Normal 12 2 2 11" xfId="2104" xr:uid="{0CB01A6C-8B05-46E5-B25E-A225C97A6FE0}"/>
    <cellStyle name="Normal 12 2 2 11 2" xfId="8277" xr:uid="{33F645B7-226B-47A8-AD9E-663A0D161CF4}"/>
    <cellStyle name="Normal 12 2 2 11 2 2" xfId="16535" xr:uid="{245C8ED1-8927-45EA-B828-2C544D767087}"/>
    <cellStyle name="Normal 12 2 2 11 2 2 2" xfId="41117" xr:uid="{B5BAF91B-C9F4-4230-92FC-D62E71EF3A9F}"/>
    <cellStyle name="Normal 12 2 2 11 2 3" xfId="21481" xr:uid="{29930425-4EC4-4061-9CC3-2456E06F72D1}"/>
    <cellStyle name="Normal 12 2 2 11 2 3 2" xfId="45587" xr:uid="{8CA545DC-DB78-468B-A56E-9AAB0C68995B}"/>
    <cellStyle name="Normal 12 2 2 11 2 4" xfId="33102" xr:uid="{8BB746D3-3CE7-4250-BBCB-FB23DC0B0FDE}"/>
    <cellStyle name="Normal 12 2 2 11 3" xfId="10446" xr:uid="{8661B87B-2270-4869-90CC-9E9DC169FF37}"/>
    <cellStyle name="Normal 12 2 2 11 3 2" xfId="35104" xr:uid="{AB534925-FE60-454B-B0EB-182D1353CDFF}"/>
    <cellStyle name="Normal 12 2 2 11 4" xfId="19007" xr:uid="{AC94B509-F1A1-4711-8D9E-897EE577E40A}"/>
    <cellStyle name="Normal 12 2 2 11 4 2" xfId="43201" xr:uid="{0A7B4178-AC92-4CD2-B97A-7E677BF3FAE3}"/>
    <cellStyle name="Normal 12 2 2 11 5" xfId="27219" xr:uid="{8173C359-2868-4097-8BA5-2878D3735ECF}"/>
    <cellStyle name="Normal 12 2 2 12" xfId="2346" xr:uid="{7BE38576-4B8E-43B6-B7CF-EC8BCC353DD0}"/>
    <cellStyle name="Normal 12 2 2 12 2" xfId="10687" xr:uid="{B99E8FEC-FE33-446D-BDB2-72611FFA9384}"/>
    <cellStyle name="Normal 12 2 2 12 2 2" xfId="35344" xr:uid="{33EF6C0C-217B-46EE-8D47-33EF6E09DAC3}"/>
    <cellStyle name="Normal 12 2 2 12 3" xfId="20885" xr:uid="{851D15D6-0857-4958-94F3-F3FD72EE3407}"/>
    <cellStyle name="Normal 12 2 2 12 3 2" xfId="45023" xr:uid="{0663825F-5C88-4617-9187-CCBD66FE2C15}"/>
    <cellStyle name="Normal 12 2 2 12 4" xfId="27459" xr:uid="{A8BA9A6D-8D73-48E4-B263-3F311086047B}"/>
    <cellStyle name="Normal 12 2 2 13" xfId="2420" xr:uid="{D92FEA37-D37D-47A0-8578-A25D2EEFF856}"/>
    <cellStyle name="Normal 12 2 2 13 2" xfId="10761" xr:uid="{42733714-ECF8-41D2-9567-6FB332691BC4}"/>
    <cellStyle name="Normal 12 2 2 13 2 2" xfId="35418" xr:uid="{AAC1646E-54DD-456E-830B-37AB7A484CB8}"/>
    <cellStyle name="Normal 12 2 2 13 3" xfId="27533" xr:uid="{F840E8F3-D096-4E5C-BBFD-3D1A6C77C0FF}"/>
    <cellStyle name="Normal 12 2 2 14" xfId="2491" xr:uid="{B2634CC6-D740-4E44-9E88-06D0522C84D6}"/>
    <cellStyle name="Normal 12 2 2 14 2" xfId="10832" xr:uid="{E0CCF05B-BA89-4E2B-85FF-527487D7FF71}"/>
    <cellStyle name="Normal 12 2 2 14 2 2" xfId="35488" xr:uid="{D3576846-F6BB-4002-9C0A-798B847D2CC9}"/>
    <cellStyle name="Normal 12 2 2 14 3" xfId="27603" xr:uid="{FE210B5F-0137-4926-98D9-072318401B3A}"/>
    <cellStyle name="Normal 12 2 2 15" xfId="2728" xr:uid="{46933FD6-6F46-4A4B-850E-C24D044B42CD}"/>
    <cellStyle name="Normal 12 2 2 15 2" xfId="11069" xr:uid="{FC8C8E99-A697-45E5-94C3-258CC219B95E}"/>
    <cellStyle name="Normal 12 2 2 15 2 2" xfId="35724" xr:uid="{3EE40027-BD2F-4B00-9D31-C4DED1D62A81}"/>
    <cellStyle name="Normal 12 2 2 15 3" xfId="27839" xr:uid="{C68CD20A-3B40-4619-BC41-A8B713A11E08}"/>
    <cellStyle name="Normal 12 2 2 16" xfId="3201" xr:uid="{700FBA7F-4092-4986-95A5-BFAAB9F5EC95}"/>
    <cellStyle name="Normal 12 2 2 16 2" xfId="11542" xr:uid="{9ABDEF01-EE1B-4290-9EB8-9ECF191D1BD6}"/>
    <cellStyle name="Normal 12 2 2 16 2 2" xfId="36196" xr:uid="{EF3B8CF6-CB00-4A8C-BCD0-418E3AC833F8}"/>
    <cellStyle name="Normal 12 2 2 16 3" xfId="28311" xr:uid="{A4715EE1-714F-4E64-9DE4-AC13AC45FB2E}"/>
    <cellStyle name="Normal 12 2 2 17" xfId="3444" xr:uid="{D061684A-F63B-47FC-B757-E9498531AAAF}"/>
    <cellStyle name="Normal 12 2 2 17 2" xfId="11785" xr:uid="{66B8746B-F303-4A42-91DD-89A72B865410}"/>
    <cellStyle name="Normal 12 2 2 17 2 2" xfId="36432" xr:uid="{B5DECF51-C5AB-46E5-BCDC-29E7B9277B7E}"/>
    <cellStyle name="Normal 12 2 2 17 3" xfId="28547" xr:uid="{785F7DB2-8AE1-436B-8D35-654D8D003C09}"/>
    <cellStyle name="Normal 12 2 2 18" xfId="3981" xr:uid="{1E33357E-CEDA-43FC-8E96-E8BBE32AEFED}"/>
    <cellStyle name="Normal 12 2 2 18 2" xfId="12322" xr:uid="{E409089B-1616-4B2D-BEE7-D64BF8FE6306}"/>
    <cellStyle name="Normal 12 2 2 18 2 2" xfId="36908" xr:uid="{7D922786-D5EF-4725-94FA-B50BFAB142E9}"/>
    <cellStyle name="Normal 12 2 2 18 3" xfId="29023" xr:uid="{4F203DC4-B171-45E4-B55B-5CD12E859AB6}"/>
    <cellStyle name="Normal 12 2 2 19" xfId="4055" xr:uid="{F962755D-33FD-47EB-9D87-FDFC25E9CDE9}"/>
    <cellStyle name="Normal 12 2 2 19 2" xfId="12396" xr:uid="{0C5739C5-592D-4215-88B9-AC20DAAF4811}"/>
    <cellStyle name="Normal 12 2 2 19 2 2" xfId="36982" xr:uid="{38A26F61-A93C-4643-87F6-09558A978149}"/>
    <cellStyle name="Normal 12 2 2 19 3" xfId="29097" xr:uid="{D0512983-D2EB-4301-B577-F457ABE3CF59}"/>
    <cellStyle name="Normal 12 2 2 2" xfId="282" xr:uid="{D33DC1A5-5276-46F4-9407-36BD53F54A67}"/>
    <cellStyle name="Normal 12 2 2 2 10" xfId="2789" xr:uid="{437BC3D9-277A-4E66-8F9E-AB063C8ED02C}"/>
    <cellStyle name="Normal 12 2 2 2 10 2" xfId="11130" xr:uid="{F47C4C3C-193E-4A31-8BA0-04F02D69E428}"/>
    <cellStyle name="Normal 12 2 2 2 10 2 2" xfId="35785" xr:uid="{301D36D4-4D7A-4FCD-9939-05238DAEB49E}"/>
    <cellStyle name="Normal 12 2 2 2 10 3" xfId="27900" xr:uid="{86F7A24B-0F2B-4888-8363-9E6A292C4816}"/>
    <cellStyle name="Normal 12 2 2 2 11" xfId="3262" xr:uid="{0C8FBBBD-DCD2-46EC-8C59-3FD779FC7E62}"/>
    <cellStyle name="Normal 12 2 2 2 11 2" xfId="11603" xr:uid="{48AD0C69-636F-4583-8FC6-64C352640253}"/>
    <cellStyle name="Normal 12 2 2 2 11 2 2" xfId="36257" xr:uid="{602ADBBD-FE58-404D-BDA6-D6ECBD6C448A}"/>
    <cellStyle name="Normal 12 2 2 2 11 3" xfId="28372" xr:uid="{664A2DE8-98C3-49BA-8AE4-38C9D781CF98}"/>
    <cellStyle name="Normal 12 2 2 2 12" xfId="3506" xr:uid="{935FDBDE-3864-4AE9-9F5E-E3C2FCDD0F12}"/>
    <cellStyle name="Normal 12 2 2 2 12 2" xfId="11847" xr:uid="{967A4FB6-500F-4858-B292-776CB95C36A4}"/>
    <cellStyle name="Normal 12 2 2 2 12 2 2" xfId="36493" xr:uid="{9E00830B-1ECB-40C7-86C6-C5FC4CF57C53}"/>
    <cellStyle name="Normal 12 2 2 2 12 3" xfId="28608" xr:uid="{BB3B2E1B-D96F-420C-BDCA-E1872F701FB8}"/>
    <cellStyle name="Normal 12 2 2 2 13" xfId="4218" xr:uid="{E6E45D40-53B2-4886-939A-253CC2AC05E0}"/>
    <cellStyle name="Normal 12 2 2 2 13 2" xfId="12559" xr:uid="{D62356FD-798F-49FF-806D-8E95B2F3180F}"/>
    <cellStyle name="Normal 12 2 2 2 13 2 2" xfId="37144" xr:uid="{F9316DE5-E457-4D93-A5EA-BC6CB42390FC}"/>
    <cellStyle name="Normal 12 2 2 2 13 3" xfId="29228" xr:uid="{04ACDECD-1277-4E69-8D94-AB0478A5C851}"/>
    <cellStyle name="Normal 12 2 2 2 14" xfId="4801" xr:uid="{BD922701-329D-40EA-A3F6-702DD472ABC6}"/>
    <cellStyle name="Normal 12 2 2 2 14 2" xfId="13129" xr:uid="{CAC9F1ED-9F9E-4923-BB6E-484C28328CFE}"/>
    <cellStyle name="Normal 12 2 2 2 14 2 2" xfId="37714" xr:uid="{506EEA54-10A1-4B52-9230-3A483C26AD4D}"/>
    <cellStyle name="Normal 12 2 2 2 14 3" xfId="29694" xr:uid="{1E0AEE1F-6D63-4975-87DE-F491B4A95622}"/>
    <cellStyle name="Normal 12 2 2 2 15" xfId="8733" xr:uid="{798AC788-C91F-4AD5-90F5-0A0D90713BEC}"/>
    <cellStyle name="Normal 12 2 2 2 15 2" xfId="33513" xr:uid="{54C30FC4-B4CC-4D18-BD99-3590368CED89}"/>
    <cellStyle name="Normal 12 2 2 2 16" xfId="17921" xr:uid="{2DE23961-03DF-41D3-9994-77398B335D0A}"/>
    <cellStyle name="Normal 12 2 2 2 16 2" xfId="42146" xr:uid="{42DC3CBE-9A6F-437A-9A17-51AE2D5A4547}"/>
    <cellStyle name="Normal 12 2 2 2 17" xfId="18522" xr:uid="{609BE3A9-EEF3-49AD-85DB-6DE2E4EBC598}"/>
    <cellStyle name="Normal 12 2 2 2 17 2" xfId="42725" xr:uid="{CC22C1F5-5592-4D2D-A14A-544FF27681C0}"/>
    <cellStyle name="Normal 12 2 2 2 18" xfId="25647" xr:uid="{CA1961D3-52B3-450A-9142-EB6DB08E6CBA}"/>
    <cellStyle name="Normal 12 2 2 2 2" xfId="478" xr:uid="{DB9008FB-F99A-46C3-9206-1480A0B72B6C}"/>
    <cellStyle name="Normal 12 2 2 2 2 10" xfId="5018" xr:uid="{473E2A09-B1B8-41C9-BBA1-F86616C9F386}"/>
    <cellStyle name="Normal 12 2 2 2 2 10 2" xfId="13318" xr:uid="{B42FA4E7-97F1-4FF1-B82F-2C83D830A7A4}"/>
    <cellStyle name="Normal 12 2 2 2 2 10 2 2" xfId="37902" xr:uid="{C83DE26A-A494-46CB-BE64-226396ACA89D}"/>
    <cellStyle name="Normal 12 2 2 2 2 10 3" xfId="29884" xr:uid="{B86FDBC5-9620-4C2E-BC8B-D56BE635CABF}"/>
    <cellStyle name="Normal 12 2 2 2 2 11" xfId="8868" xr:uid="{A149F2A7-40DB-4289-A4C7-F2FB1AEB30FF}"/>
    <cellStyle name="Normal 12 2 2 2 2 11 2" xfId="33634" xr:uid="{7A2B1CC8-BC2B-4525-AC94-BC35BFCF3C45}"/>
    <cellStyle name="Normal 12 2 2 2 2 12" xfId="18053" xr:uid="{BEE2580F-2081-4FF6-8D9A-E73A7202BA32}"/>
    <cellStyle name="Normal 12 2 2 2 2 12 2" xfId="42278" xr:uid="{F8FB3670-4B51-494A-9BB7-3EA7E1C7E1D2}"/>
    <cellStyle name="Normal 12 2 2 2 2 13" xfId="18661" xr:uid="{14838BF2-4C4D-4F73-B72E-B8C419A1A284}"/>
    <cellStyle name="Normal 12 2 2 2 2 13 2" xfId="42857" xr:uid="{9ADCB625-2F85-4CB6-96C5-03B1F81AB72A}"/>
    <cellStyle name="Normal 12 2 2 2 2 14" xfId="25765" xr:uid="{181B674B-2120-4DDC-8CB6-2F5AE214F8F4}"/>
    <cellStyle name="Normal 12 2 2 2 2 2" xfId="1496" xr:uid="{E4C7995F-072E-4A8D-BA0E-5456C656C6D3}"/>
    <cellStyle name="Normal 12 2 2 2 2 2 2" xfId="3143" xr:uid="{2FE41877-F0ED-4DAA-A91A-3D94F11C1C3B}"/>
    <cellStyle name="Normal 12 2 2 2 2 2 2 2" xfId="7100" xr:uid="{29BFC3B5-46A6-4FE2-8A1D-2740AE6F3AEA}"/>
    <cellStyle name="Normal 12 2 2 2 2 2 2 2 2" xfId="15359" xr:uid="{D1D749B2-C84E-40E2-B4E4-E0C02DA0BD94}"/>
    <cellStyle name="Normal 12 2 2 2 2 2 2 2 2 2" xfId="39941" xr:uid="{460EE55C-9D49-4ECC-90B3-85B0ADD56225}"/>
    <cellStyle name="Normal 12 2 2 2 2 2 2 2 3" xfId="31926" xr:uid="{0325756C-8547-4AEE-8EE3-EA424F4C9BD1}"/>
    <cellStyle name="Normal 12 2 2 2 2 2 2 3" xfId="11484" xr:uid="{F06958B7-0E37-452F-AB61-DB11BB933BD1}"/>
    <cellStyle name="Normal 12 2 2 2 2 2 2 3 2" xfId="36139" xr:uid="{15302722-ECD2-4B14-B426-879C64DAE459}"/>
    <cellStyle name="Normal 12 2 2 2 2 2 2 4" xfId="22684" xr:uid="{07335B4C-28C1-4CA0-90F0-2088B06F1B88}"/>
    <cellStyle name="Normal 12 2 2 2 2 2 2 4 2" xfId="46711" xr:uid="{FBEF6BA1-0576-4416-A0E8-F48DB7E1F139}"/>
    <cellStyle name="Normal 12 2 2 2 2 2 2 5" xfId="28254" xr:uid="{714B740B-B8F6-481A-869C-A30C9893C675}"/>
    <cellStyle name="Normal 12 2 2 2 2 2 3" xfId="3862" xr:uid="{F8D108DA-DD37-4A99-B292-1A496F2EB166}"/>
    <cellStyle name="Normal 12 2 2 2 2 2 3 2" xfId="12203" xr:uid="{F1F47C72-100B-4F2E-9094-E4841409857C}"/>
    <cellStyle name="Normal 12 2 2 2 2 2 3 2 2" xfId="36847" xr:uid="{14F16CF4-850D-4A2A-8001-203C134459DF}"/>
    <cellStyle name="Normal 12 2 2 2 2 2 3 3" xfId="28962" xr:uid="{7ABB5CB6-7101-41F0-BFB9-EB80F3CF36E6}"/>
    <cellStyle name="Normal 12 2 2 2 2 2 4" xfId="4616" xr:uid="{CB2A8BFF-3184-4031-AB87-A80BB1D47767}"/>
    <cellStyle name="Normal 12 2 2 2 2 2 4 2" xfId="12957" xr:uid="{9155BE2D-C928-4B22-A876-A76A63C801EC}"/>
    <cellStyle name="Normal 12 2 2 2 2 2 4 2 2" xfId="37542" xr:uid="{78F706B7-510D-41BE-9AC9-316232D6A8FC}"/>
    <cellStyle name="Normal 12 2 2 2 2 2 4 3" xfId="29582" xr:uid="{D9EC956B-3A49-45F5-B2F9-DBB0180F41BC}"/>
    <cellStyle name="Normal 12 2 2 2 2 2 5" xfId="5436" xr:uid="{F4AF84F7-2464-47A5-9C53-4AC83B0DEB25}"/>
    <cellStyle name="Normal 12 2 2 2 2 2 5 2" xfId="13719" xr:uid="{FA8151E3-C6DD-42C1-9655-F42E3858FF6F}"/>
    <cellStyle name="Normal 12 2 2 2 2 2 5 2 2" xfId="38303" xr:uid="{9A7C666D-C259-4CA1-89D7-0C341CDDFF1A}"/>
    <cellStyle name="Normal 12 2 2 2 2 2 5 3" xfId="30285" xr:uid="{3ED14E6F-626E-4D54-BC65-75903536B0CF}"/>
    <cellStyle name="Normal 12 2 2 2 2 2 6" xfId="9857" xr:uid="{ED0E205B-842A-4320-A3B8-FD0E637B71FA}"/>
    <cellStyle name="Normal 12 2 2 2 2 2 6 2" xfId="34543" xr:uid="{D132810D-7C53-4F16-8078-08DDFDC649EA}"/>
    <cellStyle name="Normal 12 2 2 2 2 2 7" xfId="18289" xr:uid="{FEBC2919-491C-4C1C-A1FC-E5733FC027E4}"/>
    <cellStyle name="Normal 12 2 2 2 2 2 7 2" xfId="42514" xr:uid="{D21857F3-78BC-43A2-9800-368081D99A5F}"/>
    <cellStyle name="Normal 12 2 2 2 2 2 8" xfId="20218" xr:uid="{2206F425-3A77-4111-915D-C1F9F8D05397}"/>
    <cellStyle name="Normal 12 2 2 2 2 2 8 2" xfId="44392" xr:uid="{8882F369-2D17-4A43-B395-FEFF88DFAF37}"/>
    <cellStyle name="Normal 12 2 2 2 2 2 9" xfId="26659" xr:uid="{E2DE97B0-FFC2-4B86-AE9A-AE28D07C5513}"/>
    <cellStyle name="Normal 12 2 2 2 2 3" xfId="1058" xr:uid="{6CC026EA-1886-49A3-AF38-BCE8ED2991D1}"/>
    <cellStyle name="Normal 12 2 2 2 2 3 2" xfId="8038" xr:uid="{B1C226EE-57FA-40F1-A13B-8C4B25A04347}"/>
    <cellStyle name="Normal 12 2 2 2 2 3 2 2" xfId="16296" xr:uid="{26F888FD-DDC4-4FF4-A987-71022F9ACE3F}"/>
    <cellStyle name="Normal 12 2 2 2 2 3 2 2 2" xfId="40878" xr:uid="{1FC13C0D-F715-446D-BA4E-AE6843621BAC}"/>
    <cellStyle name="Normal 12 2 2 2 2 3 2 3" xfId="22267" xr:uid="{D6EE88BD-4E8D-4926-ACC2-8C1FC88784D0}"/>
    <cellStyle name="Normal 12 2 2 2 2 3 2 3 2" xfId="46307" xr:uid="{93DA199E-594D-4AA6-BD01-63E9152B3791}"/>
    <cellStyle name="Normal 12 2 2 2 2 3 2 4" xfId="32863" xr:uid="{A73025DC-871D-45CA-96B7-51215E222CD2}"/>
    <cellStyle name="Normal 12 2 2 2 2 3 3" xfId="6151" xr:uid="{1BA93DE1-6820-448F-8FB9-F935B35EC3D2}"/>
    <cellStyle name="Normal 12 2 2 2 2 3 3 2" xfId="14413" xr:uid="{77450283-1FB3-4515-BBD5-366A0EA2E57E}"/>
    <cellStyle name="Normal 12 2 2 2 2 3 3 2 2" xfId="38995" xr:uid="{1E9392F9-CC1E-4C1D-A5F5-4DB8D352E3B4}"/>
    <cellStyle name="Normal 12 2 2 2 2 3 3 3" xfId="30980" xr:uid="{ED1D3324-AFD0-4598-9D32-CDFD94EF0177}"/>
    <cellStyle name="Normal 12 2 2 2 2 3 4" xfId="9434" xr:uid="{69D7E133-3397-4C33-938F-B47D67469212}"/>
    <cellStyle name="Normal 12 2 2 2 2 3 4 2" xfId="34141" xr:uid="{C3EC3FDC-C7B3-442C-8133-5D9E13F4418A}"/>
    <cellStyle name="Normal 12 2 2 2 2 3 5" xfId="19802" xr:uid="{3580391E-2508-4C82-9C9C-ED06086EB691}"/>
    <cellStyle name="Normal 12 2 2 2 2 3 5 2" xfId="43982" xr:uid="{9AE6155C-3DC4-4AE3-A9B0-5179C9A96B90}"/>
    <cellStyle name="Normal 12 2 2 2 2 3 6" xfId="26260" xr:uid="{E6E85857-AF6D-4F45-B507-FFD76DF96593}"/>
    <cellStyle name="Normal 12 2 2 2 2 4" xfId="2284" xr:uid="{46255DB4-2572-4378-861D-381DD62B3524}"/>
    <cellStyle name="Normal 12 2 2 2 2 4 2" xfId="6671" xr:uid="{FEC01960-900B-4ED8-8F2C-7EE5A367EBD2}"/>
    <cellStyle name="Normal 12 2 2 2 2 4 2 2" xfId="14930" xr:uid="{177B14D0-984A-401C-9EC6-795AF875A0B7}"/>
    <cellStyle name="Normal 12 2 2 2 2 4 2 2 2" xfId="39512" xr:uid="{097EF8D8-6746-4243-8F5C-AEEDA06CFA1C}"/>
    <cellStyle name="Normal 12 2 2 2 2 4 2 3" xfId="21733" xr:uid="{919BF6E6-973B-4EE0-8B22-35A3FDF2D289}"/>
    <cellStyle name="Normal 12 2 2 2 2 4 2 3 2" xfId="45810" xr:uid="{6F05E53F-295A-4205-8696-22DA110148F0}"/>
    <cellStyle name="Normal 12 2 2 2 2 4 2 4" xfId="31497" xr:uid="{2441436E-B07A-43CB-8BFD-7CFC72F618B9}"/>
    <cellStyle name="Normal 12 2 2 2 2 4 3" xfId="10625" xr:uid="{125A88C3-92C8-4FA6-B831-9FC8BB898313}"/>
    <cellStyle name="Normal 12 2 2 2 2 4 3 2" xfId="35283" xr:uid="{0D20BE1E-E70D-4A99-B7FA-8D12DC9CF6AA}"/>
    <cellStyle name="Normal 12 2 2 2 2 4 4" xfId="19268" xr:uid="{73D60321-2CA7-417B-9D2E-23608C00F15E}"/>
    <cellStyle name="Normal 12 2 2 2 2 4 4 2" xfId="43462" xr:uid="{22F75DDA-976E-46CB-9F8D-2930B0C41678}"/>
    <cellStyle name="Normal 12 2 2 2 2 4 5" xfId="27398" xr:uid="{A75373DC-4110-4F95-954C-A7374C4F776D}"/>
    <cellStyle name="Normal 12 2 2 2 2 5" xfId="2670" xr:uid="{7608AB15-429D-45C4-BAE8-C2C871C61407}"/>
    <cellStyle name="Normal 12 2 2 2 2 5 2" xfId="8456" xr:uid="{8BC164BD-C311-4241-B292-971727241A72}"/>
    <cellStyle name="Normal 12 2 2 2 2 5 2 2" xfId="16714" xr:uid="{1B7D5744-9D43-4933-8664-18B2F7727F9C}"/>
    <cellStyle name="Normal 12 2 2 2 2 5 2 2 2" xfId="41296" xr:uid="{2F70F54B-D358-4E80-9A65-08C81D3C9D04}"/>
    <cellStyle name="Normal 12 2 2 2 2 5 2 3" xfId="33281" xr:uid="{24F90CA3-F67C-4EF3-9CA7-2AD9B9C816E0}"/>
    <cellStyle name="Normal 12 2 2 2 2 5 3" xfId="11011" xr:uid="{A11298D0-48AF-4588-AE1F-7BFF6201F90B}"/>
    <cellStyle name="Normal 12 2 2 2 2 5 3 2" xfId="35667" xr:uid="{4D78BC17-B5A5-4B04-874E-AD2F9E8D5D73}"/>
    <cellStyle name="Normal 12 2 2 2 2 5 4" xfId="21137" xr:uid="{9095E4E9-AC4D-47F4-827A-4F0B16BD2487}"/>
    <cellStyle name="Normal 12 2 2 2 2 5 4 2" xfId="45258" xr:uid="{32B5EA16-4518-4CFC-B95F-E0726C95869C}"/>
    <cellStyle name="Normal 12 2 2 2 2 5 5" xfId="27782" xr:uid="{80768EA0-92F0-4A5B-A4D1-F6D7BC964B3B}"/>
    <cellStyle name="Normal 12 2 2 2 2 6" xfId="2907" xr:uid="{C6CD534B-A649-4D74-84B3-8B185AC6BCA6}"/>
    <cellStyle name="Normal 12 2 2 2 2 6 2" xfId="11248" xr:uid="{165BCAD0-C660-4B8D-8B94-5175E591DB20}"/>
    <cellStyle name="Normal 12 2 2 2 2 6 2 2" xfId="35903" xr:uid="{2977372C-5648-4952-91D9-C3FC3E800F50}"/>
    <cellStyle name="Normal 12 2 2 2 2 6 3" xfId="28018" xr:uid="{57E02067-0148-47CE-B1D8-C6770FE1571F}"/>
    <cellStyle name="Normal 12 2 2 2 2 7" xfId="3380" xr:uid="{379AEFB4-DA09-4C2E-9BAE-D2F6CA9EFB61}"/>
    <cellStyle name="Normal 12 2 2 2 2 7 2" xfId="11721" xr:uid="{C9998DEE-E5B8-4AB7-A413-D1989DB92AAD}"/>
    <cellStyle name="Normal 12 2 2 2 2 7 2 2" xfId="36375" xr:uid="{A4BC6D04-4DC2-4DF9-87E0-25CBB30BED3C}"/>
    <cellStyle name="Normal 12 2 2 2 2 7 3" xfId="28490" xr:uid="{F7E7C284-F366-4384-BBFE-5E3FEAA8B222}"/>
    <cellStyle name="Normal 12 2 2 2 2 8" xfId="3626" xr:uid="{D30D4F72-CE3B-474A-A71C-79047C818D88}"/>
    <cellStyle name="Normal 12 2 2 2 2 8 2" xfId="11967" xr:uid="{F2315DAA-4A9A-45FA-AC03-B3D7977E827A}"/>
    <cellStyle name="Normal 12 2 2 2 2 8 2 2" xfId="36611" xr:uid="{0BBA8D1A-E1A9-4221-ADA1-2E6F2A9157D8}"/>
    <cellStyle name="Normal 12 2 2 2 2 8 3" xfId="28726" xr:uid="{6F2BFB9A-C2CA-44D5-BDB8-02D1C3128DC3}"/>
    <cellStyle name="Normal 12 2 2 2 2 9" xfId="4380" xr:uid="{742B39C4-D06F-44FB-A0FA-4B30471E6433}"/>
    <cellStyle name="Normal 12 2 2 2 2 9 2" xfId="12721" xr:uid="{EA9D71F5-018F-499F-A211-C4895740336F}"/>
    <cellStyle name="Normal 12 2 2 2 2 9 2 2" xfId="37306" xr:uid="{EE83BD7B-B9E0-4883-859A-E0568AAD6700}"/>
    <cellStyle name="Normal 12 2 2 2 2 9 3" xfId="29346" xr:uid="{3F5E8C0A-40FD-43A7-B0A3-C2ED6552EAD7}"/>
    <cellStyle name="Normal 12 2 2 2 3" xfId="664" xr:uid="{22E63E2D-7B9E-4B5B-B10F-3F7BFC1CA5FD}"/>
    <cellStyle name="Normal 12 2 2 2 3 10" xfId="25944" xr:uid="{44BC59DC-4C43-4240-9470-2356649EF302}"/>
    <cellStyle name="Normal 12 2 2 2 3 2" xfId="1297" xr:uid="{7FB2AD8B-A2CE-4862-9198-1CCD0CC6B536}"/>
    <cellStyle name="Normal 12 2 2 2 3 2 2" xfId="8224" xr:uid="{366AB865-A4FD-4F74-9905-C6CC9441B0A2}"/>
    <cellStyle name="Normal 12 2 2 2 3 2 2 2" xfId="16482" xr:uid="{D2259C20-0AFD-489E-B569-8CF2D00F3D61}"/>
    <cellStyle name="Normal 12 2 2 2 3 2 2 2 2" xfId="41064" xr:uid="{B5C68365-74D1-46C3-9932-4D8F5F0B19A2}"/>
    <cellStyle name="Normal 12 2 2 2 3 2 2 3" xfId="22489" xr:uid="{0D41E69C-E63C-46D7-B711-6A3FD4A87F1A}"/>
    <cellStyle name="Normal 12 2 2 2 3 2 2 3 2" xfId="46523" xr:uid="{1C456454-F07E-4F01-9651-677D31A1051F}"/>
    <cellStyle name="Normal 12 2 2 2 3 2 2 4" xfId="33049" xr:uid="{0088E6A9-D20D-4062-A609-5389F4BF7EE9}"/>
    <cellStyle name="Normal 12 2 2 2 3 2 3" xfId="6345" xr:uid="{77E9908D-B343-46B8-90E9-017C8464384D}"/>
    <cellStyle name="Normal 12 2 2 2 3 2 3 2" xfId="14606" xr:uid="{A0DDDF9C-5C66-4776-AE1E-955AFD0DCD29}"/>
    <cellStyle name="Normal 12 2 2 2 3 2 3 2 2" xfId="39188" xr:uid="{E34E2E58-1DD7-49CB-8320-E19DB71A022E}"/>
    <cellStyle name="Normal 12 2 2 2 3 2 3 3" xfId="31173" xr:uid="{8BB15E1F-F65A-4B7D-AEC5-2F90B8F864BC}"/>
    <cellStyle name="Normal 12 2 2 2 3 2 4" xfId="9660" xr:uid="{6781075D-1DB5-40CF-91B1-9094A93274C4}"/>
    <cellStyle name="Normal 12 2 2 2 3 2 4 2" xfId="34355" xr:uid="{3DEEFD3C-723B-482B-9397-C51A6DB61A37}"/>
    <cellStyle name="Normal 12 2 2 2 3 2 5" xfId="20022" xr:uid="{280D60AB-908D-4435-B732-0119621D282A}"/>
    <cellStyle name="Normal 12 2 2 2 3 2 5 2" xfId="44200" xr:uid="{98ED21EC-3354-4205-8CD0-BB92B5CB3891}"/>
    <cellStyle name="Normal 12 2 2 2 3 2 6" xfId="26472" xr:uid="{AFE180D0-B923-43E6-B54F-0B8C5216F506}"/>
    <cellStyle name="Normal 12 2 2 2 3 3" xfId="3025" xr:uid="{30C0E728-562F-4FF8-8E65-ABCC17222E0B}"/>
    <cellStyle name="Normal 12 2 2 2 3 3 2" xfId="6864" xr:uid="{09C4445D-B489-4AAE-BCD4-209DD04BAF91}"/>
    <cellStyle name="Normal 12 2 2 2 3 3 2 2" xfId="15123" xr:uid="{8F763C34-E5D4-4CB3-ACE6-A8ACA97ED135}"/>
    <cellStyle name="Normal 12 2 2 2 3 3 2 2 2" xfId="39705" xr:uid="{B4BE6CAC-6EF9-4AF2-B860-ED9C82697688}"/>
    <cellStyle name="Normal 12 2 2 2 3 3 2 3" xfId="21917" xr:uid="{211B5B3A-24F5-412C-8D0C-C32C0BEDF2E9}"/>
    <cellStyle name="Normal 12 2 2 2 3 3 2 3 2" xfId="45991" xr:uid="{12492CCE-CE80-4F34-B42B-BD8387B12499}"/>
    <cellStyle name="Normal 12 2 2 2 3 3 2 4" xfId="31690" xr:uid="{11ABA22D-3D79-4A9F-8185-7347EC568402}"/>
    <cellStyle name="Normal 12 2 2 2 3 3 3" xfId="11366" xr:uid="{557A338C-3502-42BE-A2E5-011DE33FA102}"/>
    <cellStyle name="Normal 12 2 2 2 3 3 3 2" xfId="36021" xr:uid="{399CDA6D-4B1D-4D55-9861-9FA60E4A3F8B}"/>
    <cellStyle name="Normal 12 2 2 2 3 3 4" xfId="19452" xr:uid="{51508073-6937-4281-ABB0-54BD7B676328}"/>
    <cellStyle name="Normal 12 2 2 2 3 3 4 2" xfId="43646" xr:uid="{A4CB3D02-D67B-4C64-8411-0B0DF54139B2}"/>
    <cellStyle name="Normal 12 2 2 2 3 3 5" xfId="28136" xr:uid="{F911F9DA-5585-427C-A3E4-45A74E28D23F}"/>
    <cellStyle name="Normal 12 2 2 2 3 4" xfId="3744" xr:uid="{BAA84040-69B8-4361-B461-D7818710EC6A}"/>
    <cellStyle name="Normal 12 2 2 2 3 4 2" xfId="7392" xr:uid="{28375A07-4BEC-4397-BBBC-1C6F43A8EBBC}"/>
    <cellStyle name="Normal 12 2 2 2 3 4 2 2" xfId="15651" xr:uid="{80827E3D-C424-4B5F-B19F-0F20A26E753B}"/>
    <cellStyle name="Normal 12 2 2 2 3 4 2 2 2" xfId="40233" xr:uid="{ED6727BA-A2AD-45A9-8D28-E36197DCDEB1}"/>
    <cellStyle name="Normal 12 2 2 2 3 4 2 3" xfId="32218" xr:uid="{951C0E00-72FC-4B72-AD8E-8A18E98C41F7}"/>
    <cellStyle name="Normal 12 2 2 2 3 4 3" xfId="12085" xr:uid="{ACC86C7C-AF4B-47DE-907E-73C416D92E50}"/>
    <cellStyle name="Normal 12 2 2 2 3 4 3 2" xfId="36729" xr:uid="{9E42BB45-0BD1-44EA-A69B-E0F4A1DA3375}"/>
    <cellStyle name="Normal 12 2 2 2 3 4 4" xfId="21322" xr:uid="{88E72E87-B018-40AE-BA3E-27A5E0EADBF6}"/>
    <cellStyle name="Normal 12 2 2 2 3 4 4 2" xfId="45441" xr:uid="{F660E516-6BFC-4DD9-B090-C0E3489071CB}"/>
    <cellStyle name="Normal 12 2 2 2 3 4 5" xfId="28844" xr:uid="{9A5DB417-95CB-4ED0-AB67-D46741C2ADD5}"/>
    <cellStyle name="Normal 12 2 2 2 3 5" xfId="4498" xr:uid="{CB4C17F8-A3F3-47D0-9DD7-49A9F6B6B9A3}"/>
    <cellStyle name="Normal 12 2 2 2 3 5 2" xfId="12839" xr:uid="{5D2B6FC8-86E0-43F9-9F10-7BB067E80685}"/>
    <cellStyle name="Normal 12 2 2 2 3 5 2 2" xfId="37424" xr:uid="{1AE83D47-1EBC-4C1B-87EF-7D3DE59C0BE7}"/>
    <cellStyle name="Normal 12 2 2 2 3 5 3" xfId="29464" xr:uid="{EC52F8A0-CF67-4ECA-8723-C0CFF49624B1}"/>
    <cellStyle name="Normal 12 2 2 2 3 6" xfId="5238" xr:uid="{C58B45AE-F4DF-4ABB-B6CB-1BBD4F3AC101}"/>
    <cellStyle name="Normal 12 2 2 2 3 6 2" xfId="13531" xr:uid="{8951BB03-4D7F-49FD-95DB-4E15331DB91E}"/>
    <cellStyle name="Normal 12 2 2 2 3 6 2 2" xfId="38115" xr:uid="{B91630CC-9E33-495C-A4DB-E4B690D76BB3}"/>
    <cellStyle name="Normal 12 2 2 2 3 6 3" xfId="30097" xr:uid="{2DE2FFFE-BFDE-4CAB-AF7E-30D7143E4351}"/>
    <cellStyle name="Normal 12 2 2 2 3 7" xfId="9051" xr:uid="{E5913608-2680-4288-B127-D0F4A3136CD5}"/>
    <cellStyle name="Normal 12 2 2 2 3 7 2" xfId="33813" xr:uid="{2EF0651E-B077-4498-87E4-C5E56CEEBA0A}"/>
    <cellStyle name="Normal 12 2 2 2 3 8" xfId="18171" xr:uid="{A9CAA0F8-50C8-412F-9BA5-538DA1F44569}"/>
    <cellStyle name="Normal 12 2 2 2 3 8 2" xfId="42396" xr:uid="{E40E25DC-01B8-4D2A-87D4-CF212AEB94BB}"/>
    <cellStyle name="Normal 12 2 2 2 3 9" xfId="18845" xr:uid="{785437F0-18BA-4161-8CB1-6C14BA8B99AC}"/>
    <cellStyle name="Normal 12 2 2 2 3 9 2" xfId="43041" xr:uid="{643C72D1-E7FF-4094-A695-AF47EBB3BA66}"/>
    <cellStyle name="Normal 12 2 2 2 4" xfId="1717" xr:uid="{34E737FD-E15A-42EE-9007-5E27FA96DC90}"/>
    <cellStyle name="Normal 12 2 2 2 4 2" xfId="6982" xr:uid="{C2E4E10F-F4A7-47D6-8C1E-4A7C3882AA25}"/>
    <cellStyle name="Normal 12 2 2 2 4 2 2" xfId="15241" xr:uid="{922E6501-6898-4439-8AF5-81E91F4096AF}"/>
    <cellStyle name="Normal 12 2 2 2 4 2 2 2" xfId="39823" xr:uid="{B80492F1-687A-4D03-A043-83AB89B90B7C}"/>
    <cellStyle name="Normal 12 2 2 2 4 2 3" xfId="22890" xr:uid="{6DE4F57D-1A16-4721-A7BF-AA4545AED56A}"/>
    <cellStyle name="Normal 12 2 2 2 4 2 3 2" xfId="46908" xr:uid="{153B2021-6D98-4AF7-B18C-08153B93C09A}"/>
    <cellStyle name="Normal 12 2 2 2 4 2 4" xfId="31808" xr:uid="{D30E0975-11BC-4FC1-97BD-C3A7771BE195}"/>
    <cellStyle name="Normal 12 2 2 2 4 3" xfId="5642" xr:uid="{01B231BE-3FFB-4CA2-9A92-D8DB3B493054}"/>
    <cellStyle name="Normal 12 2 2 2 4 3 2" xfId="13913" xr:uid="{E978CABD-71B4-46A3-ADF8-4E4029C6D151}"/>
    <cellStyle name="Normal 12 2 2 2 4 3 2 2" xfId="38497" xr:uid="{E12E0631-74A0-409E-8B87-F279C6E101F3}"/>
    <cellStyle name="Normal 12 2 2 2 4 3 3" xfId="30480" xr:uid="{25CC9D27-CCD1-4B41-89BE-72BA8932AE97}"/>
    <cellStyle name="Normal 12 2 2 2 4 4" xfId="10066" xr:uid="{28D6CEC2-AE3F-4785-9433-49A71BB045B7}"/>
    <cellStyle name="Normal 12 2 2 2 4 4 2" xfId="34737" xr:uid="{11C837F0-4C3C-447D-98EB-0E18F28D11AE}"/>
    <cellStyle name="Normal 12 2 2 2 4 5" xfId="20426" xr:uid="{DB9C6846-4E40-4B30-8DEE-55D288709FBC}"/>
    <cellStyle name="Normal 12 2 2 2 4 5 2" xfId="44590" xr:uid="{CDF098C2-15C9-4EFA-A5D7-1FB2D37A6981}"/>
    <cellStyle name="Normal 12 2 2 2 4 6" xfId="26852" xr:uid="{37C7DF0D-825B-4563-AE1A-13DC21119DEF}"/>
    <cellStyle name="Normal 12 2 2 2 5" xfId="1853" xr:uid="{BDCC174B-5F29-4E69-970F-26C8649B9729}"/>
    <cellStyle name="Normal 12 2 2 2 5 2" xfId="7660" xr:uid="{3744B4C5-D2E7-470D-9F53-43A73E537D37}"/>
    <cellStyle name="Normal 12 2 2 2 5 2 2" xfId="15918" xr:uid="{08CEAC61-AEA0-485A-813A-6E620DC7572A}"/>
    <cellStyle name="Normal 12 2 2 2 5 2 2 2" xfId="40500" xr:uid="{ED190C73-2179-4408-BDE7-90645EBE8B20}"/>
    <cellStyle name="Normal 12 2 2 2 5 2 3" xfId="23018" xr:uid="{A6599BA4-308B-4EE7-8B93-D9D08D82B400}"/>
    <cellStyle name="Normal 12 2 2 2 5 2 3 2" xfId="47029" xr:uid="{5BA52B1F-221D-4D9C-B7B5-215C80B9EDBB}"/>
    <cellStyle name="Normal 12 2 2 2 5 2 4" xfId="32485" xr:uid="{346F2D73-F593-4D07-929F-FF56D9F14406}"/>
    <cellStyle name="Normal 12 2 2 2 5 3" xfId="5771" xr:uid="{2CFC98AC-ED93-43E1-B2F0-C2681E729C3E}"/>
    <cellStyle name="Normal 12 2 2 2 5 3 2" xfId="14033" xr:uid="{30441E5B-6033-4D2E-8CC0-52779B0A51B3}"/>
    <cellStyle name="Normal 12 2 2 2 5 3 2 2" xfId="38615" xr:uid="{88CF977A-B01D-438F-98E7-60E0E8D89EA3}"/>
    <cellStyle name="Normal 12 2 2 2 5 3 3" xfId="30600" xr:uid="{56FB595C-8C46-45B8-BD98-C97A6876E5B5}"/>
    <cellStyle name="Normal 12 2 2 2 5 4" xfId="10195" xr:uid="{CF981A04-CDBA-4545-A1E0-ED7F2E9DE00B}"/>
    <cellStyle name="Normal 12 2 2 2 5 4 2" xfId="34855" xr:uid="{5B02E495-680B-4596-A2FF-4E2EA29634CA}"/>
    <cellStyle name="Normal 12 2 2 2 5 5" xfId="20553" xr:uid="{663D8ECA-F81F-4D3A-A2DA-8777A3B52261}"/>
    <cellStyle name="Normal 12 2 2 2 5 5 2" xfId="44713" xr:uid="{B1CF62B6-F79C-4F70-B211-C747881A9F88}"/>
    <cellStyle name="Normal 12 2 2 2 5 6" xfId="26970" xr:uid="{0749CF17-A1FF-4204-AC56-246E77E05A32}"/>
    <cellStyle name="Normal 12 2 2 2 6" xfId="828" xr:uid="{1BFCE22E-AA63-4539-9F3A-5BE24B184F93}"/>
    <cellStyle name="Normal 12 2 2 2 6 2" xfId="7851" xr:uid="{195D11BE-F450-4D2A-A064-F3DFAC34885D}"/>
    <cellStyle name="Normal 12 2 2 2 6 2 2" xfId="16109" xr:uid="{BD10121C-031B-4F08-BF19-FCD9749FEC1C}"/>
    <cellStyle name="Normal 12 2 2 2 6 2 2 2" xfId="40691" xr:uid="{0D5BF8D3-E744-4332-8B49-F7C975DC34EA}"/>
    <cellStyle name="Normal 12 2 2 2 6 2 3" xfId="22051" xr:uid="{985DAF93-3B87-4961-A7BD-1C846CF4F519}"/>
    <cellStyle name="Normal 12 2 2 2 6 2 3 2" xfId="46116" xr:uid="{85FD2DB6-404C-4931-925C-152FCF23242E}"/>
    <cellStyle name="Normal 12 2 2 2 6 2 4" xfId="32676" xr:uid="{86ED7620-D2F8-4FC9-A390-781CDDA20212}"/>
    <cellStyle name="Normal 12 2 2 2 6 3" xfId="5964" xr:uid="{D48D7F48-DE79-4EA9-B811-1BDF7E265124}"/>
    <cellStyle name="Normal 12 2 2 2 6 3 2" xfId="14226" xr:uid="{D6370916-0F6F-464F-8F34-43803DE5AAAB}"/>
    <cellStyle name="Normal 12 2 2 2 6 3 2 2" xfId="38808" xr:uid="{1F512D0D-7EF7-4764-9B62-FE1676E3070D}"/>
    <cellStyle name="Normal 12 2 2 2 6 3 3" xfId="30793" xr:uid="{41FBF501-9C7B-4556-93C1-0CB5AE61E45C}"/>
    <cellStyle name="Normal 12 2 2 2 6 4" xfId="9213" xr:uid="{578A64E1-AB75-439C-ACF4-1B4306112D77}"/>
    <cellStyle name="Normal 12 2 2 2 6 4 2" xfId="33951" xr:uid="{170E5A26-D691-410C-9F4D-76014CD16DAA}"/>
    <cellStyle name="Normal 12 2 2 2 6 5" xfId="19585" xr:uid="{CD394130-6145-42EF-AC8C-4E1F2F204F45}"/>
    <cellStyle name="Normal 12 2 2 2 6 5 2" xfId="43773" xr:uid="{ECAECFFD-1210-42DA-AF38-AE38611B835D}"/>
    <cellStyle name="Normal 12 2 2 2 6 6" xfId="26073" xr:uid="{7AA20100-5748-4042-A1F6-6FB61DA53B9A}"/>
    <cellStyle name="Normal 12 2 2 2 7" xfId="1972" xr:uid="{1D1BB152-E448-48CC-96E0-936CC9230C2D}"/>
    <cellStyle name="Normal 12 2 2 2 7 2" xfId="6484" xr:uid="{3B2D83D1-3A1C-4CB4-AE1F-30039B2B6DB1}"/>
    <cellStyle name="Normal 12 2 2 2 7 2 2" xfId="14743" xr:uid="{6EADA59D-3154-4DE2-9064-CFE9E2B6135E}"/>
    <cellStyle name="Normal 12 2 2 2 7 2 2 2" xfId="39325" xr:uid="{2299D305-82F2-4E07-9AFB-01C644DDFD5B}"/>
    <cellStyle name="Normal 12 2 2 2 7 2 3" xfId="23136" xr:uid="{6EAD4A85-3947-489A-96A6-E4DF80E4D991}"/>
    <cellStyle name="Normal 12 2 2 2 7 2 3 2" xfId="47147" xr:uid="{1A2FA4F6-A59F-4FA6-AD48-64AB27796089}"/>
    <cellStyle name="Normal 12 2 2 2 7 2 4" xfId="31310" xr:uid="{9A404BFA-2A49-4EDA-A9E5-D91409F606AA}"/>
    <cellStyle name="Normal 12 2 2 2 7 3" xfId="10314" xr:uid="{8C365077-E29C-4D42-8F31-952D903436C0}"/>
    <cellStyle name="Normal 12 2 2 2 7 3 2" xfId="34973" xr:uid="{0B07629A-5AA3-42BA-A77D-42CEF6D96CE6}"/>
    <cellStyle name="Normal 12 2 2 2 7 4" xfId="20671" xr:uid="{8DD8D56A-B223-4C15-8E4B-3ABA2FC1669A}"/>
    <cellStyle name="Normal 12 2 2 2 7 4 2" xfId="44831" xr:uid="{AC5568D6-E6A3-4B74-B5D8-8BE6C688F5F0}"/>
    <cellStyle name="Normal 12 2 2 2 7 5" xfId="27088" xr:uid="{656565EA-2118-455E-9FBB-FB1A001CB515}"/>
    <cellStyle name="Normal 12 2 2 2 8" xfId="2165" xr:uid="{449738F0-C6AB-4812-9BB4-270E352FB741}"/>
    <cellStyle name="Normal 12 2 2 2 8 2" xfId="8338" xr:uid="{25376FB5-639F-4B63-A8AE-671146EF964B}"/>
    <cellStyle name="Normal 12 2 2 2 8 2 2" xfId="16596" xr:uid="{5B021513-6AD2-44FC-9046-79E828A9C227}"/>
    <cellStyle name="Normal 12 2 2 2 8 2 2 2" xfId="41178" xr:uid="{9C7DB5E3-11B9-4022-A691-414B0EC479CD}"/>
    <cellStyle name="Normal 12 2 2 2 8 2 3" xfId="21562" xr:uid="{5DC7FDB8-F011-404A-A357-4B4893D464F4}"/>
    <cellStyle name="Normal 12 2 2 2 8 2 3 2" xfId="45660" xr:uid="{E5CDB13C-AB85-4676-9719-1637603168E6}"/>
    <cellStyle name="Normal 12 2 2 2 8 2 4" xfId="33163" xr:uid="{857FE47A-E6EB-4832-82A8-C12490D1ABC1}"/>
    <cellStyle name="Normal 12 2 2 2 8 3" xfId="10507" xr:uid="{92C4C68A-AADA-498B-8DB0-85FED1FB41DD}"/>
    <cellStyle name="Normal 12 2 2 2 8 3 2" xfId="35165" xr:uid="{BEA01113-6DC4-4227-AE34-1E28AFAB5283}"/>
    <cellStyle name="Normal 12 2 2 2 8 4" xfId="19092" xr:uid="{A06CDA70-8D29-49FC-98F4-BF3115560D23}"/>
    <cellStyle name="Normal 12 2 2 2 8 4 2" xfId="43286" xr:uid="{7D8E4648-B087-4D63-82C9-04A25220A629}"/>
    <cellStyle name="Normal 12 2 2 2 8 5" xfId="27280" xr:uid="{9514B8E8-6F71-4945-8A35-5E4822CA031C}"/>
    <cellStyle name="Normal 12 2 2 2 9" xfId="2552" xr:uid="{9948FAF1-90EB-45FD-8595-4A5C3E476614}"/>
    <cellStyle name="Normal 12 2 2 2 9 2" xfId="10893" xr:uid="{E416678C-E761-4299-B6AF-A48F52B8A2C1}"/>
    <cellStyle name="Normal 12 2 2 2 9 2 2" xfId="35549" xr:uid="{376CA569-C32A-43A4-BEF4-C599E8F5D2D7}"/>
    <cellStyle name="Normal 12 2 2 2 9 3" xfId="20968" xr:uid="{062853C2-3E9F-4BB8-8FA3-6756ADCC3BFF}"/>
    <cellStyle name="Normal 12 2 2 2 9 3 2" xfId="45103" xr:uid="{D5B705D6-8452-4105-B4A1-60755C16A3C2}"/>
    <cellStyle name="Normal 12 2 2 2 9 4" xfId="27664" xr:uid="{23156FA5-72FD-442E-9FC1-AB93A26BB7D5}"/>
    <cellStyle name="Normal 12 2 2 20" xfId="4132" xr:uid="{9EB17A3F-1562-4EB2-A1BC-1F6C02682C21}"/>
    <cellStyle name="Normal 12 2 2 20 2" xfId="12473" xr:uid="{C26F4908-3041-4671-99DF-A2E4AE3C1BFB}"/>
    <cellStyle name="Normal 12 2 2 20 2 2" xfId="37058" xr:uid="{AD7F44C0-2D26-4AD1-800C-8C4E329A0B52}"/>
    <cellStyle name="Normal 12 2 2 20 3" xfId="29167" xr:uid="{38DCCF19-F127-44C9-BA31-8A31DEB69597}"/>
    <cellStyle name="Normal 12 2 2 21" xfId="4738" xr:uid="{27AAD469-594B-4D36-92A9-C4AAB99D1CC7}"/>
    <cellStyle name="Normal 12 2 2 21 2" xfId="13075" xr:uid="{F4FAE4F8-92CF-4D8A-8AB6-B13C8BEA026D}"/>
    <cellStyle name="Normal 12 2 2 21 2 2" xfId="37660" xr:uid="{D43CB470-0952-41B6-8398-D5BE150CA04E}"/>
    <cellStyle name="Normal 12 2 2 21 3" xfId="29639" xr:uid="{961EA61F-CAAB-42DF-9136-73960D54C564}"/>
    <cellStyle name="Normal 12 2 2 22" xfId="8534" xr:uid="{82C419E7-9ECC-4B7A-949A-6D38655FB423}"/>
    <cellStyle name="Normal 12 2 2 22 2" xfId="16792" xr:uid="{3A431BB9-2B75-4C4E-87DD-87F790CC16DC}"/>
    <cellStyle name="Normal 12 2 2 22 2 2" xfId="41374" xr:uid="{907DA45B-2309-4A45-AAEB-22B456D93E2A}"/>
    <cellStyle name="Normal 12 2 2 22 3" xfId="33345" xr:uid="{70B78615-4214-4A06-84E0-2B67DB053F01}"/>
    <cellStyle name="Normal 12 2 2 23" xfId="8663" xr:uid="{1C0F3A62-CA95-4F5A-83FF-90BDBB555A10}"/>
    <cellStyle name="Normal 12 2 2 23 2" xfId="33448" xr:uid="{97A6C3E9-B022-4385-B769-88054D04C648}"/>
    <cellStyle name="Normal 12 2 2 24" xfId="17774" xr:uid="{AE512A81-477B-4437-8661-14630BCA174F}"/>
    <cellStyle name="Normal 12 2 2 24 2" xfId="41999" xr:uid="{2DFAA744-441C-4958-87C1-13748049EEED}"/>
    <cellStyle name="Normal 12 2 2 25" xfId="17848" xr:uid="{C8375B8B-D062-413D-8099-4FA9CE9EFF18}"/>
    <cellStyle name="Normal 12 2 2 25 2" xfId="42073" xr:uid="{0B376885-DD04-42A6-B273-1C8B87D8EAA7}"/>
    <cellStyle name="Normal 12 2 2 26" xfId="18454" xr:uid="{23F158C5-4E22-4D3A-8CAD-DF794C14D7C7}"/>
    <cellStyle name="Normal 12 2 2 26 2" xfId="42664" xr:uid="{1EB80DFC-CCC7-4EE7-A33F-929A94A6DF46}"/>
    <cellStyle name="Normal 12 2 2 27" xfId="25586" xr:uid="{5600B3C0-493B-47DF-99A0-224809B5235F}"/>
    <cellStyle name="Normal 12 2 2 3" xfId="402" xr:uid="{28564CE6-9E5C-42B9-9C17-002A24E5100C}"/>
    <cellStyle name="Normal 12 2 2 3 10" xfId="4319" xr:uid="{7096A72C-13B6-4080-8750-D7B0F40C55CD}"/>
    <cellStyle name="Normal 12 2 2 3 10 2" xfId="12660" xr:uid="{42C2BB7A-B78C-4862-A2F2-FDB0D838EB07}"/>
    <cellStyle name="Normal 12 2 2 3 10 2 2" xfId="37245" xr:uid="{7A93486C-0DC0-4701-AFBE-B8F756DFA60A}"/>
    <cellStyle name="Normal 12 2 2 3 10 3" xfId="29285" xr:uid="{913E8D48-D66A-4436-933B-5717F411DFB1}"/>
    <cellStyle name="Normal 12 2 2 3 11" xfId="4860" xr:uid="{AFBAA314-292D-404E-8659-41AE6C9F3FE2}"/>
    <cellStyle name="Normal 12 2 2 3 11 2" xfId="13182" xr:uid="{59BF28EC-93A1-48B6-A74C-719EA6B207E1}"/>
    <cellStyle name="Normal 12 2 2 3 11 2 2" xfId="37767" xr:uid="{CF2264D1-0409-4EE2-B9D7-C60E49DCE4A3}"/>
    <cellStyle name="Normal 12 2 2 3 11 3" xfId="29747" xr:uid="{B559D059-A091-4CF9-82F9-61C6B3655DA1}"/>
    <cellStyle name="Normal 12 2 2 3 12" xfId="8802" xr:uid="{9968FACE-87A2-415D-A62F-EA90181EB34B}"/>
    <cellStyle name="Normal 12 2 2 3 12 2" xfId="33573" xr:uid="{8FCDF978-C573-4310-8208-26620B06904F}"/>
    <cellStyle name="Normal 12 2 2 3 13" xfId="17992" xr:uid="{C84C7FCC-2F50-4892-B3BB-F077FB7DD831}"/>
    <cellStyle name="Normal 12 2 2 3 13 2" xfId="42217" xr:uid="{1083F969-4D72-49EF-99A8-2C630E8CBE95}"/>
    <cellStyle name="Normal 12 2 2 3 14" xfId="18586" xr:uid="{EAC09CAB-8EB7-4E1B-9549-2BDBE504A6CF}"/>
    <cellStyle name="Normal 12 2 2 3 14 2" xfId="42782" xr:uid="{D75B1E04-31FE-4F7C-8410-D70247C1B199}"/>
    <cellStyle name="Normal 12 2 2 3 15" xfId="25704" xr:uid="{2C12B12E-EDDF-419D-B138-4BD533194471}"/>
    <cellStyle name="Normal 12 2 2 3 2" xfId="1117" xr:uid="{F5B09FF4-2441-4CBD-BA15-49F3BB4A5BD9}"/>
    <cellStyle name="Normal 12 2 2 3 2 10" xfId="26313" xr:uid="{957A704D-D576-4ABD-9B60-3CBD278A159B}"/>
    <cellStyle name="Normal 12 2 2 3 2 2" xfId="1549" xr:uid="{250C273F-CECF-4623-BBDD-D229FAC783C6}"/>
    <cellStyle name="Normal 12 2 2 3 2 2 2" xfId="7525" xr:uid="{F87CD563-7B2A-4203-85E1-C475BCE6CFDA}"/>
    <cellStyle name="Normal 12 2 2 3 2 2 2 2" xfId="15784" xr:uid="{BF3E8978-8654-4BEB-A481-229E29A795E0}"/>
    <cellStyle name="Normal 12 2 2 3 2 2 2 2 2" xfId="40366" xr:uid="{D30A06D8-62C9-4591-A125-4CCD90C60BD9}"/>
    <cellStyle name="Normal 12 2 2 3 2 2 2 3" xfId="22737" xr:uid="{7D92701D-47DE-4454-8E8F-83E60532914D}"/>
    <cellStyle name="Normal 12 2 2 3 2 2 2 3 2" xfId="46764" xr:uid="{E6C3A9BD-372B-4F23-BCB1-4140DDE88066}"/>
    <cellStyle name="Normal 12 2 2 3 2 2 2 4" xfId="32351" xr:uid="{E7FE8717-63DD-4EF6-A4E0-AB617E4C6C36}"/>
    <cellStyle name="Normal 12 2 2 3 2 2 3" xfId="5489" xr:uid="{EC99AE6A-CD4B-42D6-B60F-C383BCA47FFE}"/>
    <cellStyle name="Normal 12 2 2 3 2 2 3 2" xfId="13772" xr:uid="{F2197753-4499-488E-B92F-21F2B5EAD213}"/>
    <cellStyle name="Normal 12 2 2 3 2 2 3 2 2" xfId="38356" xr:uid="{37556B98-7A36-4716-8D28-49CBCB4C8D87}"/>
    <cellStyle name="Normal 12 2 2 3 2 2 3 3" xfId="30338" xr:uid="{582795CD-76DB-460C-BAC4-A64691CEBF09}"/>
    <cellStyle name="Normal 12 2 2 3 2 2 4" xfId="9910" xr:uid="{2C1533D3-95B5-48E8-8953-925E0B48B028}"/>
    <cellStyle name="Normal 12 2 2 3 2 2 4 2" xfId="34596" xr:uid="{67881907-42B4-476B-BE0E-6C5370F43269}"/>
    <cellStyle name="Normal 12 2 2 3 2 2 5" xfId="20271" xr:uid="{CE8386EF-CB4A-47BD-BF3B-E2B749500E41}"/>
    <cellStyle name="Normal 12 2 2 3 2 2 5 2" xfId="44445" xr:uid="{94CA3F7A-58E8-41BD-B15C-A2291C4B3913}"/>
    <cellStyle name="Normal 12 2 2 3 2 2 6" xfId="26712" xr:uid="{3E6E373D-1778-4830-9DCE-D4C41B3187BC}"/>
    <cellStyle name="Normal 12 2 2 3 2 3" xfId="3082" xr:uid="{13A40C02-E803-431B-ABDC-3B329ECA3457}"/>
    <cellStyle name="Normal 12 2 2 3 2 3 2" xfId="8091" xr:uid="{64A13746-9C11-4392-B02C-24D4B288E730}"/>
    <cellStyle name="Normal 12 2 2 3 2 3 2 2" xfId="16349" xr:uid="{47BA2A1D-BB57-4FB0-B6BC-904E6665B8D2}"/>
    <cellStyle name="Normal 12 2 2 3 2 3 2 2 2" xfId="40931" xr:uid="{03F60522-60F1-4C7A-B3CA-E3CD70FF2212}"/>
    <cellStyle name="Normal 12 2 2 3 2 3 2 3" xfId="32916" xr:uid="{1D1057C6-CC97-4F70-826E-3AB572104F1E}"/>
    <cellStyle name="Normal 12 2 2 3 2 3 3" xfId="6204" xr:uid="{BBA3DE43-A208-4363-AC4E-375C1D8FDCBB}"/>
    <cellStyle name="Normal 12 2 2 3 2 3 3 2" xfId="14466" xr:uid="{65ABBA21-AAF7-40F8-B26D-03147CE507CC}"/>
    <cellStyle name="Normal 12 2 2 3 2 3 3 2 2" xfId="39048" xr:uid="{EE86AA19-2FE7-4886-8AAB-2F468E16C214}"/>
    <cellStyle name="Normal 12 2 2 3 2 3 3 3" xfId="31033" xr:uid="{E36462AE-3D9B-453A-A446-65921976BC7C}"/>
    <cellStyle name="Normal 12 2 2 3 2 3 4" xfId="11423" xr:uid="{A5EC89F9-77B5-44BF-BEF9-9A3CC20023DB}"/>
    <cellStyle name="Normal 12 2 2 3 2 3 4 2" xfId="36078" xr:uid="{763DAEEF-46CB-46D6-81E8-5BFCD8B62F17}"/>
    <cellStyle name="Normal 12 2 2 3 2 3 5" xfId="22326" xr:uid="{6220356A-58AC-4026-A6E1-B6AD04360375}"/>
    <cellStyle name="Normal 12 2 2 3 2 3 5 2" xfId="46360" xr:uid="{D4B4C25D-27DD-4096-B744-9F0E2D4CDB40}"/>
    <cellStyle name="Normal 12 2 2 3 2 3 6" xfId="28193" xr:uid="{3E067D20-43D8-4A9D-A18D-7DBDBBDC3846}"/>
    <cellStyle name="Normal 12 2 2 3 2 4" xfId="3801" xr:uid="{61465808-B7DE-434F-8408-A8BEE650D307}"/>
    <cellStyle name="Normal 12 2 2 3 2 4 2" xfId="6724" xr:uid="{3155C0B3-E695-42D8-B73E-3F269B258F65}"/>
    <cellStyle name="Normal 12 2 2 3 2 4 2 2" xfId="14983" xr:uid="{15401A18-F404-4F45-9626-42FAC554A8AA}"/>
    <cellStyle name="Normal 12 2 2 3 2 4 2 2 2" xfId="39565" xr:uid="{408D6CB6-7121-43A2-8005-9DEF0F6A9658}"/>
    <cellStyle name="Normal 12 2 2 3 2 4 2 3" xfId="31550" xr:uid="{DA81AE68-2982-4BAF-90B6-D963F138B94E}"/>
    <cellStyle name="Normal 12 2 2 3 2 4 3" xfId="12142" xr:uid="{EFED6931-040C-4F24-ADF8-302228F35AA6}"/>
    <cellStyle name="Normal 12 2 2 3 2 4 3 2" xfId="36786" xr:uid="{FBA60DCF-C945-4558-9933-B5F96A03F894}"/>
    <cellStyle name="Normal 12 2 2 3 2 4 4" xfId="28901" xr:uid="{F6BBADC1-6E84-4ABB-9F99-D10653479EB2}"/>
    <cellStyle name="Normal 12 2 2 3 2 5" xfId="4555" xr:uid="{6DBE77F9-DCF7-4C4E-A245-C5C2BBFA68E6}"/>
    <cellStyle name="Normal 12 2 2 3 2 5 2" xfId="7236" xr:uid="{06E6B91A-3529-4292-87FF-D6643B9814BA}"/>
    <cellStyle name="Normal 12 2 2 3 2 5 2 2" xfId="15495" xr:uid="{EE252963-B058-4945-8DBB-F35FEEC8C670}"/>
    <cellStyle name="Normal 12 2 2 3 2 5 2 2 2" xfId="40077" xr:uid="{A9F20D4A-9B56-4C88-8264-F3D72681738F}"/>
    <cellStyle name="Normal 12 2 2 3 2 5 2 3" xfId="32062" xr:uid="{F7C816BA-9CFD-4FC0-A9DA-BC67AB0C7C9B}"/>
    <cellStyle name="Normal 12 2 2 3 2 5 3" xfId="12896" xr:uid="{552F9C7D-BF7C-4A4D-8365-0E2EE68D64D5}"/>
    <cellStyle name="Normal 12 2 2 3 2 5 3 2" xfId="37481" xr:uid="{E003FD85-A2AE-40B1-88B9-845A4568CE34}"/>
    <cellStyle name="Normal 12 2 2 3 2 5 4" xfId="29521" xr:uid="{C5AA1C9C-D1A9-4704-A8BB-1528F1714722}"/>
    <cellStyle name="Normal 12 2 2 3 2 6" xfId="5077" xr:uid="{62882204-92B9-4333-A838-92242074D89D}"/>
    <cellStyle name="Normal 12 2 2 3 2 6 2" xfId="13372" xr:uid="{7260BE02-4545-407D-9572-78F72974356B}"/>
    <cellStyle name="Normal 12 2 2 3 2 6 2 2" xfId="37956" xr:uid="{3FDD0DBE-FEE1-437A-8A4E-E171AED6D9CB}"/>
    <cellStyle name="Normal 12 2 2 3 2 6 3" xfId="29937" xr:uid="{081337CB-7455-41C0-BD44-E7ADDB246899}"/>
    <cellStyle name="Normal 12 2 2 3 2 7" xfId="9493" xr:uid="{A05D7C5D-DC50-43A6-966A-39F7AB9E4D4B}"/>
    <cellStyle name="Normal 12 2 2 3 2 7 2" xfId="34194" xr:uid="{78BEEC4E-68D9-4A96-8046-842DF8D4FFEE}"/>
    <cellStyle name="Normal 12 2 2 3 2 8" xfId="18228" xr:uid="{0F040910-03C2-4382-9445-6E0041E6FA04}"/>
    <cellStyle name="Normal 12 2 2 3 2 8 2" xfId="42453" xr:uid="{DFB64A22-0A38-4B4D-9BA2-670E15B03A71}"/>
    <cellStyle name="Normal 12 2 2 3 2 9" xfId="19861" xr:uid="{2B9387CE-AC0E-4948-96E7-4677A3858458}"/>
    <cellStyle name="Normal 12 2 2 3 2 9 2" xfId="44041" xr:uid="{3FD0D4C3-DF2B-4E35-8187-5495BDB5EB0C}"/>
    <cellStyle name="Normal 12 2 2 3 3" xfId="1351" xr:uid="{C7909853-28F1-4185-A378-F1E82DE911B7}"/>
    <cellStyle name="Normal 12 2 2 3 3 2" xfId="7039" xr:uid="{8155811A-A1CC-4CD2-9A5B-1F3ED8F49744}"/>
    <cellStyle name="Normal 12 2 2 3 3 2 2" xfId="15298" xr:uid="{EB292515-9451-4F80-BE0A-8ED7C97D463B}"/>
    <cellStyle name="Normal 12 2 2 3 3 2 2 2" xfId="39880" xr:uid="{BFD6C669-C229-4B79-AB73-8E4DAB379720}"/>
    <cellStyle name="Normal 12 2 2 3 3 2 3" xfId="22542" xr:uid="{A3B5CA36-90FF-4310-A1AF-03AC418E9E07}"/>
    <cellStyle name="Normal 12 2 2 3 3 2 3 2" xfId="46576" xr:uid="{B0704CC5-EAA7-44EE-8038-CBF688966CCF}"/>
    <cellStyle name="Normal 12 2 2 3 3 2 4" xfId="31865" xr:uid="{E195660C-5CCA-47EB-AB86-FE401CA4E5D5}"/>
    <cellStyle name="Normal 12 2 2 3 3 3" xfId="5291" xr:uid="{ADA97D21-8FFA-44F8-BEE0-EE98E3D5856B}"/>
    <cellStyle name="Normal 12 2 2 3 3 3 2" xfId="13584" xr:uid="{9FB5417C-2ADC-4099-8534-7EA2AA17F7F4}"/>
    <cellStyle name="Normal 12 2 2 3 3 3 2 2" xfId="38168" xr:uid="{3BB2AE41-AB1C-413E-9E32-DDFDFC994702}"/>
    <cellStyle name="Normal 12 2 2 3 3 3 3" xfId="30150" xr:uid="{838D1B3A-A159-4BFD-8709-1A453D1BB09A}"/>
    <cellStyle name="Normal 12 2 2 3 3 4" xfId="9713" xr:uid="{3FC6D656-468C-48D7-A6DB-28B28DB08076}"/>
    <cellStyle name="Normal 12 2 2 3 3 4 2" xfId="34408" xr:uid="{21CB4533-9CDB-48FE-A69E-5E09D999C29A}"/>
    <cellStyle name="Normal 12 2 2 3 3 5" xfId="20075" xr:uid="{942CA8FC-6D64-442E-B2C1-53D74FF8C5E3}"/>
    <cellStyle name="Normal 12 2 2 3 3 5 2" xfId="44253" xr:uid="{CE63C023-C5A3-4A6F-B612-BD23157CC3FC}"/>
    <cellStyle name="Normal 12 2 2 3 3 6" xfId="26525" xr:uid="{BA16371A-244C-4AAA-A4BE-48BB2F76A1E9}"/>
    <cellStyle name="Normal 12 2 2 3 4" xfId="888" xr:uid="{3EEF8E8E-0F01-40C5-9840-71D05F9A8C16}"/>
    <cellStyle name="Normal 12 2 2 3 4 2" xfId="7904" xr:uid="{19B05419-F4EB-4FEA-B729-7D05D1507EF9}"/>
    <cellStyle name="Normal 12 2 2 3 4 2 2" xfId="16162" xr:uid="{CDCA1C12-7DCA-49EA-99D3-1896E5D43374}"/>
    <cellStyle name="Normal 12 2 2 3 4 2 2 2" xfId="40744" xr:uid="{EDDDC846-48FF-4EAE-808F-40E8A5A03846}"/>
    <cellStyle name="Normal 12 2 2 3 4 2 3" xfId="22110" xr:uid="{A381CFF8-7C7F-4693-B44B-AFF7A70719AD}"/>
    <cellStyle name="Normal 12 2 2 3 4 2 3 2" xfId="46169" xr:uid="{F852D870-61AF-41B3-93F6-A8F041714ACE}"/>
    <cellStyle name="Normal 12 2 2 3 4 2 4" xfId="32729" xr:uid="{20294C6B-51E9-4608-8488-94D1632A981E}"/>
    <cellStyle name="Normal 12 2 2 3 4 3" xfId="6017" xr:uid="{96838362-587B-472A-91BB-1D70940736F6}"/>
    <cellStyle name="Normal 12 2 2 3 4 3 2" xfId="14279" xr:uid="{A9F28259-D35F-4A71-9644-900EE3A2DFB0}"/>
    <cellStyle name="Normal 12 2 2 3 4 3 2 2" xfId="38861" xr:uid="{D7CDA6BF-0A2E-44BE-BF13-D40994D46F6C}"/>
    <cellStyle name="Normal 12 2 2 3 4 3 3" xfId="30846" xr:uid="{7BD46AA2-0F5F-47AC-BCB0-BDC58025963F}"/>
    <cellStyle name="Normal 12 2 2 3 4 4" xfId="9272" xr:uid="{EFA30073-9D7F-4707-917C-76C6D7C565BE}"/>
    <cellStyle name="Normal 12 2 2 3 4 4 2" xfId="34004" xr:uid="{77CD7C29-353F-4A85-8606-11C7A3988A0A}"/>
    <cellStyle name="Normal 12 2 2 3 4 5" xfId="19644" xr:uid="{6C610812-F81C-422C-8A6D-51A59DFC110C}"/>
    <cellStyle name="Normal 12 2 2 3 4 5 2" xfId="43832" xr:uid="{C7232A87-73EA-44BA-9D8E-C82D717CCED2}"/>
    <cellStyle name="Normal 12 2 2 3 4 6" xfId="26126" xr:uid="{9116240B-0CE6-4AEE-A506-E4DC96D8B583}"/>
    <cellStyle name="Normal 12 2 2 3 5" xfId="2223" xr:uid="{9515485A-EF57-4B5E-9597-9C607514503E}"/>
    <cellStyle name="Normal 12 2 2 3 5 2" xfId="6537" xr:uid="{AD51BA07-A0AD-4B0C-BD60-9D8798AD5EF5}"/>
    <cellStyle name="Normal 12 2 2 3 5 2 2" xfId="14796" xr:uid="{4EB8242E-9180-4942-838F-11135CA6D7B7}"/>
    <cellStyle name="Normal 12 2 2 3 5 2 2 2" xfId="39378" xr:uid="{0521DBFF-DBA1-4559-BEAA-FBB691E38CBA}"/>
    <cellStyle name="Normal 12 2 2 3 5 2 3" xfId="21661" xr:uid="{5A0ADC3F-66AA-4561-A635-D1797A9A8C2E}"/>
    <cellStyle name="Normal 12 2 2 3 5 2 3 2" xfId="45743" xr:uid="{F092779B-D52C-43D7-9274-7243DCA44FC5}"/>
    <cellStyle name="Normal 12 2 2 3 5 2 4" xfId="31363" xr:uid="{C721FAA7-3B28-4858-9960-74B6628699D8}"/>
    <cellStyle name="Normal 12 2 2 3 5 3" xfId="10564" xr:uid="{ECFCCF30-6F3E-4F8E-ACEC-084E9D83B683}"/>
    <cellStyle name="Normal 12 2 2 3 5 3 2" xfId="35222" xr:uid="{CC6023B8-1DF2-4FFC-8425-591E24D64FB5}"/>
    <cellStyle name="Normal 12 2 2 3 5 4" xfId="19193" xr:uid="{55834CE4-CEED-4419-B380-4912F53E6FA7}"/>
    <cellStyle name="Normal 12 2 2 3 5 4 2" xfId="43387" xr:uid="{F44A9922-7065-4950-B360-8A118967AAD7}"/>
    <cellStyle name="Normal 12 2 2 3 5 5" xfId="27337" xr:uid="{787ECBD3-B25F-451A-A5EB-67CD7B7A48D0}"/>
    <cellStyle name="Normal 12 2 2 3 6" xfId="2609" xr:uid="{FCCFCF96-E1A3-4E60-AEBC-BAC1197E1033}"/>
    <cellStyle name="Normal 12 2 2 3 6 2" xfId="8395" xr:uid="{27E7657A-DF65-4E64-AF47-02EF67F34056}"/>
    <cellStyle name="Normal 12 2 2 3 6 2 2" xfId="16653" xr:uid="{47EB2822-D35E-4931-8ED1-A0DEB1E30A06}"/>
    <cellStyle name="Normal 12 2 2 3 6 2 2 2" xfId="41235" xr:uid="{FDCB7548-2369-484D-8E7F-26B1ADD6824E}"/>
    <cellStyle name="Normal 12 2 2 3 6 2 3" xfId="33220" xr:uid="{4EB412C7-BE0E-41A3-AECD-5C336326120F}"/>
    <cellStyle name="Normal 12 2 2 3 6 3" xfId="10950" xr:uid="{DE526D8F-4C1A-43B3-A192-4D48D1694D84}"/>
    <cellStyle name="Normal 12 2 2 3 6 3 2" xfId="35606" xr:uid="{27FF9AD1-6586-4233-89F3-086FC415F2A8}"/>
    <cellStyle name="Normal 12 2 2 3 6 4" xfId="21065" xr:uid="{1EC55C9D-0171-4588-A4B0-FB6FAF8A500A}"/>
    <cellStyle name="Normal 12 2 2 3 6 4 2" xfId="45190" xr:uid="{622D3FEA-8C05-4E98-B99D-3227538FCEAD}"/>
    <cellStyle name="Normal 12 2 2 3 6 5" xfId="27721" xr:uid="{1976436C-D30A-4452-8F34-D9A2209A9607}"/>
    <cellStyle name="Normal 12 2 2 3 7" xfId="2846" xr:uid="{51EF7B79-A57F-45F5-950D-AC1DA2FDB1B1}"/>
    <cellStyle name="Normal 12 2 2 3 7 2" xfId="11187" xr:uid="{8AAA9DCB-21BD-4262-A672-631FA999B96F}"/>
    <cellStyle name="Normal 12 2 2 3 7 2 2" xfId="35842" xr:uid="{49E5F763-6CC7-4948-ACB2-8C80FD51EB8B}"/>
    <cellStyle name="Normal 12 2 2 3 7 3" xfId="27957" xr:uid="{AAE74AB6-2F3F-4B29-AA54-1508EFF1F76C}"/>
    <cellStyle name="Normal 12 2 2 3 8" xfId="3319" xr:uid="{5C31959F-7FA9-473C-9243-A89ABBA0487A}"/>
    <cellStyle name="Normal 12 2 2 3 8 2" xfId="11660" xr:uid="{C73E5348-ACAE-4F3C-B78B-715934977A3E}"/>
    <cellStyle name="Normal 12 2 2 3 8 2 2" xfId="36314" xr:uid="{494ED6A5-B80F-4485-A9FC-865733DD3808}"/>
    <cellStyle name="Normal 12 2 2 3 8 3" xfId="28429" xr:uid="{63436421-A21D-4521-9D1C-C62718DBCC0F}"/>
    <cellStyle name="Normal 12 2 2 3 9" xfId="3565" xr:uid="{49531C10-4B5C-4C27-A79B-8A819E7320E9}"/>
    <cellStyle name="Normal 12 2 2 3 9 2" xfId="11906" xr:uid="{DFCF26EA-0B80-46BA-9C0E-EA5C04551E83}"/>
    <cellStyle name="Normal 12 2 2 3 9 2 2" xfId="36550" xr:uid="{350715A1-76C0-4427-9CDB-D81385589548}"/>
    <cellStyle name="Normal 12 2 2 3 9 3" xfId="28665" xr:uid="{AF42E3BE-7E61-4761-9690-1E1740C73103}"/>
    <cellStyle name="Normal 12 2 2 4" xfId="545" xr:uid="{936CF040-B26C-4B69-A4EA-2D6B64D958D2}"/>
    <cellStyle name="Normal 12 2 2 4 10" xfId="18727" xr:uid="{9BB60C1D-861C-4F9E-B891-0893769ACEA4}"/>
    <cellStyle name="Normal 12 2 2 4 10 2" xfId="42923" xr:uid="{4168BCD8-568D-4040-922F-E9ADE481D495}"/>
    <cellStyle name="Normal 12 2 2 4 11" xfId="25826" xr:uid="{760C0E30-9992-44E8-9EA0-7C66335ABC7F}"/>
    <cellStyle name="Normal 12 2 2 4 2" xfId="1441" xr:uid="{75464F8E-CF58-4A8C-9AB7-8BB2362FC2FA}"/>
    <cellStyle name="Normal 12 2 2 4 2 2" xfId="7473" xr:uid="{A4156EFF-35D4-44F7-A5CB-C55115D66AFC}"/>
    <cellStyle name="Normal 12 2 2 4 2 2 2" xfId="15732" xr:uid="{C5C63082-4029-46CA-A711-BC8205BEBE92}"/>
    <cellStyle name="Normal 12 2 2 4 2 2 2 2" xfId="40314" xr:uid="{BE8E63CB-C84A-4C0C-90FF-096ADE87C8EA}"/>
    <cellStyle name="Normal 12 2 2 4 2 2 3" xfId="22630" xr:uid="{53546620-EDC4-4B29-A19A-AC0987E13479}"/>
    <cellStyle name="Normal 12 2 2 4 2 2 3 2" xfId="46657" xr:uid="{75FF5600-D962-4419-BF11-76E3FDFC4373}"/>
    <cellStyle name="Normal 12 2 2 4 2 2 4" xfId="32299" xr:uid="{B15F1F16-37F6-4602-A98E-D7DED6012031}"/>
    <cellStyle name="Normal 12 2 2 4 2 3" xfId="5381" xr:uid="{BFC307EB-5274-4481-9656-99CC54A260E5}"/>
    <cellStyle name="Normal 12 2 2 4 2 3 2" xfId="13665" xr:uid="{9C5CCD06-74E5-45AD-8556-A139B370FC1F}"/>
    <cellStyle name="Normal 12 2 2 4 2 3 2 2" xfId="38249" xr:uid="{B71AA5A2-E3FE-4334-8358-68DE87772A31}"/>
    <cellStyle name="Normal 12 2 2 4 2 3 3" xfId="30231" xr:uid="{DB90E214-18CF-447A-9EED-992F8D2743EB}"/>
    <cellStyle name="Normal 12 2 2 4 2 4" xfId="9803" xr:uid="{73BDCB67-D022-4122-BAE9-0DFC44E729D7}"/>
    <cellStyle name="Normal 12 2 2 4 2 4 2" xfId="34489" xr:uid="{486D144C-6668-47A7-88C5-464920054D61}"/>
    <cellStyle name="Normal 12 2 2 4 2 5" xfId="20164" xr:uid="{48309C20-C929-43A2-BF95-4F58A3F01EDB}"/>
    <cellStyle name="Normal 12 2 2 4 2 5 2" xfId="44338" xr:uid="{512E843E-4E95-4CE1-ADBB-B1FD49A7339D}"/>
    <cellStyle name="Normal 12 2 2 4 2 6" xfId="26605" xr:uid="{266D54B8-D358-4B86-BECF-19484577AC19}"/>
    <cellStyle name="Normal 12 2 2 4 3" xfId="994" xr:uid="{25454FD3-6EAE-4F8C-956F-FEC3EEB37711}"/>
    <cellStyle name="Normal 12 2 2 4 3 2" xfId="7984" xr:uid="{8696F04B-7C26-4E59-AB00-FB8B1FD47538}"/>
    <cellStyle name="Normal 12 2 2 4 3 2 2" xfId="16242" xr:uid="{FC12F3B6-E18C-47F4-AA02-A7DAF87B35F6}"/>
    <cellStyle name="Normal 12 2 2 4 3 2 2 2" xfId="40824" xr:uid="{0D1F69C8-7310-4063-9F3E-10D9D1472765}"/>
    <cellStyle name="Normal 12 2 2 4 3 2 3" xfId="22205" xr:uid="{1E5F3897-75E5-4801-96E4-D105C413E6E5}"/>
    <cellStyle name="Normal 12 2 2 4 3 2 3 2" xfId="46252" xr:uid="{EDA05F42-08AB-432F-B758-ADAC19A2E3D7}"/>
    <cellStyle name="Normal 12 2 2 4 3 2 4" xfId="32809" xr:uid="{CFCF8656-ABDD-44FE-A54A-2B687515189D}"/>
    <cellStyle name="Normal 12 2 2 4 3 3" xfId="6097" xr:uid="{144BF5E1-DD7B-4073-8590-6AE9EA4910BA}"/>
    <cellStyle name="Normal 12 2 2 4 3 3 2" xfId="14359" xr:uid="{96E3E044-D8E7-4BA4-AF58-BF98BEC41CE4}"/>
    <cellStyle name="Normal 12 2 2 4 3 3 2 2" xfId="38941" xr:uid="{167E03A3-A8F9-491E-9DE5-583B58746623}"/>
    <cellStyle name="Normal 12 2 2 4 3 3 3" xfId="30926" xr:uid="{C31A9E9C-2DB1-4C22-80DB-6543AEB37A63}"/>
    <cellStyle name="Normal 12 2 2 4 3 4" xfId="9370" xr:uid="{028BA75B-E585-4D39-97B6-FB4468042DCF}"/>
    <cellStyle name="Normal 12 2 2 4 3 4 2" xfId="34087" xr:uid="{C1939D35-C00F-4474-B87C-EDD1C71CDBA4}"/>
    <cellStyle name="Normal 12 2 2 4 3 5" xfId="19739" xr:uid="{99E56202-A8EB-4CCB-935A-92770ECA8137}"/>
    <cellStyle name="Normal 12 2 2 4 3 5 2" xfId="43921" xr:uid="{14E336D8-2A37-441C-A6DC-41FA90DA88FF}"/>
    <cellStyle name="Normal 12 2 2 4 3 6" xfId="26206" xr:uid="{08EFFD05-C142-49A5-B87C-D12B2E79E91E}"/>
    <cellStyle name="Normal 12 2 2 4 4" xfId="2964" xr:uid="{F1678FAE-8543-4B60-A6DE-913ACAD681E5}"/>
    <cellStyle name="Normal 12 2 2 4 4 2" xfId="6617" xr:uid="{8790E84D-78FA-4B74-BCCD-C63FCA7BA332}"/>
    <cellStyle name="Normal 12 2 2 4 4 2 2" xfId="14876" xr:uid="{1227F82B-0788-4D3B-8A39-54523F28D425}"/>
    <cellStyle name="Normal 12 2 2 4 4 2 2 2" xfId="39458" xr:uid="{22B593F4-A976-4452-A0A1-DCE6ACA653A6}"/>
    <cellStyle name="Normal 12 2 2 4 4 2 3" xfId="21799" xr:uid="{97E1E40A-1EF9-422C-B50F-8B1F3E351FF5}"/>
    <cellStyle name="Normal 12 2 2 4 4 2 3 2" xfId="45873" xr:uid="{E9F29107-CD2E-451E-A5DE-9C687572C84E}"/>
    <cellStyle name="Normal 12 2 2 4 4 2 4" xfId="31443" xr:uid="{CC2788F1-6DAC-4660-86A2-F6ECCAC5A1EE}"/>
    <cellStyle name="Normal 12 2 2 4 4 3" xfId="11305" xr:uid="{041945CE-9F34-4B91-A9C4-2D65B902765D}"/>
    <cellStyle name="Normal 12 2 2 4 4 3 2" xfId="35960" xr:uid="{DB3A7964-1EE8-4DC4-B329-A32BFB0DE33E}"/>
    <cellStyle name="Normal 12 2 2 4 4 4" xfId="19334" xr:uid="{16095D95-A6B7-49F0-8F56-04F236F9C7B4}"/>
    <cellStyle name="Normal 12 2 2 4 4 4 2" xfId="43528" xr:uid="{538670DD-38DE-44B7-B041-4D90C7F5587E}"/>
    <cellStyle name="Normal 12 2 2 4 4 5" xfId="28075" xr:uid="{5BB41259-5E63-4F44-9611-32F8335F8430}"/>
    <cellStyle name="Normal 12 2 2 4 5" xfId="3683" xr:uid="{0402F6C9-D2CB-4883-97EE-33DC393E1979}"/>
    <cellStyle name="Normal 12 2 2 4 5 2" xfId="7190" xr:uid="{A7980B93-AE53-45C9-9B5F-E2E148706ACE}"/>
    <cellStyle name="Normal 12 2 2 4 5 2 2" xfId="15449" xr:uid="{A384D915-1991-4A82-A945-9D696458A898}"/>
    <cellStyle name="Normal 12 2 2 4 5 2 2 2" xfId="40031" xr:uid="{05C242C8-F5F9-46D9-8EFE-8C2F4BBB3ECB}"/>
    <cellStyle name="Normal 12 2 2 4 5 2 3" xfId="32016" xr:uid="{8E5BCA83-E020-4C26-A79D-1B2E4967C1B7}"/>
    <cellStyle name="Normal 12 2 2 4 5 3" xfId="12024" xr:uid="{EAC6268D-5C3E-443D-B30C-A3B38C114CB0}"/>
    <cellStyle name="Normal 12 2 2 4 5 3 2" xfId="36668" xr:uid="{E280930A-AF3A-40A5-B1F3-A4B7392AFC85}"/>
    <cellStyle name="Normal 12 2 2 4 5 4" xfId="21203" xr:uid="{2F4B34C2-B3CA-4346-B8D9-EDD2C98F1786}"/>
    <cellStyle name="Normal 12 2 2 4 5 4 2" xfId="45323" xr:uid="{81E994DD-DCB6-4005-B85E-0AA6A8044A66}"/>
    <cellStyle name="Normal 12 2 2 4 5 5" xfId="28783" xr:uid="{257FAAFE-6D0F-4D88-BAD1-4A3EEB22F92E}"/>
    <cellStyle name="Normal 12 2 2 4 6" xfId="4437" xr:uid="{6DF0CA4B-D04C-470C-9644-B67F7461F507}"/>
    <cellStyle name="Normal 12 2 2 4 6 2" xfId="12778" xr:uid="{2357BCF0-2207-4AE7-B09E-9ACBACE217DF}"/>
    <cellStyle name="Normal 12 2 2 4 6 2 2" xfId="37363" xr:uid="{7F6429D3-F992-4537-B4AB-55AAC5725C62}"/>
    <cellStyle name="Normal 12 2 2 4 6 3" xfId="29403" xr:uid="{C3A4D91E-F463-4868-A2FA-A8D9B7715F09}"/>
    <cellStyle name="Normal 12 2 2 4 7" xfId="4954" xr:uid="{4113BFE1-868C-4C1E-8178-D1BE4D649497}"/>
    <cellStyle name="Normal 12 2 2 4 7 2" xfId="13263" xr:uid="{B8FBACB4-BFDC-4555-98ED-346377E59921}"/>
    <cellStyle name="Normal 12 2 2 4 7 2 2" xfId="37847" xr:uid="{2A32BE70-142B-4D12-8297-E8160944853B}"/>
    <cellStyle name="Normal 12 2 2 4 7 3" xfId="29829" xr:uid="{5FCDED10-8509-4DC1-A0E6-7BE8C2EC0279}"/>
    <cellStyle name="Normal 12 2 2 4 8" xfId="8932" xr:uid="{7B311CCF-896D-4A00-A0E3-0E76C564A7A9}"/>
    <cellStyle name="Normal 12 2 2 4 8 2" xfId="33695" xr:uid="{8A62DE9E-1408-49DF-B962-15669E836BA1}"/>
    <cellStyle name="Normal 12 2 2 4 9" xfId="18110" xr:uid="{1E28BE10-7376-4507-9ACE-B5B3639C59B6}"/>
    <cellStyle name="Normal 12 2 2 4 9 2" xfId="42335" xr:uid="{DAAFED25-341A-418A-B30C-3D357F1EB5A9}"/>
    <cellStyle name="Normal 12 2 2 5" xfId="603" xr:uid="{8066B9D3-1EF0-4273-A01B-A6C7D3DB301F}"/>
    <cellStyle name="Normal 12 2 2 5 2" xfId="1238" xr:uid="{2F50530D-562C-465A-AEB1-0C13AE55AACF}"/>
    <cellStyle name="Normal 12 2 2 5 2 2" xfId="8170" xr:uid="{C6C451CF-EF92-4F6F-A4A6-DAFA7EAF35F1}"/>
    <cellStyle name="Normal 12 2 2 5 2 2 2" xfId="16428" xr:uid="{36BF6384-323D-45F1-87BA-6CE46C6C3CAA}"/>
    <cellStyle name="Normal 12 2 2 5 2 2 2 2" xfId="41010" xr:uid="{9CEA07F6-4A2C-4614-A2CE-53B40C0A5584}"/>
    <cellStyle name="Normal 12 2 2 5 2 2 3" xfId="22435" xr:uid="{F6E49086-05FC-4135-8A77-59F0EF6E9E1B}"/>
    <cellStyle name="Normal 12 2 2 5 2 2 3 2" xfId="46469" xr:uid="{B388BF52-2EB5-433B-BC63-7FE4BCCAE2F3}"/>
    <cellStyle name="Normal 12 2 2 5 2 2 4" xfId="32995" xr:uid="{E4DBF0DE-E0DF-4B04-8CBF-30F63E487F20}"/>
    <cellStyle name="Normal 12 2 2 5 2 3" xfId="6283" xr:uid="{7A85FB11-057E-4B7C-9A90-A49F809200A9}"/>
    <cellStyle name="Normal 12 2 2 5 2 3 2" xfId="14545" xr:uid="{078413FA-1606-41AF-A652-0B3BA0785366}"/>
    <cellStyle name="Normal 12 2 2 5 2 3 2 2" xfId="39127" xr:uid="{00BEF0A5-532A-464E-81AE-F5238A0159DA}"/>
    <cellStyle name="Normal 12 2 2 5 2 3 3" xfId="31112" xr:uid="{2A970278-9446-4C81-BDA1-4D5A667FDF61}"/>
    <cellStyle name="Normal 12 2 2 5 2 4" xfId="9606" xr:uid="{9E6C65A9-CDC9-4384-8AAC-92531A0EE3FE}"/>
    <cellStyle name="Normal 12 2 2 5 2 4 2" xfId="34301" xr:uid="{A3A4A173-3AA9-4288-9F12-3F0D4EAA6DA0}"/>
    <cellStyle name="Normal 12 2 2 5 2 5" xfId="19968" xr:uid="{9472A42F-8111-4688-BBA6-78D0232398B0}"/>
    <cellStyle name="Normal 12 2 2 5 2 5 2" xfId="44146" xr:uid="{8E316F91-D1CA-422B-8A35-6BDE74A132EE}"/>
    <cellStyle name="Normal 12 2 2 5 2 6" xfId="26418" xr:uid="{61B9F3B0-FC11-4E5D-80C7-4858255210FF}"/>
    <cellStyle name="Normal 12 2 2 5 3" xfId="6803" xr:uid="{1A638B64-DE96-4D64-A8F5-18A668BD1E69}"/>
    <cellStyle name="Normal 12 2 2 5 3 2" xfId="15062" xr:uid="{F863EAC8-13DB-4C44-B350-25B793834379}"/>
    <cellStyle name="Normal 12 2 2 5 3 2 2" xfId="21856" xr:uid="{FE4773E6-1B20-4DDC-BF5D-66C770A6AEDA}"/>
    <cellStyle name="Normal 12 2 2 5 3 2 2 2" xfId="45930" xr:uid="{AF0CD870-2935-4040-A039-B1D20F8B94FC}"/>
    <cellStyle name="Normal 12 2 2 5 3 2 3" xfId="39644" xr:uid="{268312FF-6D97-4547-BEB2-FCE95C287608}"/>
    <cellStyle name="Normal 12 2 2 5 3 3" xfId="19391" xr:uid="{C53EB25B-C0CD-4495-977D-28532AB74138}"/>
    <cellStyle name="Normal 12 2 2 5 3 3 2" xfId="43585" xr:uid="{C393B16E-F5E1-41D6-A4AE-7033055B72C5}"/>
    <cellStyle name="Normal 12 2 2 5 3 4" xfId="31629" xr:uid="{2A983466-E4D5-4A67-9F19-D0718C7D56B0}"/>
    <cellStyle name="Normal 12 2 2 5 4" xfId="7340" xr:uid="{6DC037BB-EFB3-49ED-80AC-3E57FF8D52E6}"/>
    <cellStyle name="Normal 12 2 2 5 4 2" xfId="15599" xr:uid="{905DA063-292E-487D-8DE7-6011F0B300BB}"/>
    <cellStyle name="Normal 12 2 2 5 4 2 2" xfId="40181" xr:uid="{A7A98F0E-EE42-4FC3-8472-EDC6ECBD966F}"/>
    <cellStyle name="Normal 12 2 2 5 4 3" xfId="21261" xr:uid="{400E80A1-C5E9-4806-B6BD-98526BB6CDA2}"/>
    <cellStyle name="Normal 12 2 2 5 4 3 2" xfId="45380" xr:uid="{3F7E221B-AA96-4D06-8D8D-90727D39F799}"/>
    <cellStyle name="Normal 12 2 2 5 4 4" xfId="32166" xr:uid="{012FC05B-7B2A-46FF-8AF5-0CFEE30F8001}"/>
    <cellStyle name="Normal 12 2 2 5 5" xfId="5183" xr:uid="{0165909F-DC86-4CE4-91DC-BDC3444F6E62}"/>
    <cellStyle name="Normal 12 2 2 5 5 2" xfId="13477" xr:uid="{46283C57-6DC7-44FB-ABF6-D3FA59F4E3EB}"/>
    <cellStyle name="Normal 12 2 2 5 5 2 2" xfId="38061" xr:uid="{D7B4682E-F1CD-48AB-8914-F09D7D2F7DBA}"/>
    <cellStyle name="Normal 12 2 2 5 5 3" xfId="30043" xr:uid="{8184F1DB-84AF-4F99-9406-0428C9BEDD79}"/>
    <cellStyle name="Normal 12 2 2 5 6" xfId="8990" xr:uid="{85290432-240A-4E31-8733-23D66D3DE704}"/>
    <cellStyle name="Normal 12 2 2 5 6 2" xfId="33752" xr:uid="{0D5B429D-FB5A-49CB-A5E8-17500EB18206}"/>
    <cellStyle name="Normal 12 2 2 5 7" xfId="18784" xr:uid="{60B9309B-AA59-4C13-8921-FF275F951EC6}"/>
    <cellStyle name="Normal 12 2 2 5 7 2" xfId="42980" xr:uid="{6EEF7934-D88E-4C90-B33A-63517D877F54}"/>
    <cellStyle name="Normal 12 2 2 5 8" xfId="25883" xr:uid="{F6639C3E-AD8E-4837-AD9F-E346D633DC81}"/>
    <cellStyle name="Normal 12 2 2 6" xfId="1635" xr:uid="{0EA072E5-4059-4762-A15A-1D90A4C5A4FC}"/>
    <cellStyle name="Normal 12 2 2 6 2" xfId="6921" xr:uid="{4E7339EF-4EC8-49AB-860F-40A18E6348EC}"/>
    <cellStyle name="Normal 12 2 2 6 2 2" xfId="15180" xr:uid="{796F1182-361F-4411-B59F-D64B736FD614}"/>
    <cellStyle name="Normal 12 2 2 6 2 2 2" xfId="39762" xr:uid="{A6FA28C0-908B-4BBF-9387-E626EBBD2104}"/>
    <cellStyle name="Normal 12 2 2 6 2 3" xfId="22818" xr:uid="{D7718AEA-B6FF-44C0-82FF-F3E986160D0A}"/>
    <cellStyle name="Normal 12 2 2 6 2 3 2" xfId="46844" xr:uid="{68517939-CB7E-4634-B998-389977CC8D59}"/>
    <cellStyle name="Normal 12 2 2 6 2 4" xfId="31747" xr:uid="{E426689C-81B6-45D6-9014-A867B6390DC7}"/>
    <cellStyle name="Normal 12 2 2 6 3" xfId="5568" xr:uid="{3F39587E-DDFD-42E2-AC2D-33CE0537EA86}"/>
    <cellStyle name="Normal 12 2 2 6 3 2" xfId="13851" xr:uid="{2EEBC1F5-C563-4F99-B932-6A5AE5763978}"/>
    <cellStyle name="Normal 12 2 2 6 3 2 2" xfId="38435" xr:uid="{24C5B35D-82C7-4085-B310-C689BC7C10BD}"/>
    <cellStyle name="Normal 12 2 2 6 3 3" xfId="30417" xr:uid="{899EEE1B-5FBB-4167-B61B-687282F2425E}"/>
    <cellStyle name="Normal 12 2 2 6 4" xfId="9989" xr:uid="{F36E258A-F9A1-42D1-96A0-34FEF699215C}"/>
    <cellStyle name="Normal 12 2 2 6 4 2" xfId="34675" xr:uid="{81935803-3ABC-4155-AF1A-65BFDBAD5034}"/>
    <cellStyle name="Normal 12 2 2 6 5" xfId="20352" xr:uid="{8E75A0B5-7301-44A3-92E9-2B397A278ABC}"/>
    <cellStyle name="Normal 12 2 2 6 5 2" xfId="44524" xr:uid="{81127D3B-5086-4178-A65D-48825058D657}"/>
    <cellStyle name="Normal 12 2 2 6 6" xfId="26791" xr:uid="{CC718CEA-F0A9-48AA-92B9-C8BD1BB9DC72}"/>
    <cellStyle name="Normal 12 2 2 7" xfId="1792" xr:uid="{157CCC28-605F-4A02-85BE-D3D5E8CDE7AB}"/>
    <cellStyle name="Normal 12 2 2 7 2" xfId="7606" xr:uid="{46FAFFDF-D0EC-439A-A254-DAB704571D3A}"/>
    <cellStyle name="Normal 12 2 2 7 2 2" xfId="15864" xr:uid="{7FD7BBF4-6005-4AF3-B008-894057170319}"/>
    <cellStyle name="Normal 12 2 2 7 2 2 2" xfId="40446" xr:uid="{E8C52B94-79DF-44DF-ACAF-0B0D4D3A6D85}"/>
    <cellStyle name="Normal 12 2 2 7 2 3" xfId="22957" xr:uid="{99BB036B-916A-4552-A7AA-556ED2C395B3}"/>
    <cellStyle name="Normal 12 2 2 7 2 3 2" xfId="46968" xr:uid="{D7389605-DE76-43DF-8242-E974100B9C66}"/>
    <cellStyle name="Normal 12 2 2 7 2 4" xfId="32431" xr:uid="{124C912F-43D4-46CF-AAAA-BB6FECEA8C39}"/>
    <cellStyle name="Normal 12 2 2 7 3" xfId="5710" xr:uid="{0185A83F-EA35-48EC-B402-A8E84A6FA923}"/>
    <cellStyle name="Normal 12 2 2 7 3 2" xfId="13972" xr:uid="{B2C37B65-AD16-463A-9514-27DF539BC319}"/>
    <cellStyle name="Normal 12 2 2 7 3 2 2" xfId="38554" xr:uid="{E5695234-8D9D-419B-ADB7-EA574298C2D8}"/>
    <cellStyle name="Normal 12 2 2 7 3 3" xfId="30539" xr:uid="{857FD69A-93D3-433B-B0C7-4CE69B876279}"/>
    <cellStyle name="Normal 12 2 2 7 4" xfId="10134" xr:uid="{BED87188-1976-4CB1-BD99-62B9593C8551}"/>
    <cellStyle name="Normal 12 2 2 7 4 2" xfId="34794" xr:uid="{2D32E180-DA10-4125-9DD3-03D867B1B6AF}"/>
    <cellStyle name="Normal 12 2 2 7 5" xfId="20492" xr:uid="{36FFCA1C-7F20-4CFE-9CF5-17B0641D7FD7}"/>
    <cellStyle name="Normal 12 2 2 7 5 2" xfId="44652" xr:uid="{E39BDBB3-8A57-4E04-9264-171696B902DA}"/>
    <cellStyle name="Normal 12 2 2 7 6" xfId="26909" xr:uid="{329E26A6-1989-47D0-BBA2-ECE5C2FDA976}"/>
    <cellStyle name="Normal 12 2 2 8" xfId="750" xr:uid="{DB6AD104-F03B-48F9-BD46-13920E9C2B97}"/>
    <cellStyle name="Normal 12 2 2 8 2" xfId="7719" xr:uid="{C3AA63D1-1AD3-4AE6-A27B-3FE68F0FA12C}"/>
    <cellStyle name="Normal 12 2 2 8 2 2" xfId="15977" xr:uid="{1F9AAD2C-06C7-483E-8989-899FD7AE11E8}"/>
    <cellStyle name="Normal 12 2 2 8 2 2 2" xfId="40559" xr:uid="{25EDCDE9-0B53-4EB9-BF7F-8D71AA03CB03}"/>
    <cellStyle name="Normal 12 2 2 8 2 3" xfId="21986" xr:uid="{918566F9-AF58-4ABB-8402-449328A3B929}"/>
    <cellStyle name="Normal 12 2 2 8 2 3 2" xfId="46058" xr:uid="{274BE16D-7539-45F6-A228-676CDB074748}"/>
    <cellStyle name="Normal 12 2 2 8 2 4" xfId="32544" xr:uid="{9D4469DD-E715-484B-A4FD-0543A14B5B9A}"/>
    <cellStyle name="Normal 12 2 2 8 3" xfId="5832" xr:uid="{10216316-8E23-4AFF-8470-6AEB54654E73}"/>
    <cellStyle name="Normal 12 2 2 8 3 2" xfId="14094" xr:uid="{E4F136E3-962A-434F-8E97-909BEE35BD41}"/>
    <cellStyle name="Normal 12 2 2 8 3 2 2" xfId="38676" xr:uid="{82E1C6AE-1340-4EC4-8197-CFA4D6366E47}"/>
    <cellStyle name="Normal 12 2 2 8 3 3" xfId="30661" xr:uid="{86794861-5EFE-48A5-BB2A-C8E6E9FC41CB}"/>
    <cellStyle name="Normal 12 2 2 8 4" xfId="9145" xr:uid="{85A95FA0-8B65-47FC-9AC1-E57502A4153C}"/>
    <cellStyle name="Normal 12 2 2 8 4 2" xfId="33894" xr:uid="{6767705C-B197-480D-B2E6-B27C9C4E04C3}"/>
    <cellStyle name="Normal 12 2 2 8 5" xfId="19521" xr:uid="{D3AEB4F9-907D-48F6-BCE4-9FFB977A7E70}"/>
    <cellStyle name="Normal 12 2 2 8 5 2" xfId="43713" xr:uid="{840B2701-CC90-4573-9F40-A8E04806E477}"/>
    <cellStyle name="Normal 12 2 2 8 6" xfId="26019" xr:uid="{A0236CFD-2DBB-43B9-A0EC-5D90976FC6CA}"/>
    <cellStyle name="Normal 12 2 2 9" xfId="1911" xr:uid="{F9E1AF2E-F23F-4E57-8859-B2860BAB5C18}"/>
    <cellStyle name="Normal 12 2 2 9 2" xfId="7797" xr:uid="{919BC30E-7B83-4D4A-BCA8-D4DEF151E8C2}"/>
    <cellStyle name="Normal 12 2 2 9 2 2" xfId="16055" xr:uid="{8F91C4FA-8CCF-4215-A8C8-D45344E38AB9}"/>
    <cellStyle name="Normal 12 2 2 9 2 2 2" xfId="40637" xr:uid="{74D15D7A-7DD9-4148-99EF-D2DE81BC422B}"/>
    <cellStyle name="Normal 12 2 2 9 2 3" xfId="23075" xr:uid="{F54B59A5-70BB-4D21-8331-BBAB3E6A8D94}"/>
    <cellStyle name="Normal 12 2 2 9 2 3 2" xfId="47086" xr:uid="{F63CCFE5-E695-44ED-8978-96FB09F98E41}"/>
    <cellStyle name="Normal 12 2 2 9 2 4" xfId="32622" xr:uid="{D470CF51-9357-4CB0-81F3-11C4BF85A68E}"/>
    <cellStyle name="Normal 12 2 2 9 3" xfId="5910" xr:uid="{5516EECE-B67F-4AB2-8CE5-A64384417E9C}"/>
    <cellStyle name="Normal 12 2 2 9 3 2" xfId="14172" xr:uid="{C954E050-4FE9-4CDF-A432-0D874814C839}"/>
    <cellStyle name="Normal 12 2 2 9 3 2 2" xfId="38754" xr:uid="{0430D79B-C2C4-40CB-B66D-4C84363DD116}"/>
    <cellStyle name="Normal 12 2 2 9 3 3" xfId="30739" xr:uid="{89603C56-1F55-4B32-9490-965027779093}"/>
    <cellStyle name="Normal 12 2 2 9 4" xfId="10253" xr:uid="{971E6AA5-3317-4617-B299-EBAD74748CC5}"/>
    <cellStyle name="Normal 12 2 2 9 4 2" xfId="34912" xr:uid="{4085B090-5DB6-4EDA-A4D7-D6E59D44A9AD}"/>
    <cellStyle name="Normal 12 2 2 9 5" xfId="20610" xr:uid="{B1CE224D-E7F5-4AE6-9A3B-0965F530A944}"/>
    <cellStyle name="Normal 12 2 2 9 5 2" xfId="44770" xr:uid="{9B195255-A168-4528-9199-613DA26D277B}"/>
    <cellStyle name="Normal 12 2 2 9 6" xfId="27027" xr:uid="{4FA879D1-0F45-4ABC-B001-BB11668ED370}"/>
    <cellStyle name="Normal 12 2 20" xfId="3175" xr:uid="{25B53277-80B5-4BB1-952A-3DB52E3FCCE5}"/>
    <cellStyle name="Normal 12 2 20 2" xfId="11516" xr:uid="{14703150-81BA-43A5-A8A5-3544F663B5D8}"/>
    <cellStyle name="Normal 12 2 20 2 2" xfId="36170" xr:uid="{78A4A740-E9DC-4EDC-BE7B-CD9B5E937AFC}"/>
    <cellStyle name="Normal 12 2 20 3" xfId="28285" xr:uid="{C527193E-B0B9-4463-B692-AD770366A16D}"/>
    <cellStyle name="Normal 12 2 21" xfId="3418" xr:uid="{9696F4D1-2A16-4705-AAF8-C7CE1EE6CD7D}"/>
    <cellStyle name="Normal 12 2 21 2" xfId="11759" xr:uid="{BA8B984B-5611-4A44-BA22-93B7F815D0A4}"/>
    <cellStyle name="Normal 12 2 21 2 2" xfId="36406" xr:uid="{7C7D237C-DC5D-4ACC-925C-F3C6780AE6FE}"/>
    <cellStyle name="Normal 12 2 21 3" xfId="28521" xr:uid="{A61219B1-A743-4C7E-805D-8AC5490538EC}"/>
    <cellStyle name="Normal 12 2 22" xfId="3955" xr:uid="{CA8470A4-6BE9-4794-8C88-7E362EB8D8D2}"/>
    <cellStyle name="Normal 12 2 22 2" xfId="12296" xr:uid="{38326D78-F44A-4758-861E-BD5ACF408B8E}"/>
    <cellStyle name="Normal 12 2 22 2 2" xfId="36882" xr:uid="{124AD220-746F-4EC5-994B-F959018BC717}"/>
    <cellStyle name="Normal 12 2 22 3" xfId="28997" xr:uid="{88E70DD6-5069-4091-B42E-0074B5C6FA5E}"/>
    <cellStyle name="Normal 12 2 23" xfId="4029" xr:uid="{BCDF8990-DA37-43C7-A318-6649B4CA5EC1}"/>
    <cellStyle name="Normal 12 2 23 2" xfId="12370" xr:uid="{AD66B8BE-E44F-409A-8048-54E8B75CF775}"/>
    <cellStyle name="Normal 12 2 23 2 2" xfId="36956" xr:uid="{A06A0C3A-9BF8-4162-8102-7FA8A1BA8AB9}"/>
    <cellStyle name="Normal 12 2 23 3" xfId="29071" xr:uid="{BF7C8FA7-E2B9-4765-B0EA-3EAC2753011B}"/>
    <cellStyle name="Normal 12 2 24" xfId="4106" xr:uid="{487DB1C8-EF25-4966-8AA2-7EDAFA9D8BE4}"/>
    <cellStyle name="Normal 12 2 24 2" xfId="12447" xr:uid="{7DC8F49D-B18A-4683-A3E9-F0BA729746A1}"/>
    <cellStyle name="Normal 12 2 24 2 2" xfId="37032" xr:uid="{CB6EA030-36DA-48C0-96A4-10C8CCF54FC8}"/>
    <cellStyle name="Normal 12 2 24 3" xfId="29141" xr:uid="{5F56F0AB-C5F2-4D9C-9A2A-CA94169E1E5E}"/>
    <cellStyle name="Normal 12 2 25" xfId="4710" xr:uid="{536A9AD1-B807-484A-BFC7-BBF41A2AB623}"/>
    <cellStyle name="Normal 12 2 25 2" xfId="13049" xr:uid="{572C834D-B8F8-410E-AF7B-46CFE9543DCC}"/>
    <cellStyle name="Normal 12 2 25 2 2" xfId="37634" xr:uid="{7126BF72-98F8-4B6E-B098-70E4BDFFE8A0}"/>
    <cellStyle name="Normal 12 2 25 3" xfId="29613" xr:uid="{FC16B92E-9A90-485E-95D6-1CF3D4CEC921}"/>
    <cellStyle name="Normal 12 2 26" xfId="8508" xr:uid="{41949684-402D-4A3D-B586-CCB658752953}"/>
    <cellStyle name="Normal 12 2 26 2" xfId="16766" xr:uid="{AD538934-1E29-49F0-8711-EA4C5C5F7F09}"/>
    <cellStyle name="Normal 12 2 26 2 2" xfId="41348" xr:uid="{9B5242B7-FA3A-4239-A5F4-09D1BCFBD69F}"/>
    <cellStyle name="Normal 12 2 26 3" xfId="33319" xr:uid="{1ACC976A-DC03-4B43-AA89-0ADC78A21392}"/>
    <cellStyle name="Normal 12 2 27" xfId="8637" xr:uid="{CF8FD814-DC71-4E19-8BC6-BF890AB1F12C}"/>
    <cellStyle name="Normal 12 2 27 2" xfId="33422" xr:uid="{6D0C34A1-E388-4A78-996E-E4F7F455BD7A}"/>
    <cellStyle name="Normal 12 2 28" xfId="17746" xr:uid="{FE8C38DB-FCB4-4EA8-BF2E-6639A7F2D498}"/>
    <cellStyle name="Normal 12 2 28 2" xfId="41973" xr:uid="{356D3A3E-D1A3-4301-A18D-3863723283A3}"/>
    <cellStyle name="Normal 12 2 29" xfId="17822" xr:uid="{07E5FD8B-9F09-413E-8A5D-8D3872ACC444}"/>
    <cellStyle name="Normal 12 2 29 2" xfId="42047" xr:uid="{A6F80A10-5207-46CF-A3FE-9476BDACF571}"/>
    <cellStyle name="Normal 12 2 3" xfId="254" xr:uid="{8F270E65-90FD-434A-8497-CFF1101D241E}"/>
    <cellStyle name="Normal 12 2 3 10" xfId="2763" xr:uid="{90EC1E2B-D68C-41C1-AF9F-787B0EC00EFE}"/>
    <cellStyle name="Normal 12 2 3 10 2" xfId="11104" xr:uid="{480EAC9B-BBB1-4038-8257-AA6A0A478F86}"/>
    <cellStyle name="Normal 12 2 3 10 2 2" xfId="35759" xr:uid="{A782CC56-18B1-42C7-822C-94BE3F3D87DF}"/>
    <cellStyle name="Normal 12 2 3 10 3" xfId="27874" xr:uid="{28367C6C-9F90-4E30-89A5-2023816FF87E}"/>
    <cellStyle name="Normal 12 2 3 11" xfId="3236" xr:uid="{8C073DED-16FA-4156-B1DA-0FC8AFE2571B}"/>
    <cellStyle name="Normal 12 2 3 11 2" xfId="11577" xr:uid="{17DF2957-7DE1-48A4-8CC5-C30984DC75B4}"/>
    <cellStyle name="Normal 12 2 3 11 2 2" xfId="36231" xr:uid="{DD0FE35F-AC9D-4642-ACC6-178A4ECB5D33}"/>
    <cellStyle name="Normal 12 2 3 11 3" xfId="28346" xr:uid="{614A0E80-E469-4E3C-8837-7E583D7F8A38}"/>
    <cellStyle name="Normal 12 2 3 12" xfId="3480" xr:uid="{CB66C9EB-10B2-408C-8737-DE4C39993053}"/>
    <cellStyle name="Normal 12 2 3 12 2" xfId="11821" xr:uid="{AF52FF80-865C-464F-9006-B20C2EFD6BE0}"/>
    <cellStyle name="Normal 12 2 3 12 2 2" xfId="36467" xr:uid="{1A782730-1345-4C71-8CAA-A19A55A7BB52}"/>
    <cellStyle name="Normal 12 2 3 12 3" xfId="28582" xr:uid="{EF6FC78F-9B0C-4BFD-AD70-C162DE3EC917}"/>
    <cellStyle name="Normal 12 2 3 13" xfId="4190" xr:uid="{458AA129-75C5-474C-B9F3-F71641BE094B}"/>
    <cellStyle name="Normal 12 2 3 13 2" xfId="12531" xr:uid="{F2D9FB10-A528-4B1D-B0B8-7DF31EDE0860}"/>
    <cellStyle name="Normal 12 2 3 13 2 2" xfId="37116" xr:uid="{F7C6DD1A-6BF2-4D2C-AA98-5B5331AE30D6}"/>
    <cellStyle name="Normal 12 2 3 13 3" xfId="29202" xr:uid="{0D93E4D2-DC67-460B-B0B6-D288F6C37688}"/>
    <cellStyle name="Normal 12 2 3 14" xfId="4775" xr:uid="{95878A9F-0784-41EE-9008-F6178C2CB233}"/>
    <cellStyle name="Normal 12 2 3 14 2" xfId="13103" xr:uid="{1E954B59-A2ED-4244-A50E-0ABA714BFA53}"/>
    <cellStyle name="Normal 12 2 3 14 2 2" xfId="37688" xr:uid="{B0C920DE-B19D-4232-9179-81536E1B6287}"/>
    <cellStyle name="Normal 12 2 3 14 3" xfId="29668" xr:uid="{886D5844-AD6F-41C6-8F37-CE26E0CD3EFC}"/>
    <cellStyle name="Normal 12 2 3 15" xfId="8707" xr:uid="{AE3CF475-822B-4935-A3DF-0CC5EFA99247}"/>
    <cellStyle name="Normal 12 2 3 15 2" xfId="33487" xr:uid="{C1D9F673-4219-4DBC-AECB-0F329F8DF9A6}"/>
    <cellStyle name="Normal 12 2 3 16" xfId="17893" xr:uid="{EA375552-8BB8-46DC-9190-46D2CD9F3C68}"/>
    <cellStyle name="Normal 12 2 3 16 2" xfId="42118" xr:uid="{2C9E816F-3634-4466-83B3-6CB0BDE3E8D7}"/>
    <cellStyle name="Normal 12 2 3 17" xfId="18496" xr:uid="{9CF3053D-DCBE-462F-B3EB-7EE7F9226CE2}"/>
    <cellStyle name="Normal 12 2 3 17 2" xfId="42699" xr:uid="{77A3F881-D436-4EE9-A849-18731601F3BD}"/>
    <cellStyle name="Normal 12 2 3 18" xfId="25621" xr:uid="{0A6937A6-6084-4681-A394-FFBB225B73E5}"/>
    <cellStyle name="Normal 12 2 3 2" xfId="450" xr:uid="{EAE01590-9AE6-4D4E-A66C-5E7D667EDF40}"/>
    <cellStyle name="Normal 12 2 3 2 10" xfId="4992" xr:uid="{E088ECEC-D4EE-4815-8493-D4B072E7E4D1}"/>
    <cellStyle name="Normal 12 2 3 2 10 2" xfId="13292" xr:uid="{3071A048-061D-4324-AD74-D470CA255288}"/>
    <cellStyle name="Normal 12 2 3 2 10 2 2" xfId="37876" xr:uid="{6E76E9E5-E2C0-4C4A-AF35-5EE1693B22DC}"/>
    <cellStyle name="Normal 12 2 3 2 10 3" xfId="29858" xr:uid="{C6350B96-1925-44BF-B238-CBAAD5849105}"/>
    <cellStyle name="Normal 12 2 3 2 11" xfId="8842" xr:uid="{717DD3B9-D119-4D13-B91F-A5F57871F14A}"/>
    <cellStyle name="Normal 12 2 3 2 11 2" xfId="33608" xr:uid="{BF52E624-1D51-47B4-BA61-66D33B500D88}"/>
    <cellStyle name="Normal 12 2 3 2 12" xfId="18027" xr:uid="{304CAD10-738C-4E98-87EF-7D9E46552B05}"/>
    <cellStyle name="Normal 12 2 3 2 12 2" xfId="42252" xr:uid="{201375C2-4C5F-499D-AD81-2CA08817EF68}"/>
    <cellStyle name="Normal 12 2 3 2 13" xfId="18633" xr:uid="{27FA95F1-99E9-4E64-952D-4F6787C554CA}"/>
    <cellStyle name="Normal 12 2 3 2 13 2" xfId="42829" xr:uid="{BAA4EA5A-9B66-481B-993C-4EE85995FEA0}"/>
    <cellStyle name="Normal 12 2 3 2 14" xfId="25739" xr:uid="{8FDC9F1D-4B4B-4F60-BE37-D2B8D48C8530}"/>
    <cellStyle name="Normal 12 2 3 2 2" xfId="1470" xr:uid="{C793DEE7-5849-4826-852F-326FEBFD8379}"/>
    <cellStyle name="Normal 12 2 3 2 2 2" xfId="3117" xr:uid="{41962CCB-9C33-4909-B2C8-CDD6A81B8738}"/>
    <cellStyle name="Normal 12 2 3 2 2 2 2" xfId="7074" xr:uid="{DF8E047F-31BE-40E5-A56C-767006743807}"/>
    <cellStyle name="Normal 12 2 3 2 2 2 2 2" xfId="15333" xr:uid="{6B00E1AC-21AD-48E7-946B-4DD5F834B288}"/>
    <cellStyle name="Normal 12 2 3 2 2 2 2 2 2" xfId="39915" xr:uid="{9BDE5EEA-65F9-4A7C-9FA2-640EFB778FAB}"/>
    <cellStyle name="Normal 12 2 3 2 2 2 2 3" xfId="31900" xr:uid="{52FFB7BD-A615-4D8A-AF54-7BB4CC902116}"/>
    <cellStyle name="Normal 12 2 3 2 2 2 3" xfId="11458" xr:uid="{3361F2D3-C830-41D3-BDC4-683DF6A206E9}"/>
    <cellStyle name="Normal 12 2 3 2 2 2 3 2" xfId="36113" xr:uid="{EE86ED3E-2393-41E0-8367-898631E45585}"/>
    <cellStyle name="Normal 12 2 3 2 2 2 4" xfId="22658" xr:uid="{C6DE5C09-AB45-4CFD-983C-7C5E14280BD5}"/>
    <cellStyle name="Normal 12 2 3 2 2 2 4 2" xfId="46685" xr:uid="{DE6CCAD2-4495-4B67-9ACF-9C3AB9146CB2}"/>
    <cellStyle name="Normal 12 2 3 2 2 2 5" xfId="28228" xr:uid="{88C8C6EE-E842-4B73-891B-D725BEDBF618}"/>
    <cellStyle name="Normal 12 2 3 2 2 3" xfId="3836" xr:uid="{72E876F2-1A4C-4608-B915-57556941E86F}"/>
    <cellStyle name="Normal 12 2 3 2 2 3 2" xfId="12177" xr:uid="{CAC5B5AE-DAC8-4CAB-BFBB-5E63F5D756B3}"/>
    <cellStyle name="Normal 12 2 3 2 2 3 2 2" xfId="36821" xr:uid="{26A25B52-77F8-465E-8F0C-AB5A4126EDE0}"/>
    <cellStyle name="Normal 12 2 3 2 2 3 3" xfId="28936" xr:uid="{A8B88C2F-EF7C-4DAC-B678-7FAAD9009C3C}"/>
    <cellStyle name="Normal 12 2 3 2 2 4" xfId="4590" xr:uid="{4C2AC62D-C6BB-4A76-9D08-000A2DB392C6}"/>
    <cellStyle name="Normal 12 2 3 2 2 4 2" xfId="12931" xr:uid="{9F362ABB-0EAA-4FD1-AB28-1B58EDFE3A7A}"/>
    <cellStyle name="Normal 12 2 3 2 2 4 2 2" xfId="37516" xr:uid="{78640259-9735-40B2-A335-8258921E4756}"/>
    <cellStyle name="Normal 12 2 3 2 2 4 3" xfId="29556" xr:uid="{93FD1F4D-3F89-41D1-9864-B45EFD6C2155}"/>
    <cellStyle name="Normal 12 2 3 2 2 5" xfId="5410" xr:uid="{02AFA374-29E4-464B-8B6E-E329DB72810F}"/>
    <cellStyle name="Normal 12 2 3 2 2 5 2" xfId="13693" xr:uid="{36D61FED-0837-463E-8C08-08B30F8BD60D}"/>
    <cellStyle name="Normal 12 2 3 2 2 5 2 2" xfId="38277" xr:uid="{689A575A-0129-469C-BDA2-B77C20CF8063}"/>
    <cellStyle name="Normal 12 2 3 2 2 5 3" xfId="30259" xr:uid="{E057CC3D-D8DB-4629-876E-D7EE69C5F2E2}"/>
    <cellStyle name="Normal 12 2 3 2 2 6" xfId="9831" xr:uid="{44035E95-B923-4300-9721-1A7FBDC56DDC}"/>
    <cellStyle name="Normal 12 2 3 2 2 6 2" xfId="34517" xr:uid="{E67A62D2-8FD2-4B93-B72A-75A573E917EA}"/>
    <cellStyle name="Normal 12 2 3 2 2 7" xfId="18263" xr:uid="{1F2B1CE6-E64A-40AE-B727-72E0F41E6317}"/>
    <cellStyle name="Normal 12 2 3 2 2 7 2" xfId="42488" xr:uid="{2DB7D7D7-14CD-4530-962A-3E23BA4E8A5F}"/>
    <cellStyle name="Normal 12 2 3 2 2 8" xfId="20192" xr:uid="{2C158888-3AB6-4A10-BFC0-A8C377F51E08}"/>
    <cellStyle name="Normal 12 2 3 2 2 8 2" xfId="44366" xr:uid="{B6CD775B-F981-4AFD-9AC5-78451F7398CE}"/>
    <cellStyle name="Normal 12 2 3 2 2 9" xfId="26633" xr:uid="{8683ECCB-57B6-443C-921F-93A4A4130517}"/>
    <cellStyle name="Normal 12 2 3 2 3" xfId="1032" xr:uid="{4670CF58-3681-4912-B859-FD63E0748EA7}"/>
    <cellStyle name="Normal 12 2 3 2 3 2" xfId="8012" xr:uid="{FB86E270-14D0-4BD5-95A3-EAE9A6DA6244}"/>
    <cellStyle name="Normal 12 2 3 2 3 2 2" xfId="16270" xr:uid="{9D35A4FA-7661-4A93-A833-B84703DDF2A4}"/>
    <cellStyle name="Normal 12 2 3 2 3 2 2 2" xfId="40852" xr:uid="{A781516F-B759-40F1-A1A5-6C5E08AD5873}"/>
    <cellStyle name="Normal 12 2 3 2 3 2 3" xfId="22241" xr:uid="{5B5CCC39-A3FF-4898-8345-FAFBCC7461C6}"/>
    <cellStyle name="Normal 12 2 3 2 3 2 3 2" xfId="46281" xr:uid="{D9D5B54E-F478-4D09-9C95-82BAC3698BA6}"/>
    <cellStyle name="Normal 12 2 3 2 3 2 4" xfId="32837" xr:uid="{3DA6431C-AED5-45F3-AAA9-6B161AC5E2E9}"/>
    <cellStyle name="Normal 12 2 3 2 3 3" xfId="6125" xr:uid="{AA3EFFEC-005F-444E-A69A-B6D391EFB495}"/>
    <cellStyle name="Normal 12 2 3 2 3 3 2" xfId="14387" xr:uid="{D8428418-3686-4273-A2B9-E887AC16B789}"/>
    <cellStyle name="Normal 12 2 3 2 3 3 2 2" xfId="38969" xr:uid="{C50036B4-498B-44CD-902B-3784BE3A8AC3}"/>
    <cellStyle name="Normal 12 2 3 2 3 3 3" xfId="30954" xr:uid="{52F8F719-BE22-4B59-9A0E-FC7A871578D3}"/>
    <cellStyle name="Normal 12 2 3 2 3 4" xfId="9408" xr:uid="{64E2F142-D4B8-486F-822F-4F381520CE54}"/>
    <cellStyle name="Normal 12 2 3 2 3 4 2" xfId="34115" xr:uid="{DC4EB247-A8B5-464C-9438-4A6BA075A39D}"/>
    <cellStyle name="Normal 12 2 3 2 3 5" xfId="19776" xr:uid="{B42AA719-AB4D-4ECA-8DF6-A04667E25656}"/>
    <cellStyle name="Normal 12 2 3 2 3 5 2" xfId="43956" xr:uid="{41B75E78-F584-4C58-9B27-2BCE0621F004}"/>
    <cellStyle name="Normal 12 2 3 2 3 6" xfId="26234" xr:uid="{D69BB52C-EB26-4A76-B39B-CA05BA8836FF}"/>
    <cellStyle name="Normal 12 2 3 2 4" xfId="2258" xr:uid="{F6F43F9D-79F1-4341-A324-CDB804F29716}"/>
    <cellStyle name="Normal 12 2 3 2 4 2" xfId="6645" xr:uid="{E4451FC5-B1A2-42B4-9D73-161CC9AC6A0F}"/>
    <cellStyle name="Normal 12 2 3 2 4 2 2" xfId="14904" xr:uid="{E6ACA54B-71A6-4324-A868-A436320B5882}"/>
    <cellStyle name="Normal 12 2 3 2 4 2 2 2" xfId="39486" xr:uid="{298AC578-FA1A-4973-8719-0BAC22ED015A}"/>
    <cellStyle name="Normal 12 2 3 2 4 2 3" xfId="21705" xr:uid="{6A385535-1C5A-4764-8DC8-1B672D456C26}"/>
    <cellStyle name="Normal 12 2 3 2 4 2 3 2" xfId="45782" xr:uid="{1792A875-EF3C-4763-B390-5169778F1D49}"/>
    <cellStyle name="Normal 12 2 3 2 4 2 4" xfId="31471" xr:uid="{185147B4-B01C-4D6D-BDDA-6121E0EDC1FE}"/>
    <cellStyle name="Normal 12 2 3 2 4 3" xfId="10599" xr:uid="{9C4B2B5E-66CC-4E58-AC26-AEBA5415FF18}"/>
    <cellStyle name="Normal 12 2 3 2 4 3 2" xfId="35257" xr:uid="{302350A0-2CA9-4870-A33A-D41F43838C7F}"/>
    <cellStyle name="Normal 12 2 3 2 4 4" xfId="19240" xr:uid="{103158FF-5731-4539-8E49-F9EC97C454AA}"/>
    <cellStyle name="Normal 12 2 3 2 4 4 2" xfId="43434" xr:uid="{19BB0C2A-3B87-4567-9570-50CF6852CBA3}"/>
    <cellStyle name="Normal 12 2 3 2 4 5" xfId="27372" xr:uid="{37CB4CF0-D0EC-4B34-B9D8-4963D805DFDF}"/>
    <cellStyle name="Normal 12 2 3 2 5" xfId="2644" xr:uid="{2C967C0F-1407-42DF-B53E-8019D2562FFD}"/>
    <cellStyle name="Normal 12 2 3 2 5 2" xfId="8430" xr:uid="{B79E58D9-5014-42A2-A329-5C6F8DE57D29}"/>
    <cellStyle name="Normal 12 2 3 2 5 2 2" xfId="16688" xr:uid="{6A61E7FE-4B92-4E06-A4EA-90AFA63ED19F}"/>
    <cellStyle name="Normal 12 2 3 2 5 2 2 2" xfId="41270" xr:uid="{7A91EDBE-A087-4576-8070-7911131EAB47}"/>
    <cellStyle name="Normal 12 2 3 2 5 2 3" xfId="33255" xr:uid="{86D46E7A-E35C-464A-98C1-C879F3BB7CC4}"/>
    <cellStyle name="Normal 12 2 3 2 5 3" xfId="10985" xr:uid="{5820E36F-97A4-48CD-B50E-65467DDFB18F}"/>
    <cellStyle name="Normal 12 2 3 2 5 3 2" xfId="35641" xr:uid="{90C165A3-EF36-40EB-A4CF-4AE4477228AD}"/>
    <cellStyle name="Normal 12 2 3 2 5 4" xfId="21109" xr:uid="{C43C1D1B-0790-4FEE-A224-34600BD045AE}"/>
    <cellStyle name="Normal 12 2 3 2 5 4 2" xfId="45230" xr:uid="{4A64DB24-57E3-4DC6-B8D7-9868AEA278D4}"/>
    <cellStyle name="Normal 12 2 3 2 5 5" xfId="27756" xr:uid="{FF62CF60-69B3-4529-9995-73718B19D9EB}"/>
    <cellStyle name="Normal 12 2 3 2 6" xfId="2881" xr:uid="{EB7AC0F4-2748-4006-8EBA-B773B5CC8D45}"/>
    <cellStyle name="Normal 12 2 3 2 6 2" xfId="11222" xr:uid="{D7E247C0-8D95-4190-AF55-2A4FB7F2CF8B}"/>
    <cellStyle name="Normal 12 2 3 2 6 2 2" xfId="35877" xr:uid="{9EAAE2DA-1277-4DC1-8336-9013EB7FA021}"/>
    <cellStyle name="Normal 12 2 3 2 6 3" xfId="27992" xr:uid="{9C993485-27DD-4DD3-9222-E5EE48DBE822}"/>
    <cellStyle name="Normal 12 2 3 2 7" xfId="3354" xr:uid="{D2B6D6BE-8396-42CF-B3C9-EFB61AFB79F8}"/>
    <cellStyle name="Normal 12 2 3 2 7 2" xfId="11695" xr:uid="{701A5705-429C-4D32-B80A-6F3A41022570}"/>
    <cellStyle name="Normal 12 2 3 2 7 2 2" xfId="36349" xr:uid="{E5FD1062-5BEB-41ED-821F-460A8827C2BE}"/>
    <cellStyle name="Normal 12 2 3 2 7 3" xfId="28464" xr:uid="{C2AE108D-0600-450E-8F83-D067C5461B68}"/>
    <cellStyle name="Normal 12 2 3 2 8" xfId="3600" xr:uid="{CA0BA84F-D44C-4136-B444-CDDBAC474A48}"/>
    <cellStyle name="Normal 12 2 3 2 8 2" xfId="11941" xr:uid="{FB49E82E-043A-4DB3-A5C0-31D08FA25D8E}"/>
    <cellStyle name="Normal 12 2 3 2 8 2 2" xfId="36585" xr:uid="{474D229B-24A8-460A-A36F-FB01794BBCAF}"/>
    <cellStyle name="Normal 12 2 3 2 8 3" xfId="28700" xr:uid="{3969465B-4FB1-41AE-A323-DEFAC84BDD6E}"/>
    <cellStyle name="Normal 12 2 3 2 9" xfId="4354" xr:uid="{A5BA3D4B-9FA2-4B79-A221-15EDA912F9E9}"/>
    <cellStyle name="Normal 12 2 3 2 9 2" xfId="12695" xr:uid="{25AEE944-F637-4A0F-9C56-C60537AF5B78}"/>
    <cellStyle name="Normal 12 2 3 2 9 2 2" xfId="37280" xr:uid="{B16BCFA5-9975-470A-B191-774A3BF89182}"/>
    <cellStyle name="Normal 12 2 3 2 9 3" xfId="29320" xr:uid="{E43E73FF-B57C-4A5E-9A46-2C4662472907}"/>
    <cellStyle name="Normal 12 2 3 3" xfId="638" xr:uid="{3F0E127A-4DBD-4A69-9A46-ABD3FC306F1E}"/>
    <cellStyle name="Normal 12 2 3 3 10" xfId="25918" xr:uid="{1CF90131-F1B0-4482-9DEF-072645A313AE}"/>
    <cellStyle name="Normal 12 2 3 3 2" xfId="1271" xr:uid="{A25062AF-FDB3-4FB9-9FCE-B8B3B588C0B1}"/>
    <cellStyle name="Normal 12 2 3 3 2 2" xfId="8198" xr:uid="{7C3D9CE4-B4C6-4CB3-A015-EAE202482E9C}"/>
    <cellStyle name="Normal 12 2 3 3 2 2 2" xfId="16456" xr:uid="{E8879608-9F1B-40E0-972F-A429F113E0B9}"/>
    <cellStyle name="Normal 12 2 3 3 2 2 2 2" xfId="41038" xr:uid="{36D84B6B-B265-4939-8DD6-37C02BB5517D}"/>
    <cellStyle name="Normal 12 2 3 3 2 2 3" xfId="22463" xr:uid="{2883BA07-5CBB-48A6-BFC1-4F49583C609C}"/>
    <cellStyle name="Normal 12 2 3 3 2 2 3 2" xfId="46497" xr:uid="{75CACDCB-8F39-4665-9420-1E9884AA9BBA}"/>
    <cellStyle name="Normal 12 2 3 3 2 2 4" xfId="33023" xr:uid="{ED7C68E4-E7E8-4F84-A541-7B14C350B925}"/>
    <cellStyle name="Normal 12 2 3 3 2 3" xfId="6319" xr:uid="{C94190AD-DE70-49FF-83F5-650B17B744CF}"/>
    <cellStyle name="Normal 12 2 3 3 2 3 2" xfId="14580" xr:uid="{B341F8C6-4F5C-4427-8147-E7CFA454DFBA}"/>
    <cellStyle name="Normal 12 2 3 3 2 3 2 2" xfId="39162" xr:uid="{92386F4E-EC09-486D-8E26-BE3711F1F283}"/>
    <cellStyle name="Normal 12 2 3 3 2 3 3" xfId="31147" xr:uid="{48C5A8BD-4B8E-44FC-981F-6E1432F64D2B}"/>
    <cellStyle name="Normal 12 2 3 3 2 4" xfId="9634" xr:uid="{9818BE7F-634F-4336-B549-263A0640A750}"/>
    <cellStyle name="Normal 12 2 3 3 2 4 2" xfId="34329" xr:uid="{549E2A7B-7F1C-4218-B6A1-F3A755447D0F}"/>
    <cellStyle name="Normal 12 2 3 3 2 5" xfId="19996" xr:uid="{4E579C4A-5C3E-4AA5-9181-757CA807B321}"/>
    <cellStyle name="Normal 12 2 3 3 2 5 2" xfId="44174" xr:uid="{33A0FF43-8C1F-4534-9110-7B1B71FDF116}"/>
    <cellStyle name="Normal 12 2 3 3 2 6" xfId="26446" xr:uid="{68BBC445-E17E-43EF-9FFB-1199C7440B4D}"/>
    <cellStyle name="Normal 12 2 3 3 3" xfId="2999" xr:uid="{27DAFDCA-9BB7-4366-983E-15AD527AE95C}"/>
    <cellStyle name="Normal 12 2 3 3 3 2" xfId="6838" xr:uid="{1698F487-D0B1-48EF-9B8A-460EA418083F}"/>
    <cellStyle name="Normal 12 2 3 3 3 2 2" xfId="15097" xr:uid="{E41D6E82-12CB-4A35-A261-F93D52DB955D}"/>
    <cellStyle name="Normal 12 2 3 3 3 2 2 2" xfId="39679" xr:uid="{8E35EBB4-83AA-402E-94E8-484E1FBC860D}"/>
    <cellStyle name="Normal 12 2 3 3 3 2 3" xfId="21891" xr:uid="{1B4A7468-6031-423B-A8D9-61D582CDCFB1}"/>
    <cellStyle name="Normal 12 2 3 3 3 2 3 2" xfId="45965" xr:uid="{C0ED5875-4DA3-4CBA-9800-FEED771141FD}"/>
    <cellStyle name="Normal 12 2 3 3 3 2 4" xfId="31664" xr:uid="{4728F349-E332-4C11-A859-82AB72C4EA7B}"/>
    <cellStyle name="Normal 12 2 3 3 3 3" xfId="11340" xr:uid="{3407F86E-006B-45C7-A84A-C31B64735EEF}"/>
    <cellStyle name="Normal 12 2 3 3 3 3 2" xfId="35995" xr:uid="{980455B3-06D5-49AC-810A-FC1D2E8F59E4}"/>
    <cellStyle name="Normal 12 2 3 3 3 4" xfId="19426" xr:uid="{7FD26559-75B9-4A1F-AEFD-7E8C56569AB9}"/>
    <cellStyle name="Normal 12 2 3 3 3 4 2" xfId="43620" xr:uid="{68581F7F-45AE-49BF-9B17-2670F083E46E}"/>
    <cellStyle name="Normal 12 2 3 3 3 5" xfId="28110" xr:uid="{F3C34D04-5C98-4745-BC92-99C5CD58B2B1}"/>
    <cellStyle name="Normal 12 2 3 3 4" xfId="3718" xr:uid="{C91388BD-7007-4312-9957-80B333DC3485}"/>
    <cellStyle name="Normal 12 2 3 3 4 2" xfId="7366" xr:uid="{798B4FAF-79B4-470B-9DC5-05AAB2A58EB6}"/>
    <cellStyle name="Normal 12 2 3 3 4 2 2" xfId="15625" xr:uid="{9565D911-DBF3-491E-AA68-640641100879}"/>
    <cellStyle name="Normal 12 2 3 3 4 2 2 2" xfId="40207" xr:uid="{E78D7D77-2760-4ADA-82E2-09C8938DBBF8}"/>
    <cellStyle name="Normal 12 2 3 3 4 2 3" xfId="32192" xr:uid="{11F48464-70D6-4622-BCB0-DAF902D0640A}"/>
    <cellStyle name="Normal 12 2 3 3 4 3" xfId="12059" xr:uid="{47B0156B-706C-4BE9-AAE8-87C19B77DD4E}"/>
    <cellStyle name="Normal 12 2 3 3 4 3 2" xfId="36703" xr:uid="{C699B63F-6099-4E85-BED1-2F7E268921C8}"/>
    <cellStyle name="Normal 12 2 3 3 4 4" xfId="21296" xr:uid="{57D562F3-01B2-49B9-AB22-6CF664AF8607}"/>
    <cellStyle name="Normal 12 2 3 3 4 4 2" xfId="45415" xr:uid="{6427D0CD-E5A8-45A3-9E49-304C2AAF9AB1}"/>
    <cellStyle name="Normal 12 2 3 3 4 5" xfId="28818" xr:uid="{F3079BD9-2ED0-4C99-881C-792CAB3DD909}"/>
    <cellStyle name="Normal 12 2 3 3 5" xfId="4472" xr:uid="{CFFE933D-203D-4DFC-BFCD-68F2F433D117}"/>
    <cellStyle name="Normal 12 2 3 3 5 2" xfId="12813" xr:uid="{E39450D5-B17A-4F9A-9DD9-FE5652C18584}"/>
    <cellStyle name="Normal 12 2 3 3 5 2 2" xfId="37398" xr:uid="{204D83D4-487A-4FC0-8D00-9C49D731E960}"/>
    <cellStyle name="Normal 12 2 3 3 5 3" xfId="29438" xr:uid="{9CF044D5-A98F-4496-8C2B-4D9B81345D8E}"/>
    <cellStyle name="Normal 12 2 3 3 6" xfId="5212" xr:uid="{580B2BDB-86E1-4916-B72F-64F4E85CA37F}"/>
    <cellStyle name="Normal 12 2 3 3 6 2" xfId="13505" xr:uid="{285CED98-9E66-4EB3-B40E-609B01534F60}"/>
    <cellStyle name="Normal 12 2 3 3 6 2 2" xfId="38089" xr:uid="{CAB51A49-813D-4D9D-8A9C-806679971DE8}"/>
    <cellStyle name="Normal 12 2 3 3 6 3" xfId="30071" xr:uid="{09B34FE1-F536-4A14-8D58-7E992FD6826B}"/>
    <cellStyle name="Normal 12 2 3 3 7" xfId="9025" xr:uid="{4485F3F1-A5E9-4CB3-BA7F-982FCD54CE40}"/>
    <cellStyle name="Normal 12 2 3 3 7 2" xfId="33787" xr:uid="{E0675BD9-9568-47BC-B32B-6DB9ACB8C60B}"/>
    <cellStyle name="Normal 12 2 3 3 8" xfId="18145" xr:uid="{3A0386DE-5DF3-489D-B121-A20F6F107B9E}"/>
    <cellStyle name="Normal 12 2 3 3 8 2" xfId="42370" xr:uid="{C8E5C574-9920-45C2-8096-AC400AF1C04D}"/>
    <cellStyle name="Normal 12 2 3 3 9" xfId="18819" xr:uid="{DDCFDA08-E8DE-433C-B3C9-14520947E548}"/>
    <cellStyle name="Normal 12 2 3 3 9 2" xfId="43015" xr:uid="{BA5053F1-0CE9-4035-B424-4A7828E07E30}"/>
    <cellStyle name="Normal 12 2 3 4" xfId="1691" xr:uid="{307315EC-2B38-47FF-AFCC-0CD5721F3C26}"/>
    <cellStyle name="Normal 12 2 3 4 2" xfId="6956" xr:uid="{66519ABA-163C-4375-8C3F-BF40CA2C1B3F}"/>
    <cellStyle name="Normal 12 2 3 4 2 2" xfId="15215" xr:uid="{6B3CF745-D81A-4787-9F6A-665091E7A9B6}"/>
    <cellStyle name="Normal 12 2 3 4 2 2 2" xfId="39797" xr:uid="{5E1411E2-8402-4D8E-8C96-42A538E575BE}"/>
    <cellStyle name="Normal 12 2 3 4 2 3" xfId="22864" xr:uid="{47403B87-0C09-453C-B60E-A666807BC7DB}"/>
    <cellStyle name="Normal 12 2 3 4 2 3 2" xfId="46882" xr:uid="{C7EE63B0-5DBD-4929-A5C1-96080F3B237C}"/>
    <cellStyle name="Normal 12 2 3 4 2 4" xfId="31782" xr:uid="{98B2036C-8776-45C0-A288-B6E0482798CB}"/>
    <cellStyle name="Normal 12 2 3 4 3" xfId="5616" xr:uid="{FE090E9E-A831-418E-AA89-9254292AF6AF}"/>
    <cellStyle name="Normal 12 2 3 4 3 2" xfId="13887" xr:uid="{55F45C85-D41A-4E96-82A2-C11B3B060FBB}"/>
    <cellStyle name="Normal 12 2 3 4 3 2 2" xfId="38471" xr:uid="{00A945A5-2E56-4FA7-A858-BFBEF598CDA3}"/>
    <cellStyle name="Normal 12 2 3 4 3 3" xfId="30454" xr:uid="{8BC5A8A9-9CDC-4D04-A7FF-30ABEF1CABDD}"/>
    <cellStyle name="Normal 12 2 3 4 4" xfId="10040" xr:uid="{B8418EE0-F322-498D-AA60-393A24D62FD3}"/>
    <cellStyle name="Normal 12 2 3 4 4 2" xfId="34711" xr:uid="{E7A679D8-17FF-40B2-BA03-5A08CDFE4065}"/>
    <cellStyle name="Normal 12 2 3 4 5" xfId="20400" xr:uid="{C299FD2A-6E39-4211-96EF-80836FFEBE1B}"/>
    <cellStyle name="Normal 12 2 3 4 5 2" xfId="44564" xr:uid="{FAAF4C7D-3371-48B4-AE12-ACB7759AF00F}"/>
    <cellStyle name="Normal 12 2 3 4 6" xfId="26826" xr:uid="{5ED8FEE6-C0CA-481D-90A6-5B10789BCCA8}"/>
    <cellStyle name="Normal 12 2 3 5" xfId="1827" xr:uid="{DE24F3F8-5A76-41F2-911B-F471DF077CBC}"/>
    <cellStyle name="Normal 12 2 3 5 2" xfId="7634" xr:uid="{5E624E2A-BE85-42D5-856E-C73434E23F8A}"/>
    <cellStyle name="Normal 12 2 3 5 2 2" xfId="15892" xr:uid="{F276C98A-E662-492A-9B84-C785F697B856}"/>
    <cellStyle name="Normal 12 2 3 5 2 2 2" xfId="40474" xr:uid="{B742227D-A5B0-4D37-8BB2-C01B877C0700}"/>
    <cellStyle name="Normal 12 2 3 5 2 3" xfId="22992" xr:uid="{A065260F-038A-408D-B464-FDE799272141}"/>
    <cellStyle name="Normal 12 2 3 5 2 3 2" xfId="47003" xr:uid="{798F0E3D-D77D-4304-A3CF-47E046991A36}"/>
    <cellStyle name="Normal 12 2 3 5 2 4" xfId="32459" xr:uid="{6402A991-0C0A-46DE-8F68-8F4F20FBE3DD}"/>
    <cellStyle name="Normal 12 2 3 5 3" xfId="5745" xr:uid="{45415983-F848-4953-9714-FB125837193C}"/>
    <cellStyle name="Normal 12 2 3 5 3 2" xfId="14007" xr:uid="{CB1C2F16-C3A2-4422-A74E-39536D50B494}"/>
    <cellStyle name="Normal 12 2 3 5 3 2 2" xfId="38589" xr:uid="{854082CA-91DF-4C3F-BA1A-B6CDBD77A982}"/>
    <cellStyle name="Normal 12 2 3 5 3 3" xfId="30574" xr:uid="{741559A8-07BE-498D-B8D3-F9E01257FEFD}"/>
    <cellStyle name="Normal 12 2 3 5 4" xfId="10169" xr:uid="{BEB2A9F7-B584-49BA-9D84-666BB0653499}"/>
    <cellStyle name="Normal 12 2 3 5 4 2" xfId="34829" xr:uid="{21D5217B-A072-4C6B-995C-7C012E3E3D69}"/>
    <cellStyle name="Normal 12 2 3 5 5" xfId="20527" xr:uid="{476006D3-99E1-4E84-BBD9-75906DFA0DEA}"/>
    <cellStyle name="Normal 12 2 3 5 5 2" xfId="44687" xr:uid="{06D1F438-036D-43EC-8C25-A6E8A8545056}"/>
    <cellStyle name="Normal 12 2 3 5 6" xfId="26944" xr:uid="{27BBC8F2-D589-424B-B4DA-A36B921161E7}"/>
    <cellStyle name="Normal 12 2 3 6" xfId="802" xr:uid="{0EED0D01-7402-49A9-B6BD-4A23CD6E86E9}"/>
    <cellStyle name="Normal 12 2 3 6 2" xfId="7825" xr:uid="{E5EEF103-4E03-4B02-84E0-7D2F5D506417}"/>
    <cellStyle name="Normal 12 2 3 6 2 2" xfId="16083" xr:uid="{8AD005FE-1562-4A0B-A7F7-A5DAEC53C402}"/>
    <cellStyle name="Normal 12 2 3 6 2 2 2" xfId="40665" xr:uid="{19F4374C-2957-4859-B3A8-2A962DD1EFED}"/>
    <cellStyle name="Normal 12 2 3 6 2 3" xfId="22025" xr:uid="{CBD39016-2C3B-4DB0-9FCF-5B92D2E7A6A3}"/>
    <cellStyle name="Normal 12 2 3 6 2 3 2" xfId="46090" xr:uid="{D0B261EE-DE0E-46D5-B4EC-265A47B1AD01}"/>
    <cellStyle name="Normal 12 2 3 6 2 4" xfId="32650" xr:uid="{AB35F568-2C1A-4563-A1CF-DB2AF036C122}"/>
    <cellStyle name="Normal 12 2 3 6 3" xfId="5938" xr:uid="{45B84C5C-7936-403A-99E3-1C2019D57940}"/>
    <cellStyle name="Normal 12 2 3 6 3 2" xfId="14200" xr:uid="{7CD00D09-FAC0-4B39-955C-6D9D40D24D59}"/>
    <cellStyle name="Normal 12 2 3 6 3 2 2" xfId="38782" xr:uid="{98A7B6FA-E75C-4CC3-9676-6FA0A6CD679C}"/>
    <cellStyle name="Normal 12 2 3 6 3 3" xfId="30767" xr:uid="{64A3D5BF-2A11-46F3-95DE-8612EF2D09CD}"/>
    <cellStyle name="Normal 12 2 3 6 4" xfId="9187" xr:uid="{E5916F03-50A7-4209-8FCE-9E4726A745EF}"/>
    <cellStyle name="Normal 12 2 3 6 4 2" xfId="33925" xr:uid="{EB3608E7-5879-4B67-B38B-481EB90784B4}"/>
    <cellStyle name="Normal 12 2 3 6 5" xfId="19559" xr:uid="{7BA78847-DD3C-4EEC-8655-E9FF14D6676C}"/>
    <cellStyle name="Normal 12 2 3 6 5 2" xfId="43747" xr:uid="{BE69DF78-9A86-4D4C-93A4-C84BEA81D8F2}"/>
    <cellStyle name="Normal 12 2 3 6 6" xfId="26047" xr:uid="{7102C920-9034-4286-9C30-7FA69872E2B2}"/>
    <cellStyle name="Normal 12 2 3 7" xfId="1946" xr:uid="{08F9F3A5-E62C-4B73-A06F-86498FAB8679}"/>
    <cellStyle name="Normal 12 2 3 7 2" xfId="6458" xr:uid="{A1D2AE00-47EE-41FD-8A8F-B2DCEAE895BD}"/>
    <cellStyle name="Normal 12 2 3 7 2 2" xfId="14717" xr:uid="{AE1E023E-5BDB-4AC7-8038-F3ECE2D3F0F0}"/>
    <cellStyle name="Normal 12 2 3 7 2 2 2" xfId="39299" xr:uid="{520B7EE2-2868-4D2C-BE5F-299934EDB6BC}"/>
    <cellStyle name="Normal 12 2 3 7 2 3" xfId="23110" xr:uid="{90AB4B7A-77CD-4083-90D8-A847BD2FECDE}"/>
    <cellStyle name="Normal 12 2 3 7 2 3 2" xfId="47121" xr:uid="{63F58224-72D8-4FCE-9389-06B0E277C6DF}"/>
    <cellStyle name="Normal 12 2 3 7 2 4" xfId="31284" xr:uid="{6DD4FCF2-B8CC-44CD-8F31-7D7E374B9BDA}"/>
    <cellStyle name="Normal 12 2 3 7 3" xfId="10288" xr:uid="{85D0B094-8DC8-4557-A267-1F69017037A8}"/>
    <cellStyle name="Normal 12 2 3 7 3 2" xfId="34947" xr:uid="{E181FE75-51C0-46AE-8ADB-D65097EF75A9}"/>
    <cellStyle name="Normal 12 2 3 7 4" xfId="20645" xr:uid="{376B6E7B-30B6-472E-BA7E-6925CDBB689A}"/>
    <cellStyle name="Normal 12 2 3 7 4 2" xfId="44805" xr:uid="{6DF4B3E3-4538-4908-A685-1FBEB45905F0}"/>
    <cellStyle name="Normal 12 2 3 7 5" xfId="27062" xr:uid="{53D19D8B-E5C3-4DFB-B714-EAB508466733}"/>
    <cellStyle name="Normal 12 2 3 8" xfId="2139" xr:uid="{335C1692-5C6E-4BDA-A653-754F2B9A92D2}"/>
    <cellStyle name="Normal 12 2 3 8 2" xfId="8312" xr:uid="{42EB555E-B244-4B91-8F28-FF2650C3BA42}"/>
    <cellStyle name="Normal 12 2 3 8 2 2" xfId="16570" xr:uid="{0DF30E7C-8FD1-4D20-A50D-E5EC5DC3309E}"/>
    <cellStyle name="Normal 12 2 3 8 2 2 2" xfId="41152" xr:uid="{566C1258-6BA0-44AB-91F1-56A70F70C793}"/>
    <cellStyle name="Normal 12 2 3 8 2 3" xfId="21534" xr:uid="{9598F0BA-DAF3-4083-BC28-840F28CE7AE8}"/>
    <cellStyle name="Normal 12 2 3 8 2 3 2" xfId="45632" xr:uid="{6D9192F1-647C-4FD7-853B-CEF324E3CB1A}"/>
    <cellStyle name="Normal 12 2 3 8 2 4" xfId="33137" xr:uid="{04A628EF-0273-489B-9B9B-6DB213033155}"/>
    <cellStyle name="Normal 12 2 3 8 3" xfId="10481" xr:uid="{4A0770A3-59F6-462D-9257-BC5D7BF2080D}"/>
    <cellStyle name="Normal 12 2 3 8 3 2" xfId="35139" xr:uid="{84C7DC0A-1F4C-46C9-A440-6258E41693BE}"/>
    <cellStyle name="Normal 12 2 3 8 4" xfId="19064" xr:uid="{55FFBF36-4287-4C17-BD3A-63A0396E3612}"/>
    <cellStyle name="Normal 12 2 3 8 4 2" xfId="43258" xr:uid="{ABA5C5F0-28F0-4CE3-A0E7-77D33EF599A6}"/>
    <cellStyle name="Normal 12 2 3 8 5" xfId="27254" xr:uid="{55544931-78E6-4365-A95F-17ED6BE4F7A0}"/>
    <cellStyle name="Normal 12 2 3 9" xfId="2526" xr:uid="{EDCC6FFC-551B-4D6A-993E-5759C0DEFC48}"/>
    <cellStyle name="Normal 12 2 3 9 2" xfId="10867" xr:uid="{7B8AF15E-2F99-4C82-81A9-DAE5EA4585B5}"/>
    <cellStyle name="Normal 12 2 3 9 2 2" xfId="35523" xr:uid="{00F5E9C2-5391-4A72-A329-CBFCA89ED305}"/>
    <cellStyle name="Normal 12 2 3 9 3" xfId="20940" xr:uid="{4F227B29-B9B6-4B63-AB18-F7E4C9A3544C}"/>
    <cellStyle name="Normal 12 2 3 9 3 2" xfId="45075" xr:uid="{BCBA4AFF-3E3B-4065-9E64-98D362EDBDE0}"/>
    <cellStyle name="Normal 12 2 3 9 4" xfId="27638" xr:uid="{7FABA6F5-AE8E-437D-AA5A-D5831BE33794}"/>
    <cellStyle name="Normal 12 2 30" xfId="18393" xr:uid="{E67F8483-AF82-4656-A73A-0EA61F4FC174}"/>
    <cellStyle name="Normal 12 2 30 2" xfId="42609" xr:uid="{E1DDEAFD-6172-48FE-82C8-A435E1B73590}"/>
    <cellStyle name="Normal 12 2 31" xfId="25560" xr:uid="{1F66185A-39E7-4C9B-9F05-7A79385C194F}"/>
    <cellStyle name="Normal 12 2 4" xfId="376" xr:uid="{7C4F56B5-1C70-462F-B22A-5250C5EE8B1B}"/>
    <cellStyle name="Normal 12 2 4 10" xfId="4293" xr:uid="{4C4F645A-003A-419B-BB87-809946758D02}"/>
    <cellStyle name="Normal 12 2 4 10 2" xfId="12634" xr:uid="{CB1DC911-11EC-497E-9756-B66E1ACF99B0}"/>
    <cellStyle name="Normal 12 2 4 10 2 2" xfId="37219" xr:uid="{0AF6B7F5-1F94-4540-AD76-6F3D09EFC046}"/>
    <cellStyle name="Normal 12 2 4 10 3" xfId="29259" xr:uid="{20A26A18-1D4A-42A9-B20A-1CF1B9292ABA}"/>
    <cellStyle name="Normal 12 2 4 11" xfId="4832" xr:uid="{9D18E442-9A3C-4B14-8F0B-D65DD8D127BF}"/>
    <cellStyle name="Normal 12 2 4 11 2" xfId="13156" xr:uid="{867CA0A3-A519-4806-BE2E-88E43412E54A}"/>
    <cellStyle name="Normal 12 2 4 11 2 2" xfId="37741" xr:uid="{C11AC271-A495-422B-9C50-246CED3601D6}"/>
    <cellStyle name="Normal 12 2 4 11 3" xfId="29721" xr:uid="{47974CE2-FFA1-4AE4-935A-198C1C4E0532}"/>
    <cellStyle name="Normal 12 2 4 12" xfId="8776" xr:uid="{C324ECCA-7792-4B64-9611-6FC33CB69957}"/>
    <cellStyle name="Normal 12 2 4 12 2" xfId="33547" xr:uid="{7C3BD60F-2858-4CEC-BDCA-34529434F909}"/>
    <cellStyle name="Normal 12 2 4 13" xfId="17966" xr:uid="{1DACAA4B-EF11-4FAE-9FB6-EF0AC2DB407C}"/>
    <cellStyle name="Normal 12 2 4 13 2" xfId="42191" xr:uid="{59D23B50-5473-4CD8-885A-3E6FF7FD821B}"/>
    <cellStyle name="Normal 12 2 4 14" xfId="18560" xr:uid="{F5AE429B-E0BD-47F9-B7A2-C69D5A135847}"/>
    <cellStyle name="Normal 12 2 4 14 2" xfId="42756" xr:uid="{5BC4E30A-3114-47B6-A4E7-7927A9C4010C}"/>
    <cellStyle name="Normal 12 2 4 15" xfId="25678" xr:uid="{E33A136F-981C-4DEC-AF67-D48C0959B159}"/>
    <cellStyle name="Normal 12 2 4 2" xfId="1089" xr:uid="{49FCDE98-3B07-48D1-9482-497332DAB86F}"/>
    <cellStyle name="Normal 12 2 4 2 10" xfId="26287" xr:uid="{3F2E7992-B93B-424F-A6B3-568760166093}"/>
    <cellStyle name="Normal 12 2 4 2 2" xfId="1523" xr:uid="{B5416C6F-B42B-49B1-AC36-E1EF00FDC4AB}"/>
    <cellStyle name="Normal 12 2 4 2 2 2" xfId="7499" xr:uid="{F109C48C-0580-4C0C-A7FC-A776C7A53E24}"/>
    <cellStyle name="Normal 12 2 4 2 2 2 2" xfId="15758" xr:uid="{DC538130-AD7D-42E2-8833-50C5F4B5487A}"/>
    <cellStyle name="Normal 12 2 4 2 2 2 2 2" xfId="40340" xr:uid="{9856845C-CA65-409A-91A7-B51B8442A811}"/>
    <cellStyle name="Normal 12 2 4 2 2 2 3" xfId="22711" xr:uid="{57DF5A37-37C6-4B98-80A9-CC80D07902FB}"/>
    <cellStyle name="Normal 12 2 4 2 2 2 3 2" xfId="46738" xr:uid="{10269E8C-CB4D-4776-9905-A25EC312D6DA}"/>
    <cellStyle name="Normal 12 2 4 2 2 2 4" xfId="32325" xr:uid="{9BD700B7-157D-47EE-8BBE-A9995ACC0BA1}"/>
    <cellStyle name="Normal 12 2 4 2 2 3" xfId="5463" xr:uid="{437C6A65-644B-41BD-96C9-16AC6031EFA5}"/>
    <cellStyle name="Normal 12 2 4 2 2 3 2" xfId="13746" xr:uid="{4AD0FE15-0E5F-432A-8A3C-0962F923289E}"/>
    <cellStyle name="Normal 12 2 4 2 2 3 2 2" xfId="38330" xr:uid="{7F056239-2C6F-428C-93A5-6241305481ED}"/>
    <cellStyle name="Normal 12 2 4 2 2 3 3" xfId="30312" xr:uid="{40BE990E-E235-480A-89F1-4E723DF30C9D}"/>
    <cellStyle name="Normal 12 2 4 2 2 4" xfId="9884" xr:uid="{91B73138-3608-40BD-8972-9D539F3430DD}"/>
    <cellStyle name="Normal 12 2 4 2 2 4 2" xfId="34570" xr:uid="{649ACF42-F349-4552-A7CF-B65A09E908C7}"/>
    <cellStyle name="Normal 12 2 4 2 2 5" xfId="20245" xr:uid="{93A7B859-88A1-429D-9102-7E032FD146E6}"/>
    <cellStyle name="Normal 12 2 4 2 2 5 2" xfId="44419" xr:uid="{B2E3E158-C224-48B0-A512-1D231A44649D}"/>
    <cellStyle name="Normal 12 2 4 2 2 6" xfId="26686" xr:uid="{2445CCA7-C7CE-483A-B602-3AFE4CEEE5D1}"/>
    <cellStyle name="Normal 12 2 4 2 3" xfId="3056" xr:uid="{FA85C908-D1E3-4171-B0BF-B1CEB12C8CC1}"/>
    <cellStyle name="Normal 12 2 4 2 3 2" xfId="8065" xr:uid="{C7D6C6DF-A2D3-4B30-840F-5DED58AF94CD}"/>
    <cellStyle name="Normal 12 2 4 2 3 2 2" xfId="16323" xr:uid="{C50368E6-906D-457F-BA5B-45AE93B186FB}"/>
    <cellStyle name="Normal 12 2 4 2 3 2 2 2" xfId="40905" xr:uid="{702690A2-F54A-4617-9B66-5ACEACF212C0}"/>
    <cellStyle name="Normal 12 2 4 2 3 2 3" xfId="32890" xr:uid="{4F9275DB-D2AD-4CB4-A28D-D58FFDA44697}"/>
    <cellStyle name="Normal 12 2 4 2 3 3" xfId="6178" xr:uid="{955E92E7-B56C-4107-93BF-9B719482FBD3}"/>
    <cellStyle name="Normal 12 2 4 2 3 3 2" xfId="14440" xr:uid="{1F6F49C8-F57C-4EC0-A69E-606B033DFC03}"/>
    <cellStyle name="Normal 12 2 4 2 3 3 2 2" xfId="39022" xr:uid="{5EEB72A4-19CD-4656-98FD-5AFD94349B94}"/>
    <cellStyle name="Normal 12 2 4 2 3 3 3" xfId="31007" xr:uid="{22A41C27-6D39-4159-830F-896DB47027F9}"/>
    <cellStyle name="Normal 12 2 4 2 3 4" xfId="11397" xr:uid="{AEFC081E-097B-46E3-AB46-D92BEFF6AB77}"/>
    <cellStyle name="Normal 12 2 4 2 3 4 2" xfId="36052" xr:uid="{C7394521-043F-49D4-906C-DFD3CCFD7562}"/>
    <cellStyle name="Normal 12 2 4 2 3 5" xfId="22298" xr:uid="{A3811A23-E677-40BA-82BC-3245E4BA4337}"/>
    <cellStyle name="Normal 12 2 4 2 3 5 2" xfId="46334" xr:uid="{5CF3BC06-7153-4470-A810-011207F2D07B}"/>
    <cellStyle name="Normal 12 2 4 2 3 6" xfId="28167" xr:uid="{1A9D45F8-3A1D-4B52-980E-45370307BE90}"/>
    <cellStyle name="Normal 12 2 4 2 4" xfId="3775" xr:uid="{FFA4F781-155F-4570-9181-741FF950E9F3}"/>
    <cellStyle name="Normal 12 2 4 2 4 2" xfId="6698" xr:uid="{7B99C417-278E-41A1-B3A2-DB16CA0D8800}"/>
    <cellStyle name="Normal 12 2 4 2 4 2 2" xfId="14957" xr:uid="{C308F4E2-1647-4F66-A404-116CE667EB07}"/>
    <cellStyle name="Normal 12 2 4 2 4 2 2 2" xfId="39539" xr:uid="{B82FA020-A133-4866-B236-9F51F125FACB}"/>
    <cellStyle name="Normal 12 2 4 2 4 2 3" xfId="31524" xr:uid="{23ECCFFC-FF88-4181-A8BB-851F9BD8933A}"/>
    <cellStyle name="Normal 12 2 4 2 4 3" xfId="12116" xr:uid="{94061472-4B86-44DF-A5CB-020066E30FBC}"/>
    <cellStyle name="Normal 12 2 4 2 4 3 2" xfId="36760" xr:uid="{949D35BA-107B-43DF-BE6A-FE03CE48ED52}"/>
    <cellStyle name="Normal 12 2 4 2 4 4" xfId="28875" xr:uid="{C305CDA9-332D-4914-8227-CABF064E1CBD}"/>
    <cellStyle name="Normal 12 2 4 2 5" xfId="4529" xr:uid="{4BE8BF5D-8A78-4EA7-9A29-992E4C5D0880}"/>
    <cellStyle name="Normal 12 2 4 2 5 2" xfId="7210" xr:uid="{758DEFF5-FFFF-4B75-973E-9CE428084DC6}"/>
    <cellStyle name="Normal 12 2 4 2 5 2 2" xfId="15469" xr:uid="{8C435ED2-E84C-43B6-B0CB-F86FAC96BD05}"/>
    <cellStyle name="Normal 12 2 4 2 5 2 2 2" xfId="40051" xr:uid="{1C24C590-58C4-4BDD-A8EE-B0FA3479A234}"/>
    <cellStyle name="Normal 12 2 4 2 5 2 3" xfId="32036" xr:uid="{526DBB43-90F7-4557-84CD-0D5E99688309}"/>
    <cellStyle name="Normal 12 2 4 2 5 3" xfId="12870" xr:uid="{12209697-1EEF-4962-A648-11C492B8861D}"/>
    <cellStyle name="Normal 12 2 4 2 5 3 2" xfId="37455" xr:uid="{FE5D9A08-BCA1-453F-9FD7-3BD9C30D288A}"/>
    <cellStyle name="Normal 12 2 4 2 5 4" xfId="29495" xr:uid="{CE912FFD-917F-4A7B-903A-A5EBF20DBE9D}"/>
    <cellStyle name="Normal 12 2 4 2 6" xfId="5049" xr:uid="{914D33B5-9027-4B4F-80F3-8C358E85F317}"/>
    <cellStyle name="Normal 12 2 4 2 6 2" xfId="13346" xr:uid="{73E79E35-8DE5-4A16-A634-BDCD80C19B32}"/>
    <cellStyle name="Normal 12 2 4 2 6 2 2" xfId="37930" xr:uid="{BF9D7073-43AD-42A6-9BFA-CBA14D644154}"/>
    <cellStyle name="Normal 12 2 4 2 6 3" xfId="29911" xr:uid="{EAEB2C6B-B89C-4E8B-8391-5D18770DF7AA}"/>
    <cellStyle name="Normal 12 2 4 2 7" xfId="9465" xr:uid="{2A3ECE3A-7456-4F37-A400-46ECD9328BDC}"/>
    <cellStyle name="Normal 12 2 4 2 7 2" xfId="34168" xr:uid="{5B2BCD8D-E3A9-4339-AAEC-E8222CE4947D}"/>
    <cellStyle name="Normal 12 2 4 2 8" xfId="18202" xr:uid="{2F03F019-D1BB-4218-9B1C-1F89DD180EB9}"/>
    <cellStyle name="Normal 12 2 4 2 8 2" xfId="42427" xr:uid="{400B5767-0E21-41E0-866C-5A485BEE91DF}"/>
    <cellStyle name="Normal 12 2 4 2 9" xfId="19833" xr:uid="{9836065E-DB1E-406F-9E95-8A93CA071362}"/>
    <cellStyle name="Normal 12 2 4 2 9 2" xfId="44013" xr:uid="{CBFA7E36-E7EA-4AFA-B687-7105B0B24402}"/>
    <cellStyle name="Normal 12 2 4 3" xfId="1325" xr:uid="{2250F39F-DA99-4B74-9B5E-F15BF49C45EB}"/>
    <cellStyle name="Normal 12 2 4 3 2" xfId="7013" xr:uid="{80063CF0-BF89-4801-A173-594B4582E329}"/>
    <cellStyle name="Normal 12 2 4 3 2 2" xfId="15272" xr:uid="{5FEDFDF9-4DD7-4C3D-A5AC-614E8A9A2F4C}"/>
    <cellStyle name="Normal 12 2 4 3 2 2 2" xfId="39854" xr:uid="{52D2BC0C-1B42-4D75-A9D5-E95193268760}"/>
    <cellStyle name="Normal 12 2 4 3 2 3" xfId="22516" xr:uid="{0A7248E4-D7A0-4B7D-8FEF-3C9EAE9F1640}"/>
    <cellStyle name="Normal 12 2 4 3 2 3 2" xfId="46550" xr:uid="{744D907B-0389-4092-8203-20AA8B957C4C}"/>
    <cellStyle name="Normal 12 2 4 3 2 4" xfId="31839" xr:uid="{DF3F16EC-35BD-4DEC-83AA-F4B1C56220D3}"/>
    <cellStyle name="Normal 12 2 4 3 3" xfId="5265" xr:uid="{989975C7-2CD3-4C16-BCFA-157193D1AD9E}"/>
    <cellStyle name="Normal 12 2 4 3 3 2" xfId="13558" xr:uid="{76E496FC-7EFD-4918-A87A-5495684D734E}"/>
    <cellStyle name="Normal 12 2 4 3 3 2 2" xfId="38142" xr:uid="{A44C9CFF-9F46-40B2-B779-6FB2FC9D31E6}"/>
    <cellStyle name="Normal 12 2 4 3 3 3" xfId="30124" xr:uid="{FE1CB230-547C-4CE0-B123-038FB3BB6E8A}"/>
    <cellStyle name="Normal 12 2 4 3 4" xfId="9687" xr:uid="{2985FBBE-7A69-44E8-B619-2BF35EEC13C1}"/>
    <cellStyle name="Normal 12 2 4 3 4 2" xfId="34382" xr:uid="{E5272698-CF23-411C-8306-2B3C523C4FB3}"/>
    <cellStyle name="Normal 12 2 4 3 5" xfId="20049" xr:uid="{34ACEC8E-7F28-4B18-9C8A-2127C90D26C3}"/>
    <cellStyle name="Normal 12 2 4 3 5 2" xfId="44227" xr:uid="{F420F15D-89EF-4946-B1A9-BA57C9BF472D}"/>
    <cellStyle name="Normal 12 2 4 3 6" xfId="26499" xr:uid="{21C06CE3-D67E-4553-9210-C2FE638D3B69}"/>
    <cellStyle name="Normal 12 2 4 4" xfId="860" xr:uid="{C7E5AE6A-C62C-4DB5-8996-2E86EA9B67B2}"/>
    <cellStyle name="Normal 12 2 4 4 2" xfId="7878" xr:uid="{06930F69-B105-4EBF-8157-23D899872817}"/>
    <cellStyle name="Normal 12 2 4 4 2 2" xfId="16136" xr:uid="{76EE0853-F3AE-46E6-82BC-582C42A57C98}"/>
    <cellStyle name="Normal 12 2 4 4 2 2 2" xfId="40718" xr:uid="{936EFA68-A18D-42E4-8445-175E45F7F695}"/>
    <cellStyle name="Normal 12 2 4 4 2 3" xfId="22082" xr:uid="{7A64F3C9-DD2B-42F9-9A62-D2BD229E2F59}"/>
    <cellStyle name="Normal 12 2 4 4 2 3 2" xfId="46143" xr:uid="{FD274AFD-3F19-4FDB-89B1-FE1978DE3934}"/>
    <cellStyle name="Normal 12 2 4 4 2 4" xfId="32703" xr:uid="{02D5BBC0-39DB-4702-A84E-84B427FA4D66}"/>
    <cellStyle name="Normal 12 2 4 4 3" xfId="5991" xr:uid="{92FB1297-7304-4FE5-A9D9-B30C8285988F}"/>
    <cellStyle name="Normal 12 2 4 4 3 2" xfId="14253" xr:uid="{F23BB556-112C-405B-92AF-BD4F3F2A232D}"/>
    <cellStyle name="Normal 12 2 4 4 3 2 2" xfId="38835" xr:uid="{5F7B6A8A-8E49-4472-828C-D4446F2010A5}"/>
    <cellStyle name="Normal 12 2 4 4 3 3" xfId="30820" xr:uid="{B6608F06-16A8-4FDD-B562-2B47FDA83299}"/>
    <cellStyle name="Normal 12 2 4 4 4" xfId="9244" xr:uid="{73FBD4E8-5FAC-49D5-9BE0-C9A4AA7414B9}"/>
    <cellStyle name="Normal 12 2 4 4 4 2" xfId="33978" xr:uid="{CE6F7AC1-B965-476D-9B29-11C27423B162}"/>
    <cellStyle name="Normal 12 2 4 4 5" xfId="19616" xr:uid="{783F441A-8BF2-44DC-B05F-D0786C78ED05}"/>
    <cellStyle name="Normal 12 2 4 4 5 2" xfId="43804" xr:uid="{3CA118A1-164F-4A3A-9D2D-9CE77489FD81}"/>
    <cellStyle name="Normal 12 2 4 4 6" xfId="26100" xr:uid="{149A2CEB-C4AF-400E-8437-11A493E1CBB5}"/>
    <cellStyle name="Normal 12 2 4 5" xfId="2197" xr:uid="{4539C0F4-73EA-471B-8F8C-8F4D3AB2FCE2}"/>
    <cellStyle name="Normal 12 2 4 5 2" xfId="6511" xr:uid="{0C8617FB-A383-494F-BF08-95BE386E8C71}"/>
    <cellStyle name="Normal 12 2 4 5 2 2" xfId="14770" xr:uid="{19D8FDAA-356F-46F4-8E7B-93A1116754BD}"/>
    <cellStyle name="Normal 12 2 4 5 2 2 2" xfId="39352" xr:uid="{F50300D1-50B5-4ABF-94BC-06EA1F764924}"/>
    <cellStyle name="Normal 12 2 4 5 2 3" xfId="21635" xr:uid="{8D9ED399-9965-491A-8E51-D0E874183F4F}"/>
    <cellStyle name="Normal 12 2 4 5 2 3 2" xfId="45717" xr:uid="{23EC57DF-FBE9-4C45-B648-1B175AB00290}"/>
    <cellStyle name="Normal 12 2 4 5 2 4" xfId="31337" xr:uid="{DF440C9E-ACF5-44AA-BE90-D99ACA0154A8}"/>
    <cellStyle name="Normal 12 2 4 5 3" xfId="10538" xr:uid="{6B70A1C5-0A68-468A-A20D-5537DA081C1E}"/>
    <cellStyle name="Normal 12 2 4 5 3 2" xfId="35196" xr:uid="{EE74004C-1BF2-45F8-84B0-4F44F6354B0B}"/>
    <cellStyle name="Normal 12 2 4 5 4" xfId="19167" xr:uid="{6D670504-9A81-4D76-9558-D2A22DA0F841}"/>
    <cellStyle name="Normal 12 2 4 5 4 2" xfId="43361" xr:uid="{C8A85200-7C85-42E1-AC53-9EA109D86D54}"/>
    <cellStyle name="Normal 12 2 4 5 5" xfId="27311" xr:uid="{9A088262-BFD9-4753-95AA-812512744C66}"/>
    <cellStyle name="Normal 12 2 4 6" xfId="2583" xr:uid="{E2599BEA-19F2-4A58-82C6-244130ED1225}"/>
    <cellStyle name="Normal 12 2 4 6 2" xfId="8369" xr:uid="{3B0E3B6D-E64A-4666-8951-A225F5D2160C}"/>
    <cellStyle name="Normal 12 2 4 6 2 2" xfId="16627" xr:uid="{AD7E020C-20BD-44B5-9602-DE4D57F53062}"/>
    <cellStyle name="Normal 12 2 4 6 2 2 2" xfId="41209" xr:uid="{635C78BF-E7BC-4E7D-9BEF-8468F96E811B}"/>
    <cellStyle name="Normal 12 2 4 6 2 3" xfId="33194" xr:uid="{941F705D-5925-415A-B7A6-7B36896BE1F2}"/>
    <cellStyle name="Normal 12 2 4 6 3" xfId="10924" xr:uid="{63B93D2B-A3D6-4C05-AE6F-BB41A8944A15}"/>
    <cellStyle name="Normal 12 2 4 6 3 2" xfId="35580" xr:uid="{10381139-70E7-4DE5-BCC1-076915B0871D}"/>
    <cellStyle name="Normal 12 2 4 6 4" xfId="21039" xr:uid="{748EE856-0518-480F-B1AB-67DF1EA5B379}"/>
    <cellStyle name="Normal 12 2 4 6 4 2" xfId="45164" xr:uid="{1FE3541B-80FD-43D0-8985-3B80683C8C1A}"/>
    <cellStyle name="Normal 12 2 4 6 5" xfId="27695" xr:uid="{C2752DB2-DFBE-441C-B010-EEE97DE7CAB2}"/>
    <cellStyle name="Normal 12 2 4 7" xfId="2820" xr:uid="{AA6AE433-0CC6-4C1D-827E-15CC72E8AC37}"/>
    <cellStyle name="Normal 12 2 4 7 2" xfId="11161" xr:uid="{2749B01B-F007-427B-931F-DB894736A560}"/>
    <cellStyle name="Normal 12 2 4 7 2 2" xfId="35816" xr:uid="{2D562CA4-3410-4B66-866D-FE7715A56EA7}"/>
    <cellStyle name="Normal 12 2 4 7 3" xfId="27931" xr:uid="{D14336B3-719B-4576-B3B2-7F22E3573D12}"/>
    <cellStyle name="Normal 12 2 4 8" xfId="3293" xr:uid="{E00F7E00-E64C-4257-BE2E-229D48A2ABFB}"/>
    <cellStyle name="Normal 12 2 4 8 2" xfId="11634" xr:uid="{40430F76-A147-4528-BC01-FAD6EE4D3A24}"/>
    <cellStyle name="Normal 12 2 4 8 2 2" xfId="36288" xr:uid="{897511A9-8317-47C0-97A4-44B629ED685D}"/>
    <cellStyle name="Normal 12 2 4 8 3" xfId="28403" xr:uid="{F359FB1C-664B-4EB3-8183-5C54CF27B208}"/>
    <cellStyle name="Normal 12 2 4 9" xfId="3539" xr:uid="{048933D8-461C-4780-A680-1335558B60EA}"/>
    <cellStyle name="Normal 12 2 4 9 2" xfId="11880" xr:uid="{B934B613-C537-4365-8379-54ACDB160C57}"/>
    <cellStyle name="Normal 12 2 4 9 2 2" xfId="36524" xr:uid="{06539585-37AA-4F0C-980B-EB7DD9B23C15}"/>
    <cellStyle name="Normal 12 2 4 9 3" xfId="28639" xr:uid="{6D314743-D7FC-455A-BB72-8A3CFC706B84}"/>
    <cellStyle name="Normal 12 2 5" xfId="519" xr:uid="{4FDC4375-517D-4268-B9B1-A32F783521E6}"/>
    <cellStyle name="Normal 12 2 5 10" xfId="18701" xr:uid="{1B176F04-6CF4-49CB-BAA0-0E4AD7142B78}"/>
    <cellStyle name="Normal 12 2 5 10 2" xfId="42897" xr:uid="{FF7FE000-80B8-4362-A0F6-9187415CB91F}"/>
    <cellStyle name="Normal 12 2 5 11" xfId="25800" xr:uid="{E41DD6EC-D0DB-46BF-993C-D5A7F71F118E}"/>
    <cellStyle name="Normal 12 2 5 2" xfId="1388" xr:uid="{25AA9E1A-3D97-4101-853B-72D5110FC2D9}"/>
    <cellStyle name="Normal 12 2 5 2 2" xfId="7420" xr:uid="{84F29C4E-25E8-4744-BEEE-BD39275AC422}"/>
    <cellStyle name="Normal 12 2 5 2 2 2" xfId="15679" xr:uid="{5E5E98E5-F615-4AE9-AE6D-F1AEFEAB7530}"/>
    <cellStyle name="Normal 12 2 5 2 2 2 2" xfId="40261" xr:uid="{97B9FC25-CA09-4033-841A-1AD3BEC25540}"/>
    <cellStyle name="Normal 12 2 5 2 2 3" xfId="22577" xr:uid="{4D7DB5F8-181B-4CE6-A481-01189E24B0D3}"/>
    <cellStyle name="Normal 12 2 5 2 2 3 2" xfId="46604" xr:uid="{4DB381CE-CEE7-4A07-85C5-321A8D60C753}"/>
    <cellStyle name="Normal 12 2 5 2 2 4" xfId="32246" xr:uid="{131EFA3A-3A9E-48AE-B78A-868AE2E54BA5}"/>
    <cellStyle name="Normal 12 2 5 2 3" xfId="5328" xr:uid="{AC5A73C3-998A-4820-B303-FB6C27BB74CF}"/>
    <cellStyle name="Normal 12 2 5 2 3 2" xfId="13612" xr:uid="{2D7BC8CC-834C-4908-AE22-C0AC7E40D901}"/>
    <cellStyle name="Normal 12 2 5 2 3 2 2" xfId="38196" xr:uid="{FD36834D-E07C-43E0-B958-386A7C74D102}"/>
    <cellStyle name="Normal 12 2 5 2 3 3" xfId="30178" xr:uid="{81CA7A67-DF2D-4148-B94C-AA90A7980559}"/>
    <cellStyle name="Normal 12 2 5 2 4" xfId="9750" xr:uid="{F9070698-0658-4F47-B3DC-FCB6A3D8E814}"/>
    <cellStyle name="Normal 12 2 5 2 4 2" xfId="34436" xr:uid="{89BCD08F-6940-4BDF-92C0-C0C8EA2875C5}"/>
    <cellStyle name="Normal 12 2 5 2 5" xfId="20111" xr:uid="{5A617E38-6F8E-4667-8538-531023ED9F90}"/>
    <cellStyle name="Normal 12 2 5 2 5 2" xfId="44285" xr:uid="{7F630EA4-0CEC-4546-A492-6722D71B2AC5}"/>
    <cellStyle name="Normal 12 2 5 2 6" xfId="26552" xr:uid="{6DFA096A-7352-4EF5-9316-440A687704C5}"/>
    <cellStyle name="Normal 12 2 5 3" xfId="934" xr:uid="{A50891C2-3AF3-41BF-AF32-9F5C654A2E08}"/>
    <cellStyle name="Normal 12 2 5 3 2" xfId="7931" xr:uid="{0FFC3D34-78FF-483B-8BFF-1C73B2D5FC7D}"/>
    <cellStyle name="Normal 12 2 5 3 2 2" xfId="16189" xr:uid="{93288ED8-180A-44D3-8BA2-B9CD4FFB637D}"/>
    <cellStyle name="Normal 12 2 5 3 2 2 2" xfId="40771" xr:uid="{B260D858-9523-4DA9-A792-F255817D8B2E}"/>
    <cellStyle name="Normal 12 2 5 3 2 3" xfId="22147" xr:uid="{49AB2E54-42E4-4048-926A-D131E7ED5CA5}"/>
    <cellStyle name="Normal 12 2 5 3 2 3 2" xfId="46199" xr:uid="{4EA5BCA8-8556-445A-AC66-B100279BA8F6}"/>
    <cellStyle name="Normal 12 2 5 3 2 4" xfId="32756" xr:uid="{9562EC2C-FE9E-4257-8A58-8D355243F021}"/>
    <cellStyle name="Normal 12 2 5 3 3" xfId="6044" xr:uid="{87AFAF8C-AA91-4B99-A4E8-588D6031DA90}"/>
    <cellStyle name="Normal 12 2 5 3 3 2" xfId="14306" xr:uid="{85EBA12F-18D1-458C-92E9-00B146BE4FBF}"/>
    <cellStyle name="Normal 12 2 5 3 3 2 2" xfId="38888" xr:uid="{3E568BE1-ECBA-48F0-A02D-0F1BB2FE03FB}"/>
    <cellStyle name="Normal 12 2 5 3 3 3" xfId="30873" xr:uid="{40CB929A-8305-49D6-B736-6E709050372B}"/>
    <cellStyle name="Normal 12 2 5 3 4" xfId="9312" xr:uid="{4642A021-4589-40E5-A6FE-F0B1E4B81121}"/>
    <cellStyle name="Normal 12 2 5 3 4 2" xfId="34033" xr:uid="{39F2A03B-2C6A-43A9-BBAC-0E7371B48098}"/>
    <cellStyle name="Normal 12 2 5 3 5" xfId="19682" xr:uid="{14B96A66-C37D-42DF-B805-595DFF12E680}"/>
    <cellStyle name="Normal 12 2 5 3 5 2" xfId="43864" xr:uid="{BB59592B-E60A-407B-ADEF-B8D48A3D4CD0}"/>
    <cellStyle name="Normal 12 2 5 3 6" xfId="26153" xr:uid="{14BD1961-15A6-462B-BCCA-4CEF8347A4C4}"/>
    <cellStyle name="Normal 12 2 5 4" xfId="2938" xr:uid="{8B0AA215-9A78-40B7-BF4F-0869487D2DE0}"/>
    <cellStyle name="Normal 12 2 5 4 2" xfId="6564" xr:uid="{C0F7B289-6656-42DC-A007-7AE03E58731E}"/>
    <cellStyle name="Normal 12 2 5 4 2 2" xfId="14823" xr:uid="{57FEA448-162F-4A0C-8EC7-2BB4CC5C3271}"/>
    <cellStyle name="Normal 12 2 5 4 2 2 2" xfId="39405" xr:uid="{29D82E48-130C-4E6F-9A5E-744A86C1F602}"/>
    <cellStyle name="Normal 12 2 5 4 2 3" xfId="21773" xr:uid="{56670CD9-0F88-4180-8331-A5B27577503A}"/>
    <cellStyle name="Normal 12 2 5 4 2 3 2" xfId="45847" xr:uid="{B098AE0E-9886-413F-B7E9-1684000758AC}"/>
    <cellStyle name="Normal 12 2 5 4 2 4" xfId="31390" xr:uid="{3E86CACC-679A-4C15-B84A-04F22B6E15AB}"/>
    <cellStyle name="Normal 12 2 5 4 3" xfId="11279" xr:uid="{F0273DCC-CB64-4A36-895D-AD4C3612A364}"/>
    <cellStyle name="Normal 12 2 5 4 3 2" xfId="35934" xr:uid="{1C92276A-11F3-4FA3-B69C-FF4CF97F8313}"/>
    <cellStyle name="Normal 12 2 5 4 4" xfId="19308" xr:uid="{440355CF-4396-4333-8FAA-B3B4DE7094C8}"/>
    <cellStyle name="Normal 12 2 5 4 4 2" xfId="43502" xr:uid="{2197B522-2464-4A22-A798-96868D363E4D}"/>
    <cellStyle name="Normal 12 2 5 4 5" xfId="28049" xr:uid="{D8B11F8D-9FBD-4378-8D30-BD32F11C3016}"/>
    <cellStyle name="Normal 12 2 5 5" xfId="3657" xr:uid="{76D67A41-0D2C-40B6-8C25-A7D0058A6FE6}"/>
    <cellStyle name="Normal 12 2 5 5 2" xfId="7157" xr:uid="{1F203E68-2A3F-45E0-99C3-6EFA49E8CE0C}"/>
    <cellStyle name="Normal 12 2 5 5 2 2" xfId="15416" xr:uid="{9D9CC46B-9A0D-4F7E-8389-20CB3D42D364}"/>
    <cellStyle name="Normal 12 2 5 5 2 2 2" xfId="39998" xr:uid="{0586D3CA-B2E0-431F-A0D1-D688B5EE0A71}"/>
    <cellStyle name="Normal 12 2 5 5 2 3" xfId="31983" xr:uid="{161BF059-D404-4FF3-A6B6-F79A8105FE57}"/>
    <cellStyle name="Normal 12 2 5 5 3" xfId="11998" xr:uid="{75B164B5-02CB-42A4-B024-4FB3F518F165}"/>
    <cellStyle name="Normal 12 2 5 5 3 2" xfId="36642" xr:uid="{226B38AC-A0F6-463C-AC60-D849B1A4AAA6}"/>
    <cellStyle name="Normal 12 2 5 5 4" xfId="21177" xr:uid="{13C033F3-DB76-4889-A735-F7BC758A673D}"/>
    <cellStyle name="Normal 12 2 5 5 4 2" xfId="45297" xr:uid="{D76808F3-C546-4C11-BBA6-1831E5DF16C8}"/>
    <cellStyle name="Normal 12 2 5 5 5" xfId="28757" xr:uid="{24D870F7-8338-47E7-B2D8-A932C1C54A5C}"/>
    <cellStyle name="Normal 12 2 5 6" xfId="4411" xr:uid="{37E4E4A6-3BA8-4F66-884D-1C23702EE08D}"/>
    <cellStyle name="Normal 12 2 5 6 2" xfId="12752" xr:uid="{7081567E-E47C-4DCE-8AAE-11CCA0BC73FE}"/>
    <cellStyle name="Normal 12 2 5 6 2 2" xfId="37337" xr:uid="{E25FCF85-780B-47E6-8482-C4A818191FB0}"/>
    <cellStyle name="Normal 12 2 5 6 3" xfId="29377" xr:uid="{0B22455D-9CC2-448E-B5BD-D318DC4ACA75}"/>
    <cellStyle name="Normal 12 2 5 7" xfId="4897" xr:uid="{7FAA1D99-B00F-47B3-91FB-3A629F734C9E}"/>
    <cellStyle name="Normal 12 2 5 7 2" xfId="13210" xr:uid="{270F63BF-95D7-4C19-91F3-A47F6871B7F5}"/>
    <cellStyle name="Normal 12 2 5 7 2 2" xfId="37794" xr:uid="{16D39F54-DA2F-4051-906B-1A972429852A}"/>
    <cellStyle name="Normal 12 2 5 7 3" xfId="29776" xr:uid="{74F92D3F-53BE-4BF8-A43E-A8F81E93C5C0}"/>
    <cellStyle name="Normal 12 2 5 8" xfId="8906" xr:uid="{F020E419-E6EA-4E74-9AA3-26D7C73B36D3}"/>
    <cellStyle name="Normal 12 2 5 8 2" xfId="33669" xr:uid="{73CDC0AB-BB28-4618-9640-EE4A1A14F204}"/>
    <cellStyle name="Normal 12 2 5 9" xfId="18084" xr:uid="{D5D7E06C-EF26-4535-86E7-2F7760065F1D}"/>
    <cellStyle name="Normal 12 2 5 9 2" xfId="42309" xr:uid="{155B8487-67CE-46A1-9C4C-B33CE36596CC}"/>
    <cellStyle name="Normal 12 2 6" xfId="577" xr:uid="{AB8B46B3-E4B1-42E3-82E6-2F2AB51C9018}"/>
    <cellStyle name="Normal 12 2 6 2" xfId="1415" xr:uid="{5460D8E4-5C2A-4EC6-AA9F-C3327824D30B}"/>
    <cellStyle name="Normal 12 2 6 2 2" xfId="7447" xr:uid="{779521EF-0A5E-4D82-BE27-9BA7818EF79B}"/>
    <cellStyle name="Normal 12 2 6 2 2 2" xfId="15706" xr:uid="{D03A147B-1642-4FF3-82AE-83C902DB4424}"/>
    <cellStyle name="Normal 12 2 6 2 2 2 2" xfId="40288" xr:uid="{C4DA48A7-2128-4CF9-AF82-1C06CE079AF7}"/>
    <cellStyle name="Normal 12 2 6 2 2 3" xfId="22604" xr:uid="{59E2EF4D-0439-4DC0-9DF9-513D877EDA54}"/>
    <cellStyle name="Normal 12 2 6 2 2 3 2" xfId="46631" xr:uid="{18C3B85D-F2C7-47DD-BEF4-70D590C4E525}"/>
    <cellStyle name="Normal 12 2 6 2 2 4" xfId="32273" xr:uid="{37EE1042-4547-4C3F-A4FE-32041E61D577}"/>
    <cellStyle name="Normal 12 2 6 2 3" xfId="5355" xr:uid="{E42391A8-E07C-485C-ABF9-CBFC7A4557FD}"/>
    <cellStyle name="Normal 12 2 6 2 3 2" xfId="13639" xr:uid="{4BA32D8E-E22E-4854-A6AE-CF77663F6BAF}"/>
    <cellStyle name="Normal 12 2 6 2 3 2 2" xfId="38223" xr:uid="{08014927-05DD-4469-9970-C25F213B154E}"/>
    <cellStyle name="Normal 12 2 6 2 3 3" xfId="30205" xr:uid="{B4C35720-CA30-46EC-B720-6648DD631CA9}"/>
    <cellStyle name="Normal 12 2 6 2 4" xfId="9777" xr:uid="{47B08C74-B135-4841-BC8B-266A38185DE9}"/>
    <cellStyle name="Normal 12 2 6 2 4 2" xfId="34463" xr:uid="{586E9640-601C-4018-AD88-289382200C17}"/>
    <cellStyle name="Normal 12 2 6 2 5" xfId="20138" xr:uid="{C7CF92A5-A504-49AA-934C-599245620BEC}"/>
    <cellStyle name="Normal 12 2 6 2 5 2" xfId="44312" xr:uid="{39B83843-9F12-48A1-9A0E-F2EC5E005EA1}"/>
    <cellStyle name="Normal 12 2 6 2 6" xfId="26579" xr:uid="{55698D80-128E-445E-9E3D-C1F2743DD6C0}"/>
    <cellStyle name="Normal 12 2 6 3" xfId="966" xr:uid="{7FD702FB-3CEB-46AD-9F72-212046E175D7}"/>
    <cellStyle name="Normal 12 2 6 3 2" xfId="7958" xr:uid="{8BDD2704-2C73-441D-879C-3CF37F691811}"/>
    <cellStyle name="Normal 12 2 6 3 2 2" xfId="16216" xr:uid="{5316C742-E77C-4CA2-9251-458AC4FD9933}"/>
    <cellStyle name="Normal 12 2 6 3 2 2 2" xfId="40798" xr:uid="{5922AABE-3476-4EFA-929A-5925ECDE3C79}"/>
    <cellStyle name="Normal 12 2 6 3 2 3" xfId="22177" xr:uid="{D96457F2-8AD9-406F-8CC5-FF9DB4E152B1}"/>
    <cellStyle name="Normal 12 2 6 3 2 3 2" xfId="46226" xr:uid="{BB94CC08-2193-4399-A7A8-480D6107579C}"/>
    <cellStyle name="Normal 12 2 6 3 2 4" xfId="32783" xr:uid="{9060EC77-4701-48EF-9E62-091B0C1A4F4C}"/>
    <cellStyle name="Normal 12 2 6 3 3" xfId="6071" xr:uid="{AAB2F64B-4D18-4041-A9EF-3738618742F7}"/>
    <cellStyle name="Normal 12 2 6 3 3 2" xfId="14333" xr:uid="{1FE89F63-F268-4FD8-ACEA-C163F106DEAE}"/>
    <cellStyle name="Normal 12 2 6 3 3 2 2" xfId="38915" xr:uid="{13C766B2-B319-4404-87B7-4DC5D2D70EBB}"/>
    <cellStyle name="Normal 12 2 6 3 3 3" xfId="30900" xr:uid="{12DF408B-F4A6-486F-86B8-43477DCBFF39}"/>
    <cellStyle name="Normal 12 2 6 3 4" xfId="9342" xr:uid="{9C2E3E3F-DB76-408C-A030-F9F8C0DB1F3C}"/>
    <cellStyle name="Normal 12 2 6 3 4 2" xfId="34061" xr:uid="{25B25C3A-7684-4C43-AAB5-5BFDE0112969}"/>
    <cellStyle name="Normal 12 2 6 3 5" xfId="19711" xr:uid="{07526039-A232-4920-AE30-3B713679607E}"/>
    <cellStyle name="Normal 12 2 6 3 5 2" xfId="43893" xr:uid="{49E17CDD-3E08-4A09-9B4E-AB70C6CA277B}"/>
    <cellStyle name="Normal 12 2 6 3 6" xfId="26180" xr:uid="{EC179306-DFB3-4791-88F7-330223FB88D8}"/>
    <cellStyle name="Normal 12 2 6 4" xfId="6591" xr:uid="{D1FD1676-6F0F-4CEA-A596-CDF97B2566D7}"/>
    <cellStyle name="Normal 12 2 6 4 2" xfId="14850" xr:uid="{F0C3FBE8-6D46-45F2-BA4F-824C82496B2C}"/>
    <cellStyle name="Normal 12 2 6 4 2 2" xfId="21830" xr:uid="{A4F45573-E844-493F-8601-3C63C7C5D603}"/>
    <cellStyle name="Normal 12 2 6 4 2 2 2" xfId="45904" xr:uid="{15CC6112-C0CB-4555-8B24-339DC7739699}"/>
    <cellStyle name="Normal 12 2 6 4 2 3" xfId="39432" xr:uid="{57535EC1-D837-488C-AD13-99570CE36424}"/>
    <cellStyle name="Normal 12 2 6 4 3" xfId="19365" xr:uid="{17B242E4-AF44-430A-B040-0B2C39C9F21C}"/>
    <cellStyle name="Normal 12 2 6 4 3 2" xfId="43559" xr:uid="{1AADDE30-F384-46C8-A613-557EACE75A98}"/>
    <cellStyle name="Normal 12 2 6 4 4" xfId="31417" xr:uid="{188721B1-4B41-47AA-B929-3E150D027D02}"/>
    <cellStyle name="Normal 12 2 6 5" xfId="7117" xr:uid="{0C824AE1-3C46-4DB5-A404-DB4090B06442}"/>
    <cellStyle name="Normal 12 2 6 5 2" xfId="15376" xr:uid="{43471F3A-020B-4395-932E-CA76DE028F78}"/>
    <cellStyle name="Normal 12 2 6 5 2 2" xfId="39958" xr:uid="{57F99B1F-F454-45CE-A13E-6FE8C9773A11}"/>
    <cellStyle name="Normal 12 2 6 5 3" xfId="21235" xr:uid="{6C61459E-0FA9-461C-BDF6-EC456C5A2728}"/>
    <cellStyle name="Normal 12 2 6 5 3 2" xfId="45354" xr:uid="{FE11FB11-3743-4D18-A8AE-285B1E1EA4B1}"/>
    <cellStyle name="Normal 12 2 6 5 4" xfId="31943" xr:uid="{4CC52BE9-057A-4AEC-861D-D36D9BB9778C}"/>
    <cellStyle name="Normal 12 2 6 6" xfId="4926" xr:uid="{DDEE5BCE-6628-4C0E-AC78-FBBC12814C22}"/>
    <cellStyle name="Normal 12 2 6 6 2" xfId="13237" xr:uid="{7F18B6B4-BFCB-4793-9369-8CE58EA607F8}"/>
    <cellStyle name="Normal 12 2 6 6 2 2" xfId="37821" xr:uid="{2035D7F4-729D-4CA9-AEAC-C8F207AA11AF}"/>
    <cellStyle name="Normal 12 2 6 6 3" xfId="29803" xr:uid="{13D3281E-E403-440A-B3B2-6FF67A2B5D27}"/>
    <cellStyle name="Normal 12 2 6 7" xfId="8964" xr:uid="{B102DE18-3780-4F0B-B58E-8894D3269323}"/>
    <cellStyle name="Normal 12 2 6 7 2" xfId="33726" xr:uid="{549F18D8-F57F-4E00-9E27-5882A6671D70}"/>
    <cellStyle name="Normal 12 2 6 8" xfId="18758" xr:uid="{2971194D-B3C8-454B-9230-AE292149C1C5}"/>
    <cellStyle name="Normal 12 2 6 8 2" xfId="42954" xr:uid="{9AB45CD9-B27A-461C-BC1F-7689DAA1570D}"/>
    <cellStyle name="Normal 12 2 6 9" xfId="25857" xr:uid="{97B38A8D-F6DA-4F9D-84DE-03C47803F4EF}"/>
    <cellStyle name="Normal 12 2 7" xfId="1145" xr:uid="{7C462225-9188-4206-B278-55F38638DC70}"/>
    <cellStyle name="Normal 12 2 7 2" xfId="1577" xr:uid="{8DE66571-0C3D-47D9-A9D6-AB7B86863E6A}"/>
    <cellStyle name="Normal 12 2 7 2 2" xfId="7552" xr:uid="{897C7614-B0C9-4E77-BE48-4A34B91EAED5}"/>
    <cellStyle name="Normal 12 2 7 2 2 2" xfId="15810" xr:uid="{51356018-C234-401C-8F8C-FCABFC992377}"/>
    <cellStyle name="Normal 12 2 7 2 2 2 2" xfId="40392" xr:uid="{D52F7DD4-D300-4668-B260-77FB18690ED1}"/>
    <cellStyle name="Normal 12 2 7 2 2 3" xfId="22764" xr:uid="{48240D52-E1FE-4A0B-A956-8DCFFA11C433}"/>
    <cellStyle name="Normal 12 2 7 2 2 3 2" xfId="46791" xr:uid="{645AEE51-0D7F-49D2-B4D7-3A72223C2AE5}"/>
    <cellStyle name="Normal 12 2 7 2 2 4" xfId="32377" xr:uid="{1A7984B6-140F-4441-9281-DD30FFAB115E}"/>
    <cellStyle name="Normal 12 2 7 2 3" xfId="5516" xr:uid="{8362F80C-6FB7-4B1C-B987-0DDAC413FB3E}"/>
    <cellStyle name="Normal 12 2 7 2 3 2" xfId="13799" xr:uid="{45FD8B38-96E3-4B4F-AF87-931ED145F0C3}"/>
    <cellStyle name="Normal 12 2 7 2 3 2 2" xfId="38383" xr:uid="{DAA95BCC-8415-4E40-B610-744A21A6EC32}"/>
    <cellStyle name="Normal 12 2 7 2 3 3" xfId="30365" xr:uid="{9B7DDA78-8DD8-4FD9-A456-1A6FF43DC7C6}"/>
    <cellStyle name="Normal 12 2 7 2 4" xfId="9937" xr:uid="{307B7AFC-6AB6-4CB0-B59B-FFAA9B2D6930}"/>
    <cellStyle name="Normal 12 2 7 2 4 2" xfId="34623" xr:uid="{D739FE40-AFFF-4C49-93CD-2ABE98B065BD}"/>
    <cellStyle name="Normal 12 2 7 2 5" xfId="20298" xr:uid="{EF0C09D3-5F6C-4F83-A751-2E130570B126}"/>
    <cellStyle name="Normal 12 2 7 2 5 2" xfId="44472" xr:uid="{B7067B1F-66C8-46DB-822D-116BC8C01208}"/>
    <cellStyle name="Normal 12 2 7 2 6" xfId="26739" xr:uid="{AF6AF325-CE39-4A38-862A-E6DE332538BD}"/>
    <cellStyle name="Normal 12 2 7 3" xfId="6231" xr:uid="{3FAC2392-6410-4F71-8898-1610B814F678}"/>
    <cellStyle name="Normal 12 2 7 3 2" xfId="8118" xr:uid="{B12B6E37-A754-4060-9960-92CE1273CA0B}"/>
    <cellStyle name="Normal 12 2 7 3 2 2" xfId="16376" xr:uid="{2D7070AB-1937-4386-9D1E-BCBCC7C6BA32}"/>
    <cellStyle name="Normal 12 2 7 3 2 2 2" xfId="40958" xr:uid="{F0760DA5-22E2-4DD7-8C9A-84F7BD87D67C}"/>
    <cellStyle name="Normal 12 2 7 3 2 3" xfId="22354" xr:uid="{85D141B7-2901-4975-8470-523EDD0D3824}"/>
    <cellStyle name="Normal 12 2 7 3 2 3 2" xfId="46388" xr:uid="{5D9A2355-F4A1-42A1-8039-068D3CFF447D}"/>
    <cellStyle name="Normal 12 2 7 3 2 4" xfId="32943" xr:uid="{366869B2-B480-46A2-84E8-C5F819E41975}"/>
    <cellStyle name="Normal 12 2 7 3 3" xfId="14493" xr:uid="{B1521339-9D12-41B7-8BBA-3A45CCFAA6A2}"/>
    <cellStyle name="Normal 12 2 7 3 3 2" xfId="39075" xr:uid="{D63969FA-0DB2-4DF2-BE63-7D09E1525641}"/>
    <cellStyle name="Normal 12 2 7 3 4" xfId="19888" xr:uid="{5B6B0FF0-F58A-4CE3-9729-7251429C7E13}"/>
    <cellStyle name="Normal 12 2 7 3 4 2" xfId="44068" xr:uid="{2599A557-734E-4815-86D6-E805316BC5EF}"/>
    <cellStyle name="Normal 12 2 7 3 5" xfId="31060" xr:uid="{E0080DA4-5249-46C8-821E-07141843948D}"/>
    <cellStyle name="Normal 12 2 7 4" xfId="6751" xr:uid="{B1E40527-90CD-40A5-A31F-CE6129B6CE03}"/>
    <cellStyle name="Normal 12 2 7 4 2" xfId="15010" xr:uid="{57B05B06-9ECD-46C5-8538-6DDAA298FBFF}"/>
    <cellStyle name="Normal 12 2 7 4 2 2" xfId="39592" xr:uid="{72DFEAC9-7840-4C4C-A8FF-D975DCF336EB}"/>
    <cellStyle name="Normal 12 2 7 4 3" xfId="20857" xr:uid="{A8721F54-45A0-45B9-9250-D15AFEB09E28}"/>
    <cellStyle name="Normal 12 2 7 4 3 2" xfId="44995" xr:uid="{10BE52BF-02F6-4663-B7EA-87243B6CAAFA}"/>
    <cellStyle name="Normal 12 2 7 4 4" xfId="31577" xr:uid="{C2FCC77D-93AA-4455-AEC3-216680102AE1}"/>
    <cellStyle name="Normal 12 2 7 5" xfId="7262" xr:uid="{EB1F40D9-D3A4-47BE-95BD-2321BA8677D4}"/>
    <cellStyle name="Normal 12 2 7 5 2" xfId="15521" xr:uid="{D8F6ADF2-6F5A-42AB-8344-2E0BD3EB23DC}"/>
    <cellStyle name="Normal 12 2 7 5 2 2" xfId="40103" xr:uid="{E2228C5C-3405-4AA8-B339-FECF14D501EE}"/>
    <cellStyle name="Normal 12 2 7 5 3" xfId="32088" xr:uid="{678DC338-DCFC-4798-A28F-37D51598805B}"/>
    <cellStyle name="Normal 12 2 7 6" xfId="5104" xr:uid="{E06066E8-D312-4014-B018-7E3501BB250D}"/>
    <cellStyle name="Normal 12 2 7 6 2" xfId="13399" xr:uid="{A73ACD64-24E1-4D83-9B29-A071DF7C9A9B}"/>
    <cellStyle name="Normal 12 2 7 6 2 2" xfId="37983" xr:uid="{12A88920-99A2-47E3-B867-01CD8937DCA7}"/>
    <cellStyle name="Normal 12 2 7 6 3" xfId="29964" xr:uid="{C2060CE8-C256-4190-A38F-31D742546A3E}"/>
    <cellStyle name="Normal 12 2 7 7" xfId="9521" xr:uid="{E71C15B0-BF6F-4C0E-8477-68EF322A05F7}"/>
    <cellStyle name="Normal 12 2 7 7 2" xfId="34221" xr:uid="{C80B2D01-3299-4648-8F56-5936733EBD3F}"/>
    <cellStyle name="Normal 12 2 7 8" xfId="18428" xr:uid="{7E3E86B2-6BBB-4DF1-A872-A772E81E2D4C}"/>
    <cellStyle name="Normal 12 2 7 8 2" xfId="42638" xr:uid="{67A41038-0B99-4550-9867-445A2F447185}"/>
    <cellStyle name="Normal 12 2 7 9" xfId="26340" xr:uid="{E5B48E1B-F6AF-41E4-BE29-496DB9FE2241}"/>
    <cellStyle name="Normal 12 2 8" xfId="1212" xr:uid="{6A79FE4C-219C-444C-BCBC-9CD939F017E7}"/>
    <cellStyle name="Normal 12 2 8 2" xfId="5884" xr:uid="{B6712B86-A2C5-4101-A7A3-DA4B03E5ABF0}"/>
    <cellStyle name="Normal 12 2 8 2 2" xfId="7771" xr:uid="{E15EE0FF-86D8-428C-AEDC-B48ADF3F67EA}"/>
    <cellStyle name="Normal 12 2 8 2 2 2" xfId="16029" xr:uid="{06EFE69B-9E5A-452A-8CDA-C6F19946FC41}"/>
    <cellStyle name="Normal 12 2 8 2 2 2 2" xfId="40611" xr:uid="{FFF298A5-48B1-4236-8A0D-CA2764504A9C}"/>
    <cellStyle name="Normal 12 2 8 2 2 3" xfId="32596" xr:uid="{04F758B7-F414-4E9B-92B6-EB97ECD1BB0A}"/>
    <cellStyle name="Normal 12 2 8 2 3" xfId="14146" xr:uid="{8C83DF96-AF1B-4D35-9018-A7F69CEA4B85}"/>
    <cellStyle name="Normal 12 2 8 2 3 2" xfId="38728" xr:uid="{CC676DB7-6B52-4743-BB42-71369DD56356}"/>
    <cellStyle name="Normal 12 2 8 2 4" xfId="22409" xr:uid="{E88B5AF8-75F7-47C7-A2F6-0A793C5CE8EE}"/>
    <cellStyle name="Normal 12 2 8 2 4 2" xfId="46443" xr:uid="{7D6E8217-E350-49C4-A987-B7E1B6D12E57}"/>
    <cellStyle name="Normal 12 2 8 2 5" xfId="30713" xr:uid="{25AC5CD4-FF1C-42E0-B736-8CA78C165A9D}"/>
    <cellStyle name="Normal 12 2 8 3" xfId="6404" xr:uid="{1E429139-5AC9-400D-9585-590012357196}"/>
    <cellStyle name="Normal 12 2 8 3 2" xfId="14663" xr:uid="{6C2421CC-E130-4FB2-BA89-80129446D46E}"/>
    <cellStyle name="Normal 12 2 8 3 2 2" xfId="39245" xr:uid="{75A6FE84-F6AD-49D7-A424-E261DFCE83AC}"/>
    <cellStyle name="Normal 12 2 8 3 3" xfId="31230" xr:uid="{6625B0D5-5180-46F8-A758-A7D98B1C5D6C}"/>
    <cellStyle name="Normal 12 2 8 4" xfId="7314" xr:uid="{665FFA89-0E62-4AC0-BCA8-25865B33A470}"/>
    <cellStyle name="Normal 12 2 8 4 2" xfId="15573" xr:uid="{C2B7C935-437D-4666-AC0B-47EA7AB72369}"/>
    <cellStyle name="Normal 12 2 8 4 2 2" xfId="40155" xr:uid="{9D1DCD30-3BEE-4719-B78F-6C9AFAA50B94}"/>
    <cellStyle name="Normal 12 2 8 4 3" xfId="32140" xr:uid="{B6469439-7D7E-4205-897A-06A52A7DAD93}"/>
    <cellStyle name="Normal 12 2 8 5" xfId="5157" xr:uid="{B615F453-5545-49A4-984D-88156A6B813A}"/>
    <cellStyle name="Normal 12 2 8 5 2" xfId="13451" xr:uid="{370FB40C-81A5-4624-B621-7FE2DAB20AA2}"/>
    <cellStyle name="Normal 12 2 8 5 2 2" xfId="38035" xr:uid="{627A9A42-4BDB-459F-ADA9-4C87FD2AC188}"/>
    <cellStyle name="Normal 12 2 8 5 3" xfId="30017" xr:uid="{BC3A165F-CF17-40D0-A813-EB1984C06498}"/>
    <cellStyle name="Normal 12 2 8 6" xfId="9580" xr:uid="{570E6797-60BB-4314-BC4D-E1A3C0385F66}"/>
    <cellStyle name="Normal 12 2 8 6 2" xfId="34275" xr:uid="{3BD02AA3-8C2F-4A9D-BE23-1D5419118C39}"/>
    <cellStyle name="Normal 12 2 8 7" xfId="19942" xr:uid="{6330E1ED-8622-4DA9-BEC1-FCFBA770FE82}"/>
    <cellStyle name="Normal 12 2 8 7 2" xfId="44120" xr:uid="{04E967D6-071B-4E16-9C99-AC31B9B5BA09}"/>
    <cellStyle name="Normal 12 2 8 8" xfId="26392" xr:uid="{E2037B3A-D986-45C4-B14B-D304009250CF}"/>
    <cellStyle name="Normal 12 2 9" xfId="1171" xr:uid="{7457C8F1-92D3-40A4-BFF7-0FFAF821A2A5}"/>
    <cellStyle name="Normal 12 2 9 2" xfId="6257" xr:uid="{BC0A5A1A-8403-4197-AAA2-EF2F93A848D7}"/>
    <cellStyle name="Normal 12 2 9 2 2" xfId="8144" xr:uid="{8261F66E-3BD1-468C-AEB5-EE8C61244E39}"/>
    <cellStyle name="Normal 12 2 9 2 2 2" xfId="16402" xr:uid="{9771315A-89FF-440B-A302-54B4A10C5029}"/>
    <cellStyle name="Normal 12 2 9 2 2 2 2" xfId="40984" xr:uid="{828DAD97-CA53-45B1-98BD-003344646AD5}"/>
    <cellStyle name="Normal 12 2 9 2 2 3" xfId="32969" xr:uid="{13B3E156-72D3-45CA-98D9-694B2A594131}"/>
    <cellStyle name="Normal 12 2 9 2 3" xfId="14519" xr:uid="{C0F8B39C-9CD1-4753-B671-D76ECD9C8171}"/>
    <cellStyle name="Normal 12 2 9 2 3 2" xfId="39101" xr:uid="{A03D38E2-7310-4300-8C78-E5CCCF0C51C6}"/>
    <cellStyle name="Normal 12 2 9 2 4" xfId="22380" xr:uid="{5DDF76A5-3A1C-457D-A586-E2D048F0DA39}"/>
    <cellStyle name="Normal 12 2 9 2 4 2" xfId="46414" xr:uid="{100CAC89-5F37-46E5-B981-869689DFBF6A}"/>
    <cellStyle name="Normal 12 2 9 2 5" xfId="31086" xr:uid="{E799D1EA-7A12-4BF5-8CB0-07C4232A42F4}"/>
    <cellStyle name="Normal 12 2 9 3" xfId="6777" xr:uid="{99F65258-CC8D-41B4-B800-FADB281D72C8}"/>
    <cellStyle name="Normal 12 2 9 3 2" xfId="15036" xr:uid="{0BC8133A-2964-4285-A365-A4E3B66336CF}"/>
    <cellStyle name="Normal 12 2 9 3 2 2" xfId="39618" xr:uid="{97543E95-C4C8-498D-9C0B-B6C1C9600476}"/>
    <cellStyle name="Normal 12 2 9 3 3" xfId="31603" xr:uid="{2CE4A4E8-0169-4497-8D95-561E4E55F7F6}"/>
    <cellStyle name="Normal 12 2 9 4" xfId="7288" xr:uid="{93C3A780-87F5-40A7-B908-731AFB26391B}"/>
    <cellStyle name="Normal 12 2 9 4 2" xfId="15547" xr:uid="{66456444-92F6-4773-9DAA-882659D161F7}"/>
    <cellStyle name="Normal 12 2 9 4 2 2" xfId="40129" xr:uid="{4B8F9EB2-E03A-48ED-8928-481A89CA5008}"/>
    <cellStyle name="Normal 12 2 9 4 3" xfId="32114" xr:uid="{642BCC28-7576-409A-8D9A-ECB2395EEA1F}"/>
    <cellStyle name="Normal 12 2 9 5" xfId="5130" xr:uid="{48DF1088-6240-40CF-B2DD-725ED6213DAB}"/>
    <cellStyle name="Normal 12 2 9 5 2" xfId="13425" xr:uid="{6C8E40AA-DC48-424D-A01C-C51C1A3D0DF3}"/>
    <cellStyle name="Normal 12 2 9 5 2 2" xfId="38009" xr:uid="{BBDB839F-C237-4205-9C92-B86F4B8C81BB}"/>
    <cellStyle name="Normal 12 2 9 5 3" xfId="29990" xr:uid="{9BB5ECCD-4510-4964-B568-3EF4D3645295}"/>
    <cellStyle name="Normal 12 2 9 6" xfId="9547" xr:uid="{53C8917C-541C-432B-901C-E5FB1A8675F8}"/>
    <cellStyle name="Normal 12 2 9 6 2" xfId="34247" xr:uid="{AA43ABEC-EE0F-4066-8AA6-AF1BACF26930}"/>
    <cellStyle name="Normal 12 2 9 7" xfId="19914" xr:uid="{BDDAA2C2-ECC4-4831-91FB-41636D713F01}"/>
    <cellStyle name="Normal 12 2 9 7 2" xfId="44094" xr:uid="{A39421F0-B16C-4605-B0CA-688D08931649}"/>
    <cellStyle name="Normal 12 2 9 8" xfId="26366" xr:uid="{C831F5C6-2BE4-4414-BC63-700E0CFFB1D6}"/>
    <cellStyle name="Normal 12 20" xfId="2689" xr:uid="{DA178411-6CAE-4230-832C-91925054160D}"/>
    <cellStyle name="Normal 12 20 2" xfId="11030" xr:uid="{F1D75DC0-1B7D-437D-8C49-DACBE38902F9}"/>
    <cellStyle name="Normal 12 20 2 2" xfId="35685" xr:uid="{0095EB2C-30C8-4A9E-9981-20CC6A37E4CC}"/>
    <cellStyle name="Normal 12 20 3" xfId="27800" xr:uid="{58679018-F54B-4BB6-89DD-5C97A61BF5C8}"/>
    <cellStyle name="Normal 12 21" xfId="3162" xr:uid="{2B9A4813-E21D-4F19-9B7F-D27468E3C285}"/>
    <cellStyle name="Normal 12 21 2" xfId="11503" xr:uid="{1A0D7E0A-357E-4AA9-BC39-2FF87ECD1800}"/>
    <cellStyle name="Normal 12 21 2 2" xfId="36157" xr:uid="{2DFC1877-B23B-4769-B02F-FB311671246F}"/>
    <cellStyle name="Normal 12 21 3" xfId="28272" xr:uid="{50250CF4-B7FA-4CE9-B8AD-49947F3F622A}"/>
    <cellStyle name="Normal 12 22" xfId="3405" xr:uid="{151EA27D-BF5E-4050-BFDE-E3490B6D8BC2}"/>
    <cellStyle name="Normal 12 22 2" xfId="11746" xr:uid="{9392230B-40FD-4745-9768-F689D25D7B9F}"/>
    <cellStyle name="Normal 12 22 2 2" xfId="36393" xr:uid="{5CBFF228-F6FD-47FD-8E2D-174AAA0137CB}"/>
    <cellStyle name="Normal 12 22 3" xfId="28508" xr:uid="{86B72B44-9B96-4854-9ED5-97E947EB93F3}"/>
    <cellStyle name="Normal 12 23" xfId="3942" xr:uid="{36CC7D03-2B40-4D68-A99D-71FB9B0F52EC}"/>
    <cellStyle name="Normal 12 23 2" xfId="12283" xr:uid="{C9DCB7DB-5453-414D-BD8C-2A5836838A67}"/>
    <cellStyle name="Normal 12 23 2 2" xfId="36869" xr:uid="{BDAAFBE0-6E85-4E02-9146-F13232CFB789}"/>
    <cellStyle name="Normal 12 23 3" xfId="28984" xr:uid="{5A736DBF-84FD-4F80-A4BC-71EFC9CB30EF}"/>
    <cellStyle name="Normal 12 24" xfId="4016" xr:uid="{47BD58B8-FE73-4BB3-8A89-801481737F88}"/>
    <cellStyle name="Normal 12 24 2" xfId="12357" xr:uid="{6177FACF-D7EB-41B2-826E-D858C8D7BE61}"/>
    <cellStyle name="Normal 12 24 2 2" xfId="36943" xr:uid="{6B9C75FE-8EE9-4EB8-A71D-72FC9DC747C9}"/>
    <cellStyle name="Normal 12 24 3" xfId="29058" xr:uid="{EBEE026F-8E13-4CC1-8758-D2674E6D97B5}"/>
    <cellStyle name="Normal 12 25" xfId="4093" xr:uid="{0B305459-88B4-4F81-9B2B-F7193D6C9884}"/>
    <cellStyle name="Normal 12 25 2" xfId="12434" xr:uid="{DF584B26-9C10-4861-BFD6-4FDDFFE4A30E}"/>
    <cellStyle name="Normal 12 25 2 2" xfId="37019" xr:uid="{8C99A120-56E3-4DE8-99B9-E35EE99FA8F6}"/>
    <cellStyle name="Normal 12 25 3" xfId="29128" xr:uid="{25173E83-71E9-42D8-8B6A-C666C5BB4564}"/>
    <cellStyle name="Normal 12 26" xfId="4697" xr:uid="{799E30D2-F063-44A5-8CD2-51E1DED48009}"/>
    <cellStyle name="Normal 12 26 2" xfId="13036" xr:uid="{86CA16C8-A524-495F-A8B7-B061A539A8B5}"/>
    <cellStyle name="Normal 12 26 2 2" xfId="37621" xr:uid="{05877A15-7FB9-4D03-BAB9-9E188DBC58CD}"/>
    <cellStyle name="Normal 12 26 3" xfId="29600" xr:uid="{C9ADEE56-D359-4AA4-9E2E-4B9DDE749399}"/>
    <cellStyle name="Normal 12 27" xfId="8495" xr:uid="{BD47E942-B37B-4A53-8D61-6B1E3A6C6AE0}"/>
    <cellStyle name="Normal 12 27 2" xfId="16753" xr:uid="{F2BA2D62-0F0E-4582-ADC8-E3DE53347300}"/>
    <cellStyle name="Normal 12 27 2 2" xfId="41335" xr:uid="{EE6FBACA-A3CB-4424-872C-80AC39A32135}"/>
    <cellStyle name="Normal 12 27 3" xfId="33306" xr:uid="{2439B108-CB32-444F-92B4-6A2C74B94F27}"/>
    <cellStyle name="Normal 12 28" xfId="8622" xr:uid="{8BA60B48-2474-4902-AB3F-CC6ADA5E2686}"/>
    <cellStyle name="Normal 12 28 2" xfId="33407" xr:uid="{F9710D27-3117-4E41-87AE-2307F2B58E95}"/>
    <cellStyle name="Normal 12 29" xfId="17733" xr:uid="{0587E88B-987C-40F4-B318-B749FE52E3B3}"/>
    <cellStyle name="Normal 12 29 2" xfId="41960" xr:uid="{3D83BDEE-B211-4934-BC23-1D20231BC3A4}"/>
    <cellStyle name="Normal 12 3" xfId="164" xr:uid="{0579ACDF-7810-4057-AB2B-118EDA06B577}"/>
    <cellStyle name="Normal 12 3 10" xfId="2020" xr:uid="{6522645F-D90C-493A-8FC3-381C3BB09F33}"/>
    <cellStyle name="Normal 12 3 10 2" xfId="6417" xr:uid="{F4745B93-DD94-4F06-936C-4F917A4343D1}"/>
    <cellStyle name="Normal 12 3 10 2 2" xfId="14676" xr:uid="{60F44B4E-A9CA-4A37-A082-D579106604A7}"/>
    <cellStyle name="Normal 12 3 10 2 2 2" xfId="39258" xr:uid="{44C9253D-B1EB-4525-920A-E57500A45129}"/>
    <cellStyle name="Normal 12 3 10 2 3" xfId="23184" xr:uid="{E5F22ECB-F90F-4C40-B3AA-8C84E6D7355A}"/>
    <cellStyle name="Normal 12 3 10 2 3 2" xfId="47195" xr:uid="{094FF9FB-AFF1-4C63-B676-806275FFF135}"/>
    <cellStyle name="Normal 12 3 10 2 4" xfId="31243" xr:uid="{04BCC458-2C10-41F2-B872-234E8766773C}"/>
    <cellStyle name="Normal 12 3 10 3" xfId="10362" xr:uid="{8900B632-D6D9-4681-B723-F2658B2627B2}"/>
    <cellStyle name="Normal 12 3 10 3 2" xfId="35021" xr:uid="{62B2553B-C307-47EB-86D6-BAE569821CA8}"/>
    <cellStyle name="Normal 12 3 10 4" xfId="20719" xr:uid="{C1A49B88-9A5D-4A58-AB5F-14D734C82E7C}"/>
    <cellStyle name="Normal 12 3 10 4 2" xfId="44879" xr:uid="{0BC1D04E-A332-496F-B2FC-F15E29E6F7C8}"/>
    <cellStyle name="Normal 12 3 10 5" xfId="27136" xr:uid="{1C4D33E5-596C-4784-9A23-87418AA83531}"/>
    <cellStyle name="Normal 12 3 11" xfId="2091" xr:uid="{D826C573-0871-4D26-885C-6F04A3781D3A}"/>
    <cellStyle name="Normal 12 3 11 2" xfId="8264" xr:uid="{6EDCA315-4F61-4790-8450-AF820B37374D}"/>
    <cellStyle name="Normal 12 3 11 2 2" xfId="16522" xr:uid="{79CE7698-0B5B-49A7-9E22-3AD15E24EE56}"/>
    <cellStyle name="Normal 12 3 11 2 2 2" xfId="41104" xr:uid="{887E1A65-C3A9-40B7-8543-706F7887C9FC}"/>
    <cellStyle name="Normal 12 3 11 2 3" xfId="21468" xr:uid="{E63E3BE2-0573-4989-A4E2-D44301E01DDD}"/>
    <cellStyle name="Normal 12 3 11 2 3 2" xfId="45574" xr:uid="{3D40AA32-B085-4B37-A4D6-F020B4542646}"/>
    <cellStyle name="Normal 12 3 11 2 4" xfId="33089" xr:uid="{EF63D206-F8BD-44E3-BA44-88FF61BAF3C2}"/>
    <cellStyle name="Normal 12 3 11 3" xfId="10433" xr:uid="{D52C80E1-0722-4D5A-9CEC-622F5DD17B19}"/>
    <cellStyle name="Normal 12 3 11 3 2" xfId="35091" xr:uid="{045F1522-74A5-41DB-BB7C-5CE638D424EF}"/>
    <cellStyle name="Normal 12 3 11 4" xfId="18994" xr:uid="{BC9815DB-C76B-4861-8AA6-E26019948545}"/>
    <cellStyle name="Normal 12 3 11 4 2" xfId="43188" xr:uid="{876D189F-70BC-419F-9EB0-E1D2A60F26A5}"/>
    <cellStyle name="Normal 12 3 11 5" xfId="27206" xr:uid="{F32BBC34-1C1B-46F3-9635-4E68F1C5BB5B}"/>
    <cellStyle name="Normal 12 3 12" xfId="2333" xr:uid="{2B9D6585-66AC-4AFE-87E6-4A35CD2F3DC5}"/>
    <cellStyle name="Normal 12 3 12 2" xfId="10674" xr:uid="{B1490F77-E88F-4240-8C31-9309E3ED1446}"/>
    <cellStyle name="Normal 12 3 12 2 2" xfId="35331" xr:uid="{6DB39DCF-FFD0-4433-9F51-6FF095AFA966}"/>
    <cellStyle name="Normal 12 3 12 3" xfId="20872" xr:uid="{57D67931-87B2-488A-9A1F-67D5A54B443D}"/>
    <cellStyle name="Normal 12 3 12 3 2" xfId="45010" xr:uid="{1E29327D-24EA-4BB6-8E7D-B7E2FF4FF3C7}"/>
    <cellStyle name="Normal 12 3 12 4" xfId="27446" xr:uid="{81038DEE-1169-4786-880A-646F3B7D70DE}"/>
    <cellStyle name="Normal 12 3 13" xfId="2407" xr:uid="{DC0080C1-591D-42CA-89AE-9872D8FC83D7}"/>
    <cellStyle name="Normal 12 3 13 2" xfId="10748" xr:uid="{AD021C54-904F-4390-ABEC-DF977CBC63C9}"/>
    <cellStyle name="Normal 12 3 13 2 2" xfId="35405" xr:uid="{B5DEBAC1-D808-4D57-B11D-80F65B2D9495}"/>
    <cellStyle name="Normal 12 3 13 3" xfId="27520" xr:uid="{4FE349B9-6F00-4B3A-8738-FE12E5F85843}"/>
    <cellStyle name="Normal 12 3 14" xfId="2478" xr:uid="{C7E70CE6-BE61-4CB1-BF3D-66A2004C8E8A}"/>
    <cellStyle name="Normal 12 3 14 2" xfId="10819" xr:uid="{F91AA408-C67D-4D46-BB99-80E161DC7E9D}"/>
    <cellStyle name="Normal 12 3 14 2 2" xfId="35475" xr:uid="{BE3D5EB3-1A8E-41E5-94AE-2ED760826ACC}"/>
    <cellStyle name="Normal 12 3 14 3" xfId="27590" xr:uid="{93CBD1AC-D033-4933-AD76-4EDD9732102F}"/>
    <cellStyle name="Normal 12 3 15" xfId="2715" xr:uid="{FBBD8739-9B87-43C7-B8F1-2CF42AF3ACBC}"/>
    <cellStyle name="Normal 12 3 15 2" xfId="11056" xr:uid="{09D47AEA-8A10-45BB-A0F4-7AD8C7E023FF}"/>
    <cellStyle name="Normal 12 3 15 2 2" xfId="35711" xr:uid="{BB7F0C95-D114-46B2-85D7-1323893EC55C}"/>
    <cellStyle name="Normal 12 3 15 3" xfId="27826" xr:uid="{EBDEB30D-4276-4A28-9162-A65F43C9600D}"/>
    <cellStyle name="Normal 12 3 16" xfId="3188" xr:uid="{82F18E84-5F4B-406B-B3AD-A08C03299F4D}"/>
    <cellStyle name="Normal 12 3 16 2" xfId="11529" xr:uid="{12E43277-86A0-45B0-BAA3-B2421BB28571}"/>
    <cellStyle name="Normal 12 3 16 2 2" xfId="36183" xr:uid="{E72C30FB-E12A-4017-BA33-B693544DA63A}"/>
    <cellStyle name="Normal 12 3 16 3" xfId="28298" xr:uid="{479F5C13-2895-4484-A98C-93E727F134C6}"/>
    <cellStyle name="Normal 12 3 17" xfId="3431" xr:uid="{A38DD1D0-BEA3-4454-B9E3-44C58C1BF2B6}"/>
    <cellStyle name="Normal 12 3 17 2" xfId="11772" xr:uid="{0FDC97BA-8AD3-4932-A19A-CAAE5D893045}"/>
    <cellStyle name="Normal 12 3 17 2 2" xfId="36419" xr:uid="{AB0CC2C1-01B5-4432-93D4-9FC0A2FA83EB}"/>
    <cellStyle name="Normal 12 3 17 3" xfId="28534" xr:uid="{54FAEF83-7652-4761-9BFF-1D9C041D7CA5}"/>
    <cellStyle name="Normal 12 3 18" xfId="3968" xr:uid="{80E0B784-F8A2-474B-AC49-9380BA378F60}"/>
    <cellStyle name="Normal 12 3 18 2" xfId="12309" xr:uid="{3A1FD4F9-BEAB-41AE-BCF5-71C91664D929}"/>
    <cellStyle name="Normal 12 3 18 2 2" xfId="36895" xr:uid="{BEE3B8B0-82F0-4AA9-879D-1EEA76B8F57C}"/>
    <cellStyle name="Normal 12 3 18 3" xfId="29010" xr:uid="{FF6D9410-5690-46C3-AD9B-3B226A2F8399}"/>
    <cellStyle name="Normal 12 3 19" xfId="4042" xr:uid="{A6E98647-21FF-4D0F-B1AC-3FE0B43B67E8}"/>
    <cellStyle name="Normal 12 3 19 2" xfId="12383" xr:uid="{6ED60F40-7D6F-4DB4-B58B-2016AE0CDFAA}"/>
    <cellStyle name="Normal 12 3 19 2 2" xfId="36969" xr:uid="{B0C0B140-3FE2-422C-B892-8FCD18BBD554}"/>
    <cellStyle name="Normal 12 3 19 3" xfId="29084" xr:uid="{7BD4D622-795E-4C18-BBD7-4DA6CA2B5835}"/>
    <cellStyle name="Normal 12 3 2" xfId="269" xr:uid="{D05FFC02-0635-4A7E-BE19-18DC9FA5833A}"/>
    <cellStyle name="Normal 12 3 2 10" xfId="2776" xr:uid="{7569EC0B-B479-432A-BFAE-7865DC96295F}"/>
    <cellStyle name="Normal 12 3 2 10 2" xfId="11117" xr:uid="{DD0A42CD-0473-45BA-9C7D-63F2B808E7C7}"/>
    <cellStyle name="Normal 12 3 2 10 2 2" xfId="35772" xr:uid="{76DD48A8-8E7A-4ED4-B687-7537B46379AB}"/>
    <cellStyle name="Normal 12 3 2 10 3" xfId="27887" xr:uid="{E0C9A66E-3136-4C35-AB6B-58F08F59A9B7}"/>
    <cellStyle name="Normal 12 3 2 11" xfId="3249" xr:uid="{5A0408F2-D0E5-49BD-BD36-0A92FDAFC3FF}"/>
    <cellStyle name="Normal 12 3 2 11 2" xfId="11590" xr:uid="{912AFF37-D45D-4938-BA19-11D5551595F1}"/>
    <cellStyle name="Normal 12 3 2 11 2 2" xfId="36244" xr:uid="{9350722F-3F67-4FF5-969E-13B5F4479738}"/>
    <cellStyle name="Normal 12 3 2 11 3" xfId="28359" xr:uid="{E745B057-D5AE-4AD6-BF99-CE1B83F1AC3F}"/>
    <cellStyle name="Normal 12 3 2 12" xfId="3493" xr:uid="{9CF643B5-0A26-47D1-A5A0-A39EF42F4D36}"/>
    <cellStyle name="Normal 12 3 2 12 2" xfId="11834" xr:uid="{9F6A4D92-3C02-469C-8F3D-9C96791425CA}"/>
    <cellStyle name="Normal 12 3 2 12 2 2" xfId="36480" xr:uid="{7CCD2ECA-2F54-4D34-8FAC-F047BF0B18EF}"/>
    <cellStyle name="Normal 12 3 2 12 3" xfId="28595" xr:uid="{D6638712-B701-435C-A83F-8F459FC0C51F}"/>
    <cellStyle name="Normal 12 3 2 13" xfId="4205" xr:uid="{207E9E16-D357-4051-8468-87D35C35C201}"/>
    <cellStyle name="Normal 12 3 2 13 2" xfId="12546" xr:uid="{CE4A9E8A-70BE-44DB-81BC-43D5103F8544}"/>
    <cellStyle name="Normal 12 3 2 13 2 2" xfId="37131" xr:uid="{D06A34B9-7B76-4D28-AC35-56E018320C30}"/>
    <cellStyle name="Normal 12 3 2 13 3" xfId="29215" xr:uid="{14D85391-823B-4B5B-9E2A-800705614B9A}"/>
    <cellStyle name="Normal 12 3 2 14" xfId="4788" xr:uid="{AF91E894-4629-4831-95D4-6B964A3C6428}"/>
    <cellStyle name="Normal 12 3 2 14 2" xfId="13116" xr:uid="{4AD10872-013C-4AAD-8926-005E54B3FF9B}"/>
    <cellStyle name="Normal 12 3 2 14 2 2" xfId="37701" xr:uid="{2203FE40-2F9C-40FD-A148-161B64B4D010}"/>
    <cellStyle name="Normal 12 3 2 14 3" xfId="29681" xr:uid="{8D167427-CA1C-45BB-A00E-2509F7D0958C}"/>
    <cellStyle name="Normal 12 3 2 15" xfId="8720" xr:uid="{385374D7-1690-476D-982E-FDD9A21F624A}"/>
    <cellStyle name="Normal 12 3 2 15 2" xfId="33500" xr:uid="{CFCBABC6-DA57-4EF8-9703-96343198B2D3}"/>
    <cellStyle name="Normal 12 3 2 16" xfId="17908" xr:uid="{9EB7AD6B-DA72-4004-A9BC-75179CAA98B1}"/>
    <cellStyle name="Normal 12 3 2 16 2" xfId="42133" xr:uid="{A5F65618-94B0-4055-AB3E-D2CFC1C3DB88}"/>
    <cellStyle name="Normal 12 3 2 17" xfId="18509" xr:uid="{86C9DF5A-ED7A-463D-AC99-CFC8AFE8316A}"/>
    <cellStyle name="Normal 12 3 2 17 2" xfId="42712" xr:uid="{5365E2D5-A892-4ACA-9BEE-C9F9ADC1CE08}"/>
    <cellStyle name="Normal 12 3 2 18" xfId="25634" xr:uid="{F7B4B0FC-FCA6-42FC-96A9-A615B479F670}"/>
    <cellStyle name="Normal 12 3 2 2" xfId="465" xr:uid="{FBB34FF6-CD52-4A19-A64E-7D92E9A7B329}"/>
    <cellStyle name="Normal 12 3 2 2 10" xfId="5005" xr:uid="{E4242D35-8ABA-4019-AADA-8B573DD7F5D7}"/>
    <cellStyle name="Normal 12 3 2 2 10 2" xfId="13305" xr:uid="{B572C62E-06F6-48BA-A608-69EACEF6FF69}"/>
    <cellStyle name="Normal 12 3 2 2 10 2 2" xfId="37889" xr:uid="{942DCA3E-50E6-4BA6-94FC-07C671CE8EDD}"/>
    <cellStyle name="Normal 12 3 2 2 10 3" xfId="29871" xr:uid="{9669793F-4CAA-46DC-A28A-7FFB3C0845DF}"/>
    <cellStyle name="Normal 12 3 2 2 11" xfId="8855" xr:uid="{DEF0495F-037D-490D-B8C0-078E3080A8D5}"/>
    <cellStyle name="Normal 12 3 2 2 11 2" xfId="33621" xr:uid="{CDDA1C86-40AF-4C61-B573-2C3DF8F2044C}"/>
    <cellStyle name="Normal 12 3 2 2 12" xfId="18040" xr:uid="{F0EB4928-F978-42C3-B19A-20F0035768D2}"/>
    <cellStyle name="Normal 12 3 2 2 12 2" xfId="42265" xr:uid="{BFFAD94E-98DF-48AD-8198-C4EE3396692A}"/>
    <cellStyle name="Normal 12 3 2 2 13" xfId="18648" xr:uid="{E00F3E2E-1186-4BD3-A33B-ED3EFB27DE60}"/>
    <cellStyle name="Normal 12 3 2 2 13 2" xfId="42844" xr:uid="{D03706E6-AE07-4B01-88B8-A3E48F16079A}"/>
    <cellStyle name="Normal 12 3 2 2 14" xfId="25752" xr:uid="{A261A5BF-AC31-48CF-8DA6-171D238CB3B2}"/>
    <cellStyle name="Normal 12 3 2 2 2" xfId="1483" xr:uid="{076F7AA6-9CBE-4DF1-BA27-DACB33357492}"/>
    <cellStyle name="Normal 12 3 2 2 2 2" xfId="3130" xr:uid="{7C42229E-8F16-4204-BD1E-3B039887F712}"/>
    <cellStyle name="Normal 12 3 2 2 2 2 2" xfId="7087" xr:uid="{78F2256C-E179-47EC-9B00-7C7B76C417CA}"/>
    <cellStyle name="Normal 12 3 2 2 2 2 2 2" xfId="15346" xr:uid="{9C79EFC2-DB52-4615-B8CD-190C0D77AAFD}"/>
    <cellStyle name="Normal 12 3 2 2 2 2 2 2 2" xfId="39928" xr:uid="{AE788CB2-64DB-41A3-A620-F57121437ACE}"/>
    <cellStyle name="Normal 12 3 2 2 2 2 2 3" xfId="31913" xr:uid="{3C9614FC-8DDD-465A-8C0A-F4A2051893A4}"/>
    <cellStyle name="Normal 12 3 2 2 2 2 3" xfId="11471" xr:uid="{7DCD4E1F-1CE7-4579-BD9C-1F3366A3B5E5}"/>
    <cellStyle name="Normal 12 3 2 2 2 2 3 2" xfId="36126" xr:uid="{ABA5106C-2BF6-4347-8E48-6FA5CDCAF580}"/>
    <cellStyle name="Normal 12 3 2 2 2 2 4" xfId="22671" xr:uid="{2BAC5457-FB5F-488B-9279-5C789EF41959}"/>
    <cellStyle name="Normal 12 3 2 2 2 2 4 2" xfId="46698" xr:uid="{67C24552-705F-423B-A0C2-7D54B6C283F1}"/>
    <cellStyle name="Normal 12 3 2 2 2 2 5" xfId="28241" xr:uid="{173F0B6C-852B-4042-9A91-6814FE7871DD}"/>
    <cellStyle name="Normal 12 3 2 2 2 3" xfId="3849" xr:uid="{7355691A-A344-49C0-9EF8-D1850F058142}"/>
    <cellStyle name="Normal 12 3 2 2 2 3 2" xfId="12190" xr:uid="{2C88064A-1125-434B-A4D6-5D54DF1B972E}"/>
    <cellStyle name="Normal 12 3 2 2 2 3 2 2" xfId="36834" xr:uid="{976751B7-C16D-4B9E-B3BC-BE4B34E166F8}"/>
    <cellStyle name="Normal 12 3 2 2 2 3 3" xfId="28949" xr:uid="{D950C70C-8DC9-40DF-91D3-F59831FCC244}"/>
    <cellStyle name="Normal 12 3 2 2 2 4" xfId="4603" xr:uid="{943847A0-82EC-4B81-B24E-F3D792DD2EEC}"/>
    <cellStyle name="Normal 12 3 2 2 2 4 2" xfId="12944" xr:uid="{8DCEAF5F-653B-4D98-80A3-26C89F229B2E}"/>
    <cellStyle name="Normal 12 3 2 2 2 4 2 2" xfId="37529" xr:uid="{564E6FDB-579F-4C45-953B-BE3F0731E15D}"/>
    <cellStyle name="Normal 12 3 2 2 2 4 3" xfId="29569" xr:uid="{277BF4B8-61D0-4E5A-91E2-191681AA0503}"/>
    <cellStyle name="Normal 12 3 2 2 2 5" xfId="5423" xr:uid="{3394302B-68A4-4A28-B934-FAD685B678BC}"/>
    <cellStyle name="Normal 12 3 2 2 2 5 2" xfId="13706" xr:uid="{5AF5A6BF-6826-4B22-B39E-06D34D691378}"/>
    <cellStyle name="Normal 12 3 2 2 2 5 2 2" xfId="38290" xr:uid="{2859A79F-A0E0-4848-A4C8-2A8BAF06CA09}"/>
    <cellStyle name="Normal 12 3 2 2 2 5 3" xfId="30272" xr:uid="{7ACBFF13-C981-4B06-8682-359571F376CB}"/>
    <cellStyle name="Normal 12 3 2 2 2 6" xfId="9844" xr:uid="{B40EDAD0-4BF6-489C-B182-C05007B66D9E}"/>
    <cellStyle name="Normal 12 3 2 2 2 6 2" xfId="34530" xr:uid="{AA8A6BA8-763A-465A-8639-96005CACF344}"/>
    <cellStyle name="Normal 12 3 2 2 2 7" xfId="18276" xr:uid="{66E6CE86-90C9-4EE5-BF3B-63076FB466BD}"/>
    <cellStyle name="Normal 12 3 2 2 2 7 2" xfId="42501" xr:uid="{5EE66EB9-1F02-4327-ACB5-28B6ACFEA1D5}"/>
    <cellStyle name="Normal 12 3 2 2 2 8" xfId="20205" xr:uid="{B34BDFEE-4545-43DD-9E7C-C06C007732DC}"/>
    <cellStyle name="Normal 12 3 2 2 2 8 2" xfId="44379" xr:uid="{C111B765-6C94-4A07-94D1-50F1170475F7}"/>
    <cellStyle name="Normal 12 3 2 2 2 9" xfId="26646" xr:uid="{8194CE54-C425-40ED-ABC3-D3C04A39B051}"/>
    <cellStyle name="Normal 12 3 2 2 3" xfId="1045" xr:uid="{8CA7FCA9-2229-4AD6-880F-5C449250FC26}"/>
    <cellStyle name="Normal 12 3 2 2 3 2" xfId="8025" xr:uid="{709EFE3D-AEB1-473A-8BD5-E149A42708C2}"/>
    <cellStyle name="Normal 12 3 2 2 3 2 2" xfId="16283" xr:uid="{BC2F8D18-EE5F-47F4-93EA-FF3B1C4865FF}"/>
    <cellStyle name="Normal 12 3 2 2 3 2 2 2" xfId="40865" xr:uid="{495E2D12-3FE5-427B-B95C-746B43C2538F}"/>
    <cellStyle name="Normal 12 3 2 2 3 2 3" xfId="22254" xr:uid="{A96C4DFA-64CB-4B24-B993-FE4B03EA7F81}"/>
    <cellStyle name="Normal 12 3 2 2 3 2 3 2" xfId="46294" xr:uid="{D07A9374-18DB-417B-B1D0-3E16CAB12479}"/>
    <cellStyle name="Normal 12 3 2 2 3 2 4" xfId="32850" xr:uid="{22C99CC8-43FD-4303-9924-D59FAC1B3E3E}"/>
    <cellStyle name="Normal 12 3 2 2 3 3" xfId="6138" xr:uid="{23696C6C-896A-40D1-876A-8C2DD1A5F01A}"/>
    <cellStyle name="Normal 12 3 2 2 3 3 2" xfId="14400" xr:uid="{9C1C6A7F-CC2D-4BC9-B5DA-BB5E9FF27747}"/>
    <cellStyle name="Normal 12 3 2 2 3 3 2 2" xfId="38982" xr:uid="{67D4B448-9062-4B14-B841-AD904596C9B6}"/>
    <cellStyle name="Normal 12 3 2 2 3 3 3" xfId="30967" xr:uid="{BB61B2D3-BA15-4FA6-9438-8458B85F5A29}"/>
    <cellStyle name="Normal 12 3 2 2 3 4" xfId="9421" xr:uid="{B4961962-A04A-4917-ADCB-AD4B173D50CF}"/>
    <cellStyle name="Normal 12 3 2 2 3 4 2" xfId="34128" xr:uid="{92339C7A-71C2-4E03-8D2D-5D1C829905E9}"/>
    <cellStyle name="Normal 12 3 2 2 3 5" xfId="19789" xr:uid="{A134610D-6ACD-4845-993D-F256D57BD5E3}"/>
    <cellStyle name="Normal 12 3 2 2 3 5 2" xfId="43969" xr:uid="{DC1C5AD0-5FFB-4814-BE12-2187527B1FF3}"/>
    <cellStyle name="Normal 12 3 2 2 3 6" xfId="26247" xr:uid="{7994846F-F1C4-4037-846F-01D1E385DD2F}"/>
    <cellStyle name="Normal 12 3 2 2 4" xfId="2271" xr:uid="{CDFF391E-8F07-4C01-804F-E7841CB07405}"/>
    <cellStyle name="Normal 12 3 2 2 4 2" xfId="6658" xr:uid="{CF9A5BF0-D18C-4617-8FA4-C4EAB8D4D0E4}"/>
    <cellStyle name="Normal 12 3 2 2 4 2 2" xfId="14917" xr:uid="{98552662-EFE8-4B4F-88F6-93D81AE95155}"/>
    <cellStyle name="Normal 12 3 2 2 4 2 2 2" xfId="39499" xr:uid="{7970C742-C2C8-49E2-86D4-803DAD2E7C7D}"/>
    <cellStyle name="Normal 12 3 2 2 4 2 3" xfId="21720" xr:uid="{5250FA91-133F-439E-BEFE-005A9D7043AA}"/>
    <cellStyle name="Normal 12 3 2 2 4 2 3 2" xfId="45797" xr:uid="{ECC74F5A-3695-4C66-81CD-3A4FBB657F13}"/>
    <cellStyle name="Normal 12 3 2 2 4 2 4" xfId="31484" xr:uid="{39229467-0493-407C-B9B7-113606E74723}"/>
    <cellStyle name="Normal 12 3 2 2 4 3" xfId="10612" xr:uid="{4A6E0D24-2171-4362-ADA3-4B673D325320}"/>
    <cellStyle name="Normal 12 3 2 2 4 3 2" xfId="35270" xr:uid="{72A0A70A-C80F-42AA-9EB8-9CCD5757D8B1}"/>
    <cellStyle name="Normal 12 3 2 2 4 4" xfId="19255" xr:uid="{50BC1532-EA30-476F-8BFD-2747EBFCB7E5}"/>
    <cellStyle name="Normal 12 3 2 2 4 4 2" xfId="43449" xr:uid="{5F81A888-0976-4901-AF6A-B7B98479C06C}"/>
    <cellStyle name="Normal 12 3 2 2 4 5" xfId="27385" xr:uid="{B2894042-DBD1-4E5C-88ED-C37E6C4AE463}"/>
    <cellStyle name="Normal 12 3 2 2 5" xfId="2657" xr:uid="{DECBAA42-2457-433E-9FD2-B8D5587292A2}"/>
    <cellStyle name="Normal 12 3 2 2 5 2" xfId="8443" xr:uid="{10EB9034-1898-4E3B-9165-A7D9072B0173}"/>
    <cellStyle name="Normal 12 3 2 2 5 2 2" xfId="16701" xr:uid="{78F4EF00-0535-44B4-B35F-5B6ED3DDD978}"/>
    <cellStyle name="Normal 12 3 2 2 5 2 2 2" xfId="41283" xr:uid="{5A17BD13-8503-493D-B18F-BA513EA10308}"/>
    <cellStyle name="Normal 12 3 2 2 5 2 3" xfId="33268" xr:uid="{0B0F6D7B-72DB-4DAB-9D29-9C247E1635D5}"/>
    <cellStyle name="Normal 12 3 2 2 5 3" xfId="10998" xr:uid="{872454AA-AB27-45C2-AC40-4A59E84CD66B}"/>
    <cellStyle name="Normal 12 3 2 2 5 3 2" xfId="35654" xr:uid="{E935466C-2781-4975-86AC-685EDBBED738}"/>
    <cellStyle name="Normal 12 3 2 2 5 4" xfId="21124" xr:uid="{CCCE009E-C054-4ED4-823A-CF333AA5EA22}"/>
    <cellStyle name="Normal 12 3 2 2 5 4 2" xfId="45245" xr:uid="{5A8AAE67-5AE3-43D4-A30C-DF88A9CA02D7}"/>
    <cellStyle name="Normal 12 3 2 2 5 5" xfId="27769" xr:uid="{CA40F8E5-612C-4D01-8035-4755794F8DB4}"/>
    <cellStyle name="Normal 12 3 2 2 6" xfId="2894" xr:uid="{5E3BEED2-7467-42E0-A514-E2A7F24D1EC9}"/>
    <cellStyle name="Normal 12 3 2 2 6 2" xfId="11235" xr:uid="{1C31CE4E-95AA-4B9E-A616-674A21E98F95}"/>
    <cellStyle name="Normal 12 3 2 2 6 2 2" xfId="35890" xr:uid="{9D818C80-71BE-40BB-9B3F-E29CA91B2A9D}"/>
    <cellStyle name="Normal 12 3 2 2 6 3" xfId="28005" xr:uid="{C33E57EA-DAE8-4783-8C15-CC974ECB8EFF}"/>
    <cellStyle name="Normal 12 3 2 2 7" xfId="3367" xr:uid="{A30B03FF-FC2C-470D-BD36-855B7316C03E}"/>
    <cellStyle name="Normal 12 3 2 2 7 2" xfId="11708" xr:uid="{275DA732-A7F5-4834-B109-DBF3AC349074}"/>
    <cellStyle name="Normal 12 3 2 2 7 2 2" xfId="36362" xr:uid="{B5732C7F-B313-4BF6-82FD-0EB8D8113F36}"/>
    <cellStyle name="Normal 12 3 2 2 7 3" xfId="28477" xr:uid="{29254B8C-9A86-4176-9489-6439764864CF}"/>
    <cellStyle name="Normal 12 3 2 2 8" xfId="3613" xr:uid="{AB40E125-583E-48C6-910F-5AE0BB0BA629}"/>
    <cellStyle name="Normal 12 3 2 2 8 2" xfId="11954" xr:uid="{20A94DE7-B911-4217-A6F6-61693E035B7E}"/>
    <cellStyle name="Normal 12 3 2 2 8 2 2" xfId="36598" xr:uid="{AFF2AE4B-8979-4CFB-BB5E-808B3BD3189B}"/>
    <cellStyle name="Normal 12 3 2 2 8 3" xfId="28713" xr:uid="{9B03C521-3E09-47C0-9615-7E21E390C882}"/>
    <cellStyle name="Normal 12 3 2 2 9" xfId="4367" xr:uid="{9F00FF0F-87B4-4543-AEB6-45E5C0D5F8DF}"/>
    <cellStyle name="Normal 12 3 2 2 9 2" xfId="12708" xr:uid="{EDB7220E-3A2D-4A15-A431-D7408C6B3BC5}"/>
    <cellStyle name="Normal 12 3 2 2 9 2 2" xfId="37293" xr:uid="{F681B3A1-13CA-4323-93A5-6EE3DC3A41D4}"/>
    <cellStyle name="Normal 12 3 2 2 9 3" xfId="29333" xr:uid="{0D34145E-FDA8-4F32-AD4D-1F483D5A7DF9}"/>
    <cellStyle name="Normal 12 3 2 3" xfId="651" xr:uid="{756BBD37-E898-404B-887D-EDDC099CA286}"/>
    <cellStyle name="Normal 12 3 2 3 10" xfId="25931" xr:uid="{0185F773-DEA7-4254-B5CE-7B87A1C07E1C}"/>
    <cellStyle name="Normal 12 3 2 3 2" xfId="1284" xr:uid="{B44C750A-0BFB-4654-BA39-F86B4EDD28A1}"/>
    <cellStyle name="Normal 12 3 2 3 2 2" xfId="8211" xr:uid="{ACEEA1E5-7677-4175-9E67-A56BEA2EAFC6}"/>
    <cellStyle name="Normal 12 3 2 3 2 2 2" xfId="16469" xr:uid="{23648D24-B46B-4D4C-B743-B35912D5B61E}"/>
    <cellStyle name="Normal 12 3 2 3 2 2 2 2" xfId="41051" xr:uid="{10A13DF9-E6BE-4C24-A5B8-060F8CF68C50}"/>
    <cellStyle name="Normal 12 3 2 3 2 2 3" xfId="22476" xr:uid="{B3D61EE9-F584-4650-8DA3-09C8EFC1E2AD}"/>
    <cellStyle name="Normal 12 3 2 3 2 2 3 2" xfId="46510" xr:uid="{857B8494-C66A-4D42-92DE-5F2182B0A965}"/>
    <cellStyle name="Normal 12 3 2 3 2 2 4" xfId="33036" xr:uid="{B2A12039-55B9-4842-B886-C19FB0A39413}"/>
    <cellStyle name="Normal 12 3 2 3 2 3" xfId="6332" xr:uid="{0AFC45D1-04C2-4F7A-941D-F177C8CA90A2}"/>
    <cellStyle name="Normal 12 3 2 3 2 3 2" xfId="14593" xr:uid="{EA2FFAF0-808C-4DB9-BB18-B746C06D33A3}"/>
    <cellStyle name="Normal 12 3 2 3 2 3 2 2" xfId="39175" xr:uid="{093E6B54-F32F-40A0-B55D-6B37826BD5EC}"/>
    <cellStyle name="Normal 12 3 2 3 2 3 3" xfId="31160" xr:uid="{5AE76283-4726-4C1D-80BB-47DF3F2218B8}"/>
    <cellStyle name="Normal 12 3 2 3 2 4" xfId="9647" xr:uid="{208C59D0-208E-41C3-96EB-C62FB463FF02}"/>
    <cellStyle name="Normal 12 3 2 3 2 4 2" xfId="34342" xr:uid="{83D11102-EF7F-4676-93F8-13A277891DF7}"/>
    <cellStyle name="Normal 12 3 2 3 2 5" xfId="20009" xr:uid="{6D1CF1DF-54CE-4912-B994-6F0F3E00B15B}"/>
    <cellStyle name="Normal 12 3 2 3 2 5 2" xfId="44187" xr:uid="{47A4BC86-2A38-4050-9D77-71422DFE7681}"/>
    <cellStyle name="Normal 12 3 2 3 2 6" xfId="26459" xr:uid="{E6DB89B9-1424-4504-BEFD-0D062611C762}"/>
    <cellStyle name="Normal 12 3 2 3 3" xfId="3012" xr:uid="{082FD7B7-AF7F-455C-BFAA-C9EF287477E5}"/>
    <cellStyle name="Normal 12 3 2 3 3 2" xfId="6851" xr:uid="{8E3E4615-6B6B-46F9-AA28-B73CA0C251B6}"/>
    <cellStyle name="Normal 12 3 2 3 3 2 2" xfId="15110" xr:uid="{1A740B0F-1B6E-40C3-A0D6-898B4EAD3456}"/>
    <cellStyle name="Normal 12 3 2 3 3 2 2 2" xfId="39692" xr:uid="{2D978758-28AC-45D0-B7FB-A616DA49D226}"/>
    <cellStyle name="Normal 12 3 2 3 3 2 3" xfId="21904" xr:uid="{493832C4-3F9C-4735-8122-AB06A7BDCCE5}"/>
    <cellStyle name="Normal 12 3 2 3 3 2 3 2" xfId="45978" xr:uid="{E6695690-D7B6-4A28-985B-55F038CD4C55}"/>
    <cellStyle name="Normal 12 3 2 3 3 2 4" xfId="31677" xr:uid="{D6856FE3-38A6-42EC-820E-F6ED69502E04}"/>
    <cellStyle name="Normal 12 3 2 3 3 3" xfId="11353" xr:uid="{A230398A-00F3-4428-84D7-124466DA2C30}"/>
    <cellStyle name="Normal 12 3 2 3 3 3 2" xfId="36008" xr:uid="{30D589A4-52DD-4FDB-80EE-E816D1E9103E}"/>
    <cellStyle name="Normal 12 3 2 3 3 4" xfId="19439" xr:uid="{8C239872-8547-4211-8508-FFC3F84823CC}"/>
    <cellStyle name="Normal 12 3 2 3 3 4 2" xfId="43633" xr:uid="{0BE0594C-E37C-418F-A2AC-B46CAD48949A}"/>
    <cellStyle name="Normal 12 3 2 3 3 5" xfId="28123" xr:uid="{39576E6D-5333-45BE-A01C-A64E6BFC34F1}"/>
    <cellStyle name="Normal 12 3 2 3 4" xfId="3731" xr:uid="{72A68E14-F782-439B-B8BF-15EBF766CDAA}"/>
    <cellStyle name="Normal 12 3 2 3 4 2" xfId="7379" xr:uid="{1AA5CA9C-517F-418E-A5F1-F00DB391DBD3}"/>
    <cellStyle name="Normal 12 3 2 3 4 2 2" xfId="15638" xr:uid="{65DE9B7E-4DD4-44BA-955A-3968258F0C55}"/>
    <cellStyle name="Normal 12 3 2 3 4 2 2 2" xfId="40220" xr:uid="{4F50F289-6EA4-41EC-9437-B13616D027F3}"/>
    <cellStyle name="Normal 12 3 2 3 4 2 3" xfId="32205" xr:uid="{F8D7407C-B520-4B83-9C52-D7C38D41187E}"/>
    <cellStyle name="Normal 12 3 2 3 4 3" xfId="12072" xr:uid="{13C86CD4-1358-4A67-A4DD-826574F2B7A0}"/>
    <cellStyle name="Normal 12 3 2 3 4 3 2" xfId="36716" xr:uid="{92E3E938-F63C-4AC6-9EEA-FA9F81A97693}"/>
    <cellStyle name="Normal 12 3 2 3 4 4" xfId="21309" xr:uid="{0D077470-7FFD-4144-9231-E8EB565CFADF}"/>
    <cellStyle name="Normal 12 3 2 3 4 4 2" xfId="45428" xr:uid="{C52658AB-B70F-492F-BA61-9DA7E2AB00C9}"/>
    <cellStyle name="Normal 12 3 2 3 4 5" xfId="28831" xr:uid="{7CD5B18B-0275-4C43-B1A8-F2960E706B47}"/>
    <cellStyle name="Normal 12 3 2 3 5" xfId="4485" xr:uid="{02EDBFCA-2F4C-40F8-AA1C-293A470080B2}"/>
    <cellStyle name="Normal 12 3 2 3 5 2" xfId="12826" xr:uid="{A40C2DB3-0C40-4983-9B63-D5941A5E2DBB}"/>
    <cellStyle name="Normal 12 3 2 3 5 2 2" xfId="37411" xr:uid="{967D312C-A9AC-4D7C-99EA-5EAF5994B132}"/>
    <cellStyle name="Normal 12 3 2 3 5 3" xfId="29451" xr:uid="{2FF9310F-B41D-497E-9602-D1170E8BE486}"/>
    <cellStyle name="Normal 12 3 2 3 6" xfId="5225" xr:uid="{02459C9D-06A8-4BFA-863F-8B154626296D}"/>
    <cellStyle name="Normal 12 3 2 3 6 2" xfId="13518" xr:uid="{78455791-8E52-489E-BD1F-B20B01E0ECAD}"/>
    <cellStyle name="Normal 12 3 2 3 6 2 2" xfId="38102" xr:uid="{D7C2FEAF-8AE5-4D04-B973-8C8A11456192}"/>
    <cellStyle name="Normal 12 3 2 3 6 3" xfId="30084" xr:uid="{529CB4EB-8A29-4B1D-B54D-C82C4919532E}"/>
    <cellStyle name="Normal 12 3 2 3 7" xfId="9038" xr:uid="{4A32A200-B4D2-4CBA-854A-44273B09505E}"/>
    <cellStyle name="Normal 12 3 2 3 7 2" xfId="33800" xr:uid="{81A3D2C8-01F1-4E31-8E74-0A610DDAB8D6}"/>
    <cellStyle name="Normal 12 3 2 3 8" xfId="18158" xr:uid="{E7A4E394-64DE-4FEB-A6C9-0FE1B9C4C137}"/>
    <cellStyle name="Normal 12 3 2 3 8 2" xfId="42383" xr:uid="{BAC17996-33CE-41AB-A266-BB42237CE757}"/>
    <cellStyle name="Normal 12 3 2 3 9" xfId="18832" xr:uid="{1A146B3D-56A2-4599-9B4F-FF2107039580}"/>
    <cellStyle name="Normal 12 3 2 3 9 2" xfId="43028" xr:uid="{BFF8FF5F-FA31-46F5-B07E-5D30A91801DE}"/>
    <cellStyle name="Normal 12 3 2 4" xfId="1704" xr:uid="{0F558A4A-5933-4DCB-B599-7FC79ED82122}"/>
    <cellStyle name="Normal 12 3 2 4 2" xfId="6969" xr:uid="{43A03FE8-9830-49DB-B9DA-F1502EFBA8B5}"/>
    <cellStyle name="Normal 12 3 2 4 2 2" xfId="15228" xr:uid="{DCC2288D-CB98-4ACE-A58E-AD9D2F80B5C4}"/>
    <cellStyle name="Normal 12 3 2 4 2 2 2" xfId="39810" xr:uid="{83BAC6B5-CC59-4990-B264-1543130AB1DE}"/>
    <cellStyle name="Normal 12 3 2 4 2 3" xfId="22877" xr:uid="{B3529527-C1AD-4B6B-BDA4-9506AD6279B8}"/>
    <cellStyle name="Normal 12 3 2 4 2 3 2" xfId="46895" xr:uid="{61BCB430-1B30-4252-A16A-3CF0BACAFCC3}"/>
    <cellStyle name="Normal 12 3 2 4 2 4" xfId="31795" xr:uid="{B23A34B5-D396-4293-B9D7-6F2E89C2A961}"/>
    <cellStyle name="Normal 12 3 2 4 3" xfId="5629" xr:uid="{2CF52207-C5A9-4C8F-844A-4D4BEDAF3C26}"/>
    <cellStyle name="Normal 12 3 2 4 3 2" xfId="13900" xr:uid="{A029FBAA-93D5-49DF-8639-FEF00C226448}"/>
    <cellStyle name="Normal 12 3 2 4 3 2 2" xfId="38484" xr:uid="{9D44B5DA-3899-465E-B0AD-1D2039AFDADC}"/>
    <cellStyle name="Normal 12 3 2 4 3 3" xfId="30467" xr:uid="{29B1BB1D-C038-4B33-A778-71D11DB81D06}"/>
    <cellStyle name="Normal 12 3 2 4 4" xfId="10053" xr:uid="{36FCD101-3250-4FFD-A77B-BF7148F7456A}"/>
    <cellStyle name="Normal 12 3 2 4 4 2" xfId="34724" xr:uid="{977DA292-9D72-455E-AF01-684736F3361C}"/>
    <cellStyle name="Normal 12 3 2 4 5" xfId="20413" xr:uid="{20BE22A7-91CE-43D3-B015-5D29F399E7A7}"/>
    <cellStyle name="Normal 12 3 2 4 5 2" xfId="44577" xr:uid="{AE1145EB-88FE-4B21-8089-DC8E81FF573F}"/>
    <cellStyle name="Normal 12 3 2 4 6" xfId="26839" xr:uid="{55EE6F2B-54AC-4F6C-BB22-14835121271A}"/>
    <cellStyle name="Normal 12 3 2 5" xfId="1840" xr:uid="{D17A0DB6-383E-4D4F-AF88-05756E3CF9AF}"/>
    <cellStyle name="Normal 12 3 2 5 2" xfId="7647" xr:uid="{57140BAE-4783-4F8E-812D-7AA1E94715B6}"/>
    <cellStyle name="Normal 12 3 2 5 2 2" xfId="15905" xr:uid="{A5284E99-7726-46C9-9286-A32547D7D441}"/>
    <cellStyle name="Normal 12 3 2 5 2 2 2" xfId="40487" xr:uid="{DE0B63E0-8D49-4FD5-A3B0-36CDE981C4A0}"/>
    <cellStyle name="Normal 12 3 2 5 2 3" xfId="23005" xr:uid="{413D1A9E-F7A2-4127-B54A-59445FDA2F90}"/>
    <cellStyle name="Normal 12 3 2 5 2 3 2" xfId="47016" xr:uid="{3578FCA6-E5B1-40A9-B123-30FC063F8B29}"/>
    <cellStyle name="Normal 12 3 2 5 2 4" xfId="32472" xr:uid="{C7AB66B3-71C7-4E90-8A62-850868E5D9DC}"/>
    <cellStyle name="Normal 12 3 2 5 3" xfId="5758" xr:uid="{DE7F076F-230C-48DF-9948-905A2D831128}"/>
    <cellStyle name="Normal 12 3 2 5 3 2" xfId="14020" xr:uid="{FE0521A7-76B4-4DDB-8C15-42988958EF64}"/>
    <cellStyle name="Normal 12 3 2 5 3 2 2" xfId="38602" xr:uid="{C01CC157-9D86-4F90-8083-3D504DFAA1C5}"/>
    <cellStyle name="Normal 12 3 2 5 3 3" xfId="30587" xr:uid="{30117C83-1EA0-4EBC-91C1-8F3712056145}"/>
    <cellStyle name="Normal 12 3 2 5 4" xfId="10182" xr:uid="{F88E45C6-FAA4-4BFE-859E-B3FC490FDBCC}"/>
    <cellStyle name="Normal 12 3 2 5 4 2" xfId="34842" xr:uid="{9CEBDDDC-EDE9-409B-88BE-DBC97F965AEC}"/>
    <cellStyle name="Normal 12 3 2 5 5" xfId="20540" xr:uid="{F43D0BEB-D649-4A4A-ACBE-F5F88C83000E}"/>
    <cellStyle name="Normal 12 3 2 5 5 2" xfId="44700" xr:uid="{EF222C34-4AF7-4F9F-BA97-13BCA622B335}"/>
    <cellStyle name="Normal 12 3 2 5 6" xfId="26957" xr:uid="{8ED6B358-4578-46E0-BFC5-3E532939EA6B}"/>
    <cellStyle name="Normal 12 3 2 6" xfId="815" xr:uid="{D61582F5-A345-45D7-A753-D0F2930AD58B}"/>
    <cellStyle name="Normal 12 3 2 6 2" xfId="7838" xr:uid="{1D000490-F622-443D-BE6F-F61EACE299E5}"/>
    <cellStyle name="Normal 12 3 2 6 2 2" xfId="16096" xr:uid="{58DE84BF-F215-448F-AFF1-8BD0BEB8666E}"/>
    <cellStyle name="Normal 12 3 2 6 2 2 2" xfId="40678" xr:uid="{C8AFB84F-D97A-42B1-8931-D1EDE92B9523}"/>
    <cellStyle name="Normal 12 3 2 6 2 3" xfId="22038" xr:uid="{68E7F92C-3E2F-4BEE-815D-452266DB6864}"/>
    <cellStyle name="Normal 12 3 2 6 2 3 2" xfId="46103" xr:uid="{F10F988A-D0C9-4B5B-BF0B-702A445A456D}"/>
    <cellStyle name="Normal 12 3 2 6 2 4" xfId="32663" xr:uid="{A4133288-C984-4D48-8D33-2B62C3A5731F}"/>
    <cellStyle name="Normal 12 3 2 6 3" xfId="5951" xr:uid="{EAF90D35-69EF-44E9-B6D5-D380177B9D29}"/>
    <cellStyle name="Normal 12 3 2 6 3 2" xfId="14213" xr:uid="{947C5B04-5015-40B9-8346-3669BBF34CAC}"/>
    <cellStyle name="Normal 12 3 2 6 3 2 2" xfId="38795" xr:uid="{69C24E85-981E-4007-8EAB-94452FB07D26}"/>
    <cellStyle name="Normal 12 3 2 6 3 3" xfId="30780" xr:uid="{CDB71ABE-98C4-44D2-8945-2B3CABE44C6D}"/>
    <cellStyle name="Normal 12 3 2 6 4" xfId="9200" xr:uid="{870979F2-C46C-4D72-9C23-3B042CCCB486}"/>
    <cellStyle name="Normal 12 3 2 6 4 2" xfId="33938" xr:uid="{FB4729AB-58B0-453A-89ED-E9E48809C640}"/>
    <cellStyle name="Normal 12 3 2 6 5" xfId="19572" xr:uid="{4FD6E57C-86E7-40D2-8BBF-19DD3DA3C67F}"/>
    <cellStyle name="Normal 12 3 2 6 5 2" xfId="43760" xr:uid="{02B3741E-4F64-4FEF-99BB-5F24976BB2E8}"/>
    <cellStyle name="Normal 12 3 2 6 6" xfId="26060" xr:uid="{2306CE1E-3A00-478F-9D00-A1E538384384}"/>
    <cellStyle name="Normal 12 3 2 7" xfId="1959" xr:uid="{D8EA8602-78E7-46A0-B636-B0CF1E31FC22}"/>
    <cellStyle name="Normal 12 3 2 7 2" xfId="6471" xr:uid="{D1850F5D-21DF-4363-B716-5B741E0A2BF9}"/>
    <cellStyle name="Normal 12 3 2 7 2 2" xfId="14730" xr:uid="{F394A21C-B2EC-4246-8567-9692B9BA5395}"/>
    <cellStyle name="Normal 12 3 2 7 2 2 2" xfId="39312" xr:uid="{A42CAC52-7258-4E00-AFA4-8C086390F6D1}"/>
    <cellStyle name="Normal 12 3 2 7 2 3" xfId="23123" xr:uid="{D2C6340B-1DCE-4BCE-BC7C-C053079C6E92}"/>
    <cellStyle name="Normal 12 3 2 7 2 3 2" xfId="47134" xr:uid="{71F024AC-0989-4A0C-8374-E9EDA987D171}"/>
    <cellStyle name="Normal 12 3 2 7 2 4" xfId="31297" xr:uid="{9CF65467-4B86-4942-AD3B-C2B7B44342B5}"/>
    <cellStyle name="Normal 12 3 2 7 3" xfId="10301" xr:uid="{831212EB-5423-4D15-AE83-CA39E510B591}"/>
    <cellStyle name="Normal 12 3 2 7 3 2" xfId="34960" xr:uid="{2ACA1E68-5F3F-4DB9-A8A0-C395B173FC4E}"/>
    <cellStyle name="Normal 12 3 2 7 4" xfId="20658" xr:uid="{18534136-369C-47EC-A374-4F2A7B90F039}"/>
    <cellStyle name="Normal 12 3 2 7 4 2" xfId="44818" xr:uid="{A77A08EC-AEE9-4E91-A284-19CB9B6711D3}"/>
    <cellStyle name="Normal 12 3 2 7 5" xfId="27075" xr:uid="{4F391F5A-707C-41D0-AD91-61D52D15863E}"/>
    <cellStyle name="Normal 12 3 2 8" xfId="2152" xr:uid="{8A011375-C79F-45EE-9416-0D4416C9A3DD}"/>
    <cellStyle name="Normal 12 3 2 8 2" xfId="8325" xr:uid="{52A24FF0-80BE-4CF6-86D9-7AE5826D8DB9}"/>
    <cellStyle name="Normal 12 3 2 8 2 2" xfId="16583" xr:uid="{35E479BF-93F8-40C6-BD7D-3148E8A2AEFE}"/>
    <cellStyle name="Normal 12 3 2 8 2 2 2" xfId="41165" xr:uid="{AA052EC6-6A7E-40DE-A957-26FEFD75C847}"/>
    <cellStyle name="Normal 12 3 2 8 2 3" xfId="21549" xr:uid="{66E7E682-EAD1-41A2-91C0-A3D45C38ABEB}"/>
    <cellStyle name="Normal 12 3 2 8 2 3 2" xfId="45647" xr:uid="{36230026-9FB4-4713-9C0C-BEA3DD273529}"/>
    <cellStyle name="Normal 12 3 2 8 2 4" xfId="33150" xr:uid="{D5882866-792D-49F6-8CF1-FE76895F4635}"/>
    <cellStyle name="Normal 12 3 2 8 3" xfId="10494" xr:uid="{858203A3-6A11-434E-8344-CFC8E1162740}"/>
    <cellStyle name="Normal 12 3 2 8 3 2" xfId="35152" xr:uid="{71199A0E-1257-47D1-8821-AE2653F39CF5}"/>
    <cellStyle name="Normal 12 3 2 8 4" xfId="19079" xr:uid="{C29374E1-37F5-48F5-80F2-06E7C961E35D}"/>
    <cellStyle name="Normal 12 3 2 8 4 2" xfId="43273" xr:uid="{75E02398-9C9B-4B31-972B-66446171523D}"/>
    <cellStyle name="Normal 12 3 2 8 5" xfId="27267" xr:uid="{1EEAA01E-2D82-4C14-BB70-9D57C58C39AF}"/>
    <cellStyle name="Normal 12 3 2 9" xfId="2539" xr:uid="{D97AEE90-CF3D-4CC6-BB26-173689EA2FB8}"/>
    <cellStyle name="Normal 12 3 2 9 2" xfId="10880" xr:uid="{7FBCCB50-5E32-42A3-9154-FE89351D4335}"/>
    <cellStyle name="Normal 12 3 2 9 2 2" xfId="35536" xr:uid="{BAF2FBCB-16B3-4288-ACF3-49CEF9909828}"/>
    <cellStyle name="Normal 12 3 2 9 3" xfId="20955" xr:uid="{C828A399-9F2B-43DF-BC3C-69D3A0954F3E}"/>
    <cellStyle name="Normal 12 3 2 9 3 2" xfId="45090" xr:uid="{6E8CC753-00A3-4843-852C-4521CE00E890}"/>
    <cellStyle name="Normal 12 3 2 9 4" xfId="27651" xr:uid="{92087066-8099-478F-B145-FE7F55D86855}"/>
    <cellStyle name="Normal 12 3 20" xfId="4119" xr:uid="{8BCB5161-227B-4142-A0DC-63AD59497B7C}"/>
    <cellStyle name="Normal 12 3 20 2" xfId="12460" xr:uid="{3DA32EF1-58C4-4C97-BE08-1E4E7B1078F5}"/>
    <cellStyle name="Normal 12 3 20 2 2" xfId="37045" xr:uid="{CFB6C537-DFB5-4C46-807E-BE2C1DF85F7C}"/>
    <cellStyle name="Normal 12 3 20 3" xfId="29154" xr:uid="{46464262-6F24-44E6-9C96-7A957C75474C}"/>
    <cellStyle name="Normal 12 3 21" xfId="4725" xr:uid="{40739631-8B9B-45E9-B279-C3955BB53FB2}"/>
    <cellStyle name="Normal 12 3 21 2" xfId="13062" xr:uid="{81A4F4BF-F9D3-4EA0-92C2-C487B108955D}"/>
    <cellStyle name="Normal 12 3 21 2 2" xfId="37647" xr:uid="{600A7428-CEE1-4288-8F87-6AB6A9D21176}"/>
    <cellStyle name="Normal 12 3 21 3" xfId="29626" xr:uid="{C418CC11-25B9-4152-BDBF-68B3616683D4}"/>
    <cellStyle name="Normal 12 3 22" xfId="8521" xr:uid="{5A720176-5EC7-4115-9645-3B345E7C7083}"/>
    <cellStyle name="Normal 12 3 22 2" xfId="16779" xr:uid="{8A0ACA48-77E2-4A01-95E1-50C5EBBF89BC}"/>
    <cellStyle name="Normal 12 3 22 2 2" xfId="41361" xr:uid="{574F1178-FC40-496A-B271-2A3AB9AAFDAD}"/>
    <cellStyle name="Normal 12 3 22 3" xfId="33332" xr:uid="{6AF123AA-ACC1-4DCD-AD52-2FE4CA54AB38}"/>
    <cellStyle name="Normal 12 3 23" xfId="8650" xr:uid="{30710927-B4D6-4CE7-8047-CA85307687F8}"/>
    <cellStyle name="Normal 12 3 23 2" xfId="33435" xr:uid="{6DBAD7CB-EC9C-4F41-BD3E-6A6C99E8F67B}"/>
    <cellStyle name="Normal 12 3 24" xfId="17761" xr:uid="{55D3B9FB-51F8-4EA3-B833-BECAA24126CB}"/>
    <cellStyle name="Normal 12 3 24 2" xfId="41986" xr:uid="{B9178C69-9297-4A99-B81D-B2CF69DB768B}"/>
    <cellStyle name="Normal 12 3 25" xfId="17835" xr:uid="{B9803EA5-EEA4-4727-9D6C-3C130D6E556A}"/>
    <cellStyle name="Normal 12 3 25 2" xfId="42060" xr:uid="{8E0CE3E4-B249-439D-B11A-7901366FE8AE}"/>
    <cellStyle name="Normal 12 3 26" xfId="18441" xr:uid="{80E08666-9C26-44B0-96EE-912E3D24B3AF}"/>
    <cellStyle name="Normal 12 3 26 2" xfId="42651" xr:uid="{144BFF48-0F93-48AC-8E09-90831A75E04B}"/>
    <cellStyle name="Normal 12 3 27" xfId="25573" xr:uid="{17C9830B-93E6-488F-A779-4E3EF38ECA3C}"/>
    <cellStyle name="Normal 12 3 3" xfId="389" xr:uid="{BD80BDD8-9834-4BE9-9997-AAE6AE049DBF}"/>
    <cellStyle name="Normal 12 3 3 10" xfId="4306" xr:uid="{CE12AC03-310A-4B46-9C9F-BF4BC6664C4E}"/>
    <cellStyle name="Normal 12 3 3 10 2" xfId="12647" xr:uid="{1916181D-2026-4CD1-B502-03A09922DC98}"/>
    <cellStyle name="Normal 12 3 3 10 2 2" xfId="37232" xr:uid="{A4EA22BA-C3DE-46C9-BBE2-9B2D7F3BC0B2}"/>
    <cellStyle name="Normal 12 3 3 10 3" xfId="29272" xr:uid="{A22EAA4F-9103-4BC1-9D23-C98861303577}"/>
    <cellStyle name="Normal 12 3 3 11" xfId="4847" xr:uid="{74D84D14-9069-4E8F-9D85-A26DE4434924}"/>
    <cellStyle name="Normal 12 3 3 11 2" xfId="13169" xr:uid="{7BFE4954-0D78-4F74-9777-3CB69299B822}"/>
    <cellStyle name="Normal 12 3 3 11 2 2" xfId="37754" xr:uid="{6191B7F7-21E0-4D93-B06C-F5CD12D288E9}"/>
    <cellStyle name="Normal 12 3 3 11 3" xfId="29734" xr:uid="{00A9EA58-A885-4DB4-B7BF-2D7009F3605B}"/>
    <cellStyle name="Normal 12 3 3 12" xfId="8789" xr:uid="{C586E217-1E04-4AA2-B76A-CBDEBCB186EA}"/>
    <cellStyle name="Normal 12 3 3 12 2" xfId="33560" xr:uid="{8570BA21-4B65-4A03-8600-DD106ED27828}"/>
    <cellStyle name="Normal 12 3 3 13" xfId="17979" xr:uid="{FDC5B39E-F77B-45FF-8C9C-290177AED9F1}"/>
    <cellStyle name="Normal 12 3 3 13 2" xfId="42204" xr:uid="{5DEA0696-8658-4848-ABB8-2F26E89A5CD6}"/>
    <cellStyle name="Normal 12 3 3 14" xfId="18573" xr:uid="{7F563C37-EF24-4530-949D-DCB3A80B2EB6}"/>
    <cellStyle name="Normal 12 3 3 14 2" xfId="42769" xr:uid="{09437ACD-BB36-4620-94D1-7EE0C7B3E110}"/>
    <cellStyle name="Normal 12 3 3 15" xfId="25691" xr:uid="{47778FB3-2988-4250-A12B-0ADD2DA4B383}"/>
    <cellStyle name="Normal 12 3 3 2" xfId="1104" xr:uid="{619DB30C-453D-40DC-AF65-EB773A4CB9C1}"/>
    <cellStyle name="Normal 12 3 3 2 10" xfId="26300" xr:uid="{E6426EA7-F3E6-4274-8059-7F65ADF45BF1}"/>
    <cellStyle name="Normal 12 3 3 2 2" xfId="1536" xr:uid="{13D1C53F-7519-43C0-A287-F861ABA083FA}"/>
    <cellStyle name="Normal 12 3 3 2 2 2" xfId="7512" xr:uid="{4542EE91-65BC-4867-BAFA-5B17286A45BA}"/>
    <cellStyle name="Normal 12 3 3 2 2 2 2" xfId="15771" xr:uid="{274D60C0-C3EB-47E5-9D9E-E50181C0197D}"/>
    <cellStyle name="Normal 12 3 3 2 2 2 2 2" xfId="40353" xr:uid="{A695F1E1-A4BB-485B-896F-0E7B377A9357}"/>
    <cellStyle name="Normal 12 3 3 2 2 2 3" xfId="22724" xr:uid="{CA0C384F-7956-454B-91D8-2256CBF7D137}"/>
    <cellStyle name="Normal 12 3 3 2 2 2 3 2" xfId="46751" xr:uid="{96012D7A-8451-48B4-82DF-C192DF9EF65E}"/>
    <cellStyle name="Normal 12 3 3 2 2 2 4" xfId="32338" xr:uid="{69F4E09C-8AEF-4783-A142-A3DC883B0FF9}"/>
    <cellStyle name="Normal 12 3 3 2 2 3" xfId="5476" xr:uid="{C1C8533B-90E6-4990-AD4D-D5F86C580C24}"/>
    <cellStyle name="Normal 12 3 3 2 2 3 2" xfId="13759" xr:uid="{14E0FA2F-9764-4D0F-97D1-776AF4512B1E}"/>
    <cellStyle name="Normal 12 3 3 2 2 3 2 2" xfId="38343" xr:uid="{8D599875-D567-4B77-BE11-6B87B60BF368}"/>
    <cellStyle name="Normal 12 3 3 2 2 3 3" xfId="30325" xr:uid="{24C85FD2-B1F4-4F8C-9C36-A60B56B39275}"/>
    <cellStyle name="Normal 12 3 3 2 2 4" xfId="9897" xr:uid="{D9820509-8BB0-4A9E-B594-94ED73BF65A0}"/>
    <cellStyle name="Normal 12 3 3 2 2 4 2" xfId="34583" xr:uid="{997C1C36-9B24-4C99-8B9E-F487F7FA63F7}"/>
    <cellStyle name="Normal 12 3 3 2 2 5" xfId="20258" xr:uid="{D2731F09-19C8-4497-B28E-DCC491797379}"/>
    <cellStyle name="Normal 12 3 3 2 2 5 2" xfId="44432" xr:uid="{B20E6EAC-0A59-4609-8374-8EE412876D40}"/>
    <cellStyle name="Normal 12 3 3 2 2 6" xfId="26699" xr:uid="{9E34F79B-3D66-44EE-A7A4-3B21BF6CBF2C}"/>
    <cellStyle name="Normal 12 3 3 2 3" xfId="3069" xr:uid="{4455DC62-7398-4DF2-BAA9-315E71D3F4F6}"/>
    <cellStyle name="Normal 12 3 3 2 3 2" xfId="8078" xr:uid="{04055FD7-D356-4157-BA5D-C677358E12BF}"/>
    <cellStyle name="Normal 12 3 3 2 3 2 2" xfId="16336" xr:uid="{4CE47D4C-7E2F-4FCE-8F86-6253F5D5CFED}"/>
    <cellStyle name="Normal 12 3 3 2 3 2 2 2" xfId="40918" xr:uid="{B1D417E3-5F30-400A-BD20-20F2D8CE207F}"/>
    <cellStyle name="Normal 12 3 3 2 3 2 3" xfId="32903" xr:uid="{C951DDB8-81B2-4170-9B8E-7D817D8F4F7B}"/>
    <cellStyle name="Normal 12 3 3 2 3 3" xfId="6191" xr:uid="{D6376006-B0AF-4689-990C-652FFA59911E}"/>
    <cellStyle name="Normal 12 3 3 2 3 3 2" xfId="14453" xr:uid="{F99D23F7-D9B4-40D1-8EF3-A16A5126C879}"/>
    <cellStyle name="Normal 12 3 3 2 3 3 2 2" xfId="39035" xr:uid="{59857B1F-6907-4FD8-8A59-53243FC428BE}"/>
    <cellStyle name="Normal 12 3 3 2 3 3 3" xfId="31020" xr:uid="{1E40D438-A0C5-487E-A5B2-C6EE73227BEA}"/>
    <cellStyle name="Normal 12 3 3 2 3 4" xfId="11410" xr:uid="{F5B3DB62-ED8C-447A-AC11-A28F99B0E461}"/>
    <cellStyle name="Normal 12 3 3 2 3 4 2" xfId="36065" xr:uid="{DA5BD732-739D-4003-BE0A-17ACF709823F}"/>
    <cellStyle name="Normal 12 3 3 2 3 5" xfId="22313" xr:uid="{01F4DBCF-241E-4235-8683-4FC69D088F63}"/>
    <cellStyle name="Normal 12 3 3 2 3 5 2" xfId="46347" xr:uid="{D144E426-1256-4D8E-B5E3-66E483D7A1AD}"/>
    <cellStyle name="Normal 12 3 3 2 3 6" xfId="28180" xr:uid="{88C89414-4135-45CA-9933-C3AA9A761F45}"/>
    <cellStyle name="Normal 12 3 3 2 4" xfId="3788" xr:uid="{2609E718-89A2-4EDC-9E77-73C4BEFC5FCC}"/>
    <cellStyle name="Normal 12 3 3 2 4 2" xfId="6711" xr:uid="{4B645D58-C877-4E53-B548-475F31BA35B6}"/>
    <cellStyle name="Normal 12 3 3 2 4 2 2" xfId="14970" xr:uid="{41FFDDC9-B9BF-446D-8C27-EA01E6164CB9}"/>
    <cellStyle name="Normal 12 3 3 2 4 2 2 2" xfId="39552" xr:uid="{F9DB9C1E-3012-4234-A8FD-7CD881DFA085}"/>
    <cellStyle name="Normal 12 3 3 2 4 2 3" xfId="31537" xr:uid="{08413326-262D-42AC-9F04-73013AE15C5C}"/>
    <cellStyle name="Normal 12 3 3 2 4 3" xfId="12129" xr:uid="{599DCD9A-0CCD-41DF-973E-D1CA606EDC01}"/>
    <cellStyle name="Normal 12 3 3 2 4 3 2" xfId="36773" xr:uid="{24F42D0D-1BC7-43CA-B549-426226519FA5}"/>
    <cellStyle name="Normal 12 3 3 2 4 4" xfId="28888" xr:uid="{52D4C31B-B4A5-405C-BA17-CD3732EB03A1}"/>
    <cellStyle name="Normal 12 3 3 2 5" xfId="4542" xr:uid="{E6E1A2C2-C866-4E85-9880-075F3A0EA8CD}"/>
    <cellStyle name="Normal 12 3 3 2 5 2" xfId="7223" xr:uid="{C0A2C398-E93F-4549-9B44-020C8D24FAB8}"/>
    <cellStyle name="Normal 12 3 3 2 5 2 2" xfId="15482" xr:uid="{71EFD001-5E14-488F-95DB-354FD13935C6}"/>
    <cellStyle name="Normal 12 3 3 2 5 2 2 2" xfId="40064" xr:uid="{5A6851CC-6C42-449C-9DB9-9AB104845377}"/>
    <cellStyle name="Normal 12 3 3 2 5 2 3" xfId="32049" xr:uid="{F782D860-E972-4324-9D89-28643F191A87}"/>
    <cellStyle name="Normal 12 3 3 2 5 3" xfId="12883" xr:uid="{0201ED8A-7183-433A-8305-DBA7BE23C256}"/>
    <cellStyle name="Normal 12 3 3 2 5 3 2" xfId="37468" xr:uid="{129CDC49-ECFB-445B-9EF6-181E51EFC89A}"/>
    <cellStyle name="Normal 12 3 3 2 5 4" xfId="29508" xr:uid="{83C9AFB9-F7C1-4EFE-B42F-16F8A439DE9B}"/>
    <cellStyle name="Normal 12 3 3 2 6" xfId="5064" xr:uid="{F8CCF5BA-256E-47B1-8A2A-159C06AD86C1}"/>
    <cellStyle name="Normal 12 3 3 2 6 2" xfId="13359" xr:uid="{630E0E2E-99F9-442D-897F-19A1E5683A27}"/>
    <cellStyle name="Normal 12 3 3 2 6 2 2" xfId="37943" xr:uid="{4F15C21B-3E7E-460F-9755-657FF4AFFFE1}"/>
    <cellStyle name="Normal 12 3 3 2 6 3" xfId="29924" xr:uid="{C78FA5E6-BC7F-4731-9B47-F85DF6367132}"/>
    <cellStyle name="Normal 12 3 3 2 7" xfId="9480" xr:uid="{8653A9CC-77FC-4236-90F6-340116A46101}"/>
    <cellStyle name="Normal 12 3 3 2 7 2" xfId="34181" xr:uid="{7B181D44-1BAA-4D70-B3F0-9F81F6C56013}"/>
    <cellStyle name="Normal 12 3 3 2 8" xfId="18215" xr:uid="{1E0A2CB5-A644-449F-BD3F-B5460249F3AB}"/>
    <cellStyle name="Normal 12 3 3 2 8 2" xfId="42440" xr:uid="{20F99E94-26C0-493E-9CBC-29C782A7440C}"/>
    <cellStyle name="Normal 12 3 3 2 9" xfId="19848" xr:uid="{12861D3A-32C0-4DC8-9F5D-742A585CEA04}"/>
    <cellStyle name="Normal 12 3 3 2 9 2" xfId="44028" xr:uid="{91503746-0499-4912-B90B-55CA01AC4053}"/>
    <cellStyle name="Normal 12 3 3 3" xfId="1338" xr:uid="{78338699-1398-4A1B-9C87-3A4EF47F49BE}"/>
    <cellStyle name="Normal 12 3 3 3 2" xfId="7026" xr:uid="{62E8DD7E-A367-4C22-91D9-AFD5625CD65E}"/>
    <cellStyle name="Normal 12 3 3 3 2 2" xfId="15285" xr:uid="{F5653D56-9700-43B3-8156-B27A134BAF64}"/>
    <cellStyle name="Normal 12 3 3 3 2 2 2" xfId="39867" xr:uid="{FD7FA748-4EB1-4081-8804-15F8279822F6}"/>
    <cellStyle name="Normal 12 3 3 3 2 3" xfId="22529" xr:uid="{14A94E05-C725-4DC8-8DAA-BED2EE08D9C3}"/>
    <cellStyle name="Normal 12 3 3 3 2 3 2" xfId="46563" xr:uid="{F8C25FD1-10FA-48E8-9CB1-87DAC8DDF0C3}"/>
    <cellStyle name="Normal 12 3 3 3 2 4" xfId="31852" xr:uid="{B02DBA69-DDC8-43D8-85DC-D0698DA25569}"/>
    <cellStyle name="Normal 12 3 3 3 3" xfId="5278" xr:uid="{412F2809-7DA5-437D-8F9D-CC70266934B8}"/>
    <cellStyle name="Normal 12 3 3 3 3 2" xfId="13571" xr:uid="{8DF614A9-26A1-4571-AC03-4D5AD519306E}"/>
    <cellStyle name="Normal 12 3 3 3 3 2 2" xfId="38155" xr:uid="{5CBB3ABA-D451-4460-8091-A1C2867E1C92}"/>
    <cellStyle name="Normal 12 3 3 3 3 3" xfId="30137" xr:uid="{D11F14B9-4CC6-4134-80D9-52C31F215CAD}"/>
    <cellStyle name="Normal 12 3 3 3 4" xfId="9700" xr:uid="{95C8EBD1-D1A0-431A-80D0-A1A9258648EA}"/>
    <cellStyle name="Normal 12 3 3 3 4 2" xfId="34395" xr:uid="{2ED904F7-ED50-4B93-8E2A-15A91A02DC9B}"/>
    <cellStyle name="Normal 12 3 3 3 5" xfId="20062" xr:uid="{719EAAA7-16A2-4D9F-ABBB-C2A5B4ADC6CA}"/>
    <cellStyle name="Normal 12 3 3 3 5 2" xfId="44240" xr:uid="{05B49C30-8C95-4587-B347-D7FCDAB0C0E2}"/>
    <cellStyle name="Normal 12 3 3 3 6" xfId="26512" xr:uid="{3B270BED-FAB4-4EE6-9C15-4E7E0485E70F}"/>
    <cellStyle name="Normal 12 3 3 4" xfId="875" xr:uid="{80115AFA-CBE4-40FE-99B5-81D96135C1DA}"/>
    <cellStyle name="Normal 12 3 3 4 2" xfId="7891" xr:uid="{EB1E0ADF-0737-4D0A-A337-B417CFF0B880}"/>
    <cellStyle name="Normal 12 3 3 4 2 2" xfId="16149" xr:uid="{69BB85B5-A10C-4204-BFD8-0ED02485F7F8}"/>
    <cellStyle name="Normal 12 3 3 4 2 2 2" xfId="40731" xr:uid="{CDAB4935-6022-4A61-8337-13864FD8EC99}"/>
    <cellStyle name="Normal 12 3 3 4 2 3" xfId="22097" xr:uid="{E92C5EBC-E253-4A24-8959-37D016012D63}"/>
    <cellStyle name="Normal 12 3 3 4 2 3 2" xfId="46156" xr:uid="{D3E8A280-D467-4E00-9BD5-40036DE0A310}"/>
    <cellStyle name="Normal 12 3 3 4 2 4" xfId="32716" xr:uid="{0CB2B060-BDE1-4835-BB73-BEB4592CEA72}"/>
    <cellStyle name="Normal 12 3 3 4 3" xfId="6004" xr:uid="{7F9DFBFE-FA16-47FF-B7B4-F9D4B6C8A9DE}"/>
    <cellStyle name="Normal 12 3 3 4 3 2" xfId="14266" xr:uid="{C7177039-33DE-45E6-B02B-25A9FFD9FBFD}"/>
    <cellStyle name="Normal 12 3 3 4 3 2 2" xfId="38848" xr:uid="{9DBCB12F-166A-43DA-A628-44351AF6F679}"/>
    <cellStyle name="Normal 12 3 3 4 3 3" xfId="30833" xr:uid="{25A1670C-DE06-49E9-A18B-0281D5FA7DAF}"/>
    <cellStyle name="Normal 12 3 3 4 4" xfId="9259" xr:uid="{0FBBA30E-F1B5-4D44-BE13-CA9CA7A7E501}"/>
    <cellStyle name="Normal 12 3 3 4 4 2" xfId="33991" xr:uid="{A00E8EF9-D4D4-4943-A62D-815E55E63837}"/>
    <cellStyle name="Normal 12 3 3 4 5" xfId="19631" xr:uid="{CB069531-76FA-4082-8F4E-AE65D829478D}"/>
    <cellStyle name="Normal 12 3 3 4 5 2" xfId="43819" xr:uid="{4974CDE9-0C73-4D2A-AF53-2440DCC97901}"/>
    <cellStyle name="Normal 12 3 3 4 6" xfId="26113" xr:uid="{49BB35D9-7F9B-43FB-927F-5BB57702BB90}"/>
    <cellStyle name="Normal 12 3 3 5" xfId="2210" xr:uid="{C3A8A993-6EFF-4449-87E6-A2B678D68CCE}"/>
    <cellStyle name="Normal 12 3 3 5 2" xfId="6524" xr:uid="{2BF3688D-CC9F-4BF2-B113-B25D714ACC3C}"/>
    <cellStyle name="Normal 12 3 3 5 2 2" xfId="14783" xr:uid="{78591D36-D5C9-4B3B-BFAE-9183224D6F3C}"/>
    <cellStyle name="Normal 12 3 3 5 2 2 2" xfId="39365" xr:uid="{FDB875B3-031A-450C-83B2-D58FDAF2C47C}"/>
    <cellStyle name="Normal 12 3 3 5 2 3" xfId="21648" xr:uid="{FF570DDB-DF10-45B1-AD2A-C2E9041DCA4E}"/>
    <cellStyle name="Normal 12 3 3 5 2 3 2" xfId="45730" xr:uid="{6DE9EFDA-FB7A-4E63-A5CF-489F352F4E0F}"/>
    <cellStyle name="Normal 12 3 3 5 2 4" xfId="31350" xr:uid="{099882DB-6CDB-4155-B751-194B47B55C7D}"/>
    <cellStyle name="Normal 12 3 3 5 3" xfId="10551" xr:uid="{59816D45-484A-43CE-8A63-94C0EBF9BE02}"/>
    <cellStyle name="Normal 12 3 3 5 3 2" xfId="35209" xr:uid="{909987C3-D44E-4E2F-A37A-C71788CD830B}"/>
    <cellStyle name="Normal 12 3 3 5 4" xfId="19180" xr:uid="{51A7AACA-1A3F-43CE-BFDD-962C1DD2772F}"/>
    <cellStyle name="Normal 12 3 3 5 4 2" xfId="43374" xr:uid="{FFE3CD87-AA12-4349-BEB8-D3D16437001A}"/>
    <cellStyle name="Normal 12 3 3 5 5" xfId="27324" xr:uid="{F2E57801-13C4-4B62-8000-50C35413E0D3}"/>
    <cellStyle name="Normal 12 3 3 6" xfId="2596" xr:uid="{B4DD2C72-4258-451C-8CD5-67555126339F}"/>
    <cellStyle name="Normal 12 3 3 6 2" xfId="8382" xr:uid="{7F2F1D8C-782A-40F0-A0A2-D35AFDBC72FA}"/>
    <cellStyle name="Normal 12 3 3 6 2 2" xfId="16640" xr:uid="{B9CA46D7-025B-4C47-9C2D-FE7B25B2A978}"/>
    <cellStyle name="Normal 12 3 3 6 2 2 2" xfId="41222" xr:uid="{C3C573D3-BB14-4031-9C18-38268346E45B}"/>
    <cellStyle name="Normal 12 3 3 6 2 3" xfId="33207" xr:uid="{BBF1862F-F537-4458-AFE7-408ADA7E4391}"/>
    <cellStyle name="Normal 12 3 3 6 3" xfId="10937" xr:uid="{EC13875E-3F52-48E8-8CEA-B95A10559857}"/>
    <cellStyle name="Normal 12 3 3 6 3 2" xfId="35593" xr:uid="{6EA0AEC4-871B-4DCC-B2A5-5BDC1B25F297}"/>
    <cellStyle name="Normal 12 3 3 6 4" xfId="21052" xr:uid="{EDC9C7DD-2EE5-4C01-AA0E-ED617F2F4081}"/>
    <cellStyle name="Normal 12 3 3 6 4 2" xfId="45177" xr:uid="{CF586F99-576E-41A1-B914-44AF3E164CB1}"/>
    <cellStyle name="Normal 12 3 3 6 5" xfId="27708" xr:uid="{7D0ABB6F-0FCF-46A9-A270-40F458C76C8D}"/>
    <cellStyle name="Normal 12 3 3 7" xfId="2833" xr:uid="{97A09284-C6A2-43ED-88FA-C20FA1D43BFD}"/>
    <cellStyle name="Normal 12 3 3 7 2" xfId="11174" xr:uid="{6931F005-B8D5-4EB7-AB56-E2A2E25EDE06}"/>
    <cellStyle name="Normal 12 3 3 7 2 2" xfId="35829" xr:uid="{C4809D46-2687-48C6-954E-44E6337EB7E3}"/>
    <cellStyle name="Normal 12 3 3 7 3" xfId="27944" xr:uid="{AE4AF270-7B54-4A30-9A3B-AE73C969BF90}"/>
    <cellStyle name="Normal 12 3 3 8" xfId="3306" xr:uid="{5AE6B43F-ADE6-40AD-A2BE-B9F5E3FCA158}"/>
    <cellStyle name="Normal 12 3 3 8 2" xfId="11647" xr:uid="{75A18849-AEE0-4B7F-8DC3-527EBC1CF334}"/>
    <cellStyle name="Normal 12 3 3 8 2 2" xfId="36301" xr:uid="{CD861E68-6D95-49C1-B21B-4F3A8B0472A8}"/>
    <cellStyle name="Normal 12 3 3 8 3" xfId="28416" xr:uid="{544DDDC8-9119-4C3D-8E59-B0F709830560}"/>
    <cellStyle name="Normal 12 3 3 9" xfId="3552" xr:uid="{A8F45031-7B54-48B6-9D08-C4A41F564609}"/>
    <cellStyle name="Normal 12 3 3 9 2" xfId="11893" xr:uid="{14A8DD07-DA1E-41EA-837B-F292D4A9782A}"/>
    <cellStyle name="Normal 12 3 3 9 2 2" xfId="36537" xr:uid="{5A4CA184-90AC-4115-8BEE-AB1D0343B637}"/>
    <cellStyle name="Normal 12 3 3 9 3" xfId="28652" xr:uid="{B50B1A06-DD7E-4568-8F25-EAA2F54B4FB0}"/>
    <cellStyle name="Normal 12 3 4" xfId="532" xr:uid="{3404652A-6F1B-4778-AB48-F5526A52CE95}"/>
    <cellStyle name="Normal 12 3 4 10" xfId="18714" xr:uid="{5E802936-A8B6-4D1F-BB91-363A9478FD69}"/>
    <cellStyle name="Normal 12 3 4 10 2" xfId="42910" xr:uid="{AC9AC7D5-4173-432B-9CB4-0F2A8CCE4F52}"/>
    <cellStyle name="Normal 12 3 4 11" xfId="25813" xr:uid="{BCF9814C-0BB3-4F07-B737-04A9F142DA83}"/>
    <cellStyle name="Normal 12 3 4 2" xfId="1428" xr:uid="{F0F5DD30-61A4-4387-A86A-CD1CC226B84D}"/>
    <cellStyle name="Normal 12 3 4 2 2" xfId="7460" xr:uid="{C8A31310-7A9A-4C77-B450-7C077B778CB8}"/>
    <cellStyle name="Normal 12 3 4 2 2 2" xfId="15719" xr:uid="{38859F48-DF54-4C8C-9086-551F94541BC0}"/>
    <cellStyle name="Normal 12 3 4 2 2 2 2" xfId="40301" xr:uid="{116A1F70-82A6-49F8-934B-E6A2FD5A5C37}"/>
    <cellStyle name="Normal 12 3 4 2 2 3" xfId="22617" xr:uid="{B91E8206-59F6-4470-AAF2-14CF2D56F0AD}"/>
    <cellStyle name="Normal 12 3 4 2 2 3 2" xfId="46644" xr:uid="{3DA00230-7683-4E78-B890-5FB0D668C940}"/>
    <cellStyle name="Normal 12 3 4 2 2 4" xfId="32286" xr:uid="{A7AE1E7B-8DFA-4827-8304-1B89029141FC}"/>
    <cellStyle name="Normal 12 3 4 2 3" xfId="5368" xr:uid="{851D3A0F-919C-4D10-B149-CBD0D5BBBD9D}"/>
    <cellStyle name="Normal 12 3 4 2 3 2" xfId="13652" xr:uid="{B47488F1-71BF-46D0-A8FB-A9BF9830CAEE}"/>
    <cellStyle name="Normal 12 3 4 2 3 2 2" xfId="38236" xr:uid="{0373796C-F410-4945-A287-5DC7FB366A36}"/>
    <cellStyle name="Normal 12 3 4 2 3 3" xfId="30218" xr:uid="{06245647-92BA-4653-A985-FF0AAF04742F}"/>
    <cellStyle name="Normal 12 3 4 2 4" xfId="9790" xr:uid="{6AD3550F-4CBC-4E52-A556-20CF203650B8}"/>
    <cellStyle name="Normal 12 3 4 2 4 2" xfId="34476" xr:uid="{5B8026C3-030C-4DED-9204-456242F9DD50}"/>
    <cellStyle name="Normal 12 3 4 2 5" xfId="20151" xr:uid="{F9EA1F60-3B12-42A6-9FAE-C4AF2F90D59A}"/>
    <cellStyle name="Normal 12 3 4 2 5 2" xfId="44325" xr:uid="{AFEEACC7-4A80-4734-9DAC-2E07B939E707}"/>
    <cellStyle name="Normal 12 3 4 2 6" xfId="26592" xr:uid="{8226F0F0-AA45-465F-92E4-8F04257A9CF2}"/>
    <cellStyle name="Normal 12 3 4 3" xfId="981" xr:uid="{5BC17BEC-D18F-4D9A-863E-70248EC7D4BD}"/>
    <cellStyle name="Normal 12 3 4 3 2" xfId="7971" xr:uid="{E978BECC-63DD-417C-AF5E-17AE190FB921}"/>
    <cellStyle name="Normal 12 3 4 3 2 2" xfId="16229" xr:uid="{7DE89EB9-F4D9-4272-A4B9-551727910043}"/>
    <cellStyle name="Normal 12 3 4 3 2 2 2" xfId="40811" xr:uid="{2FA617F9-4E55-4813-8D9E-6EFDEEFA066B}"/>
    <cellStyle name="Normal 12 3 4 3 2 3" xfId="22192" xr:uid="{2E6EB0AC-0772-465A-9677-B6D669F172A4}"/>
    <cellStyle name="Normal 12 3 4 3 2 3 2" xfId="46239" xr:uid="{4BB34CC5-260E-4F08-BD55-57F3F798FC43}"/>
    <cellStyle name="Normal 12 3 4 3 2 4" xfId="32796" xr:uid="{7A69BF16-EAEB-46EC-A0DD-BB84AC1BA813}"/>
    <cellStyle name="Normal 12 3 4 3 3" xfId="6084" xr:uid="{A05F287B-9B94-40B4-9E16-7566DB578157}"/>
    <cellStyle name="Normal 12 3 4 3 3 2" xfId="14346" xr:uid="{9423DAFE-9A50-485C-9CC7-964B6097BA04}"/>
    <cellStyle name="Normal 12 3 4 3 3 2 2" xfId="38928" xr:uid="{A6ADCB54-927C-4325-BD19-3FCC6242B6BE}"/>
    <cellStyle name="Normal 12 3 4 3 3 3" xfId="30913" xr:uid="{F662B104-6DDD-4423-8F9F-E05746282584}"/>
    <cellStyle name="Normal 12 3 4 3 4" xfId="9357" xr:uid="{7BADB1C0-54B6-4B82-8579-4B55DC94F13D}"/>
    <cellStyle name="Normal 12 3 4 3 4 2" xfId="34074" xr:uid="{28462CA9-4152-4990-A113-8400BBD4324B}"/>
    <cellStyle name="Normal 12 3 4 3 5" xfId="19726" xr:uid="{D5F3CF5B-41C7-43BB-B809-9EDC1FB2605C}"/>
    <cellStyle name="Normal 12 3 4 3 5 2" xfId="43908" xr:uid="{03366B99-E845-4ADB-870D-0D4165F47D52}"/>
    <cellStyle name="Normal 12 3 4 3 6" xfId="26193" xr:uid="{40750DFD-72C5-427D-A86C-24D9B12F5E3D}"/>
    <cellStyle name="Normal 12 3 4 4" xfId="2951" xr:uid="{EA5B2646-BD80-4019-B787-123D06615CEA}"/>
    <cellStyle name="Normal 12 3 4 4 2" xfId="6604" xr:uid="{A51E672B-8B3E-4C51-8B07-5C96119F817A}"/>
    <cellStyle name="Normal 12 3 4 4 2 2" xfId="14863" xr:uid="{F57AE38E-6923-406A-B5A8-F744F6A0C9AD}"/>
    <cellStyle name="Normal 12 3 4 4 2 2 2" xfId="39445" xr:uid="{3A276B2B-1634-483D-A307-845F396CA51B}"/>
    <cellStyle name="Normal 12 3 4 4 2 3" xfId="21786" xr:uid="{8D0EAEB4-AB1C-4F89-B00A-A3AF1C6B5677}"/>
    <cellStyle name="Normal 12 3 4 4 2 3 2" xfId="45860" xr:uid="{1CCEB52D-4CB9-43C1-9DC0-701736A6E012}"/>
    <cellStyle name="Normal 12 3 4 4 2 4" xfId="31430" xr:uid="{D58A50C9-E7E9-4002-B447-264BB546A9DF}"/>
    <cellStyle name="Normal 12 3 4 4 3" xfId="11292" xr:uid="{36E14989-AC70-4D9D-9A1A-D8D83FF77B63}"/>
    <cellStyle name="Normal 12 3 4 4 3 2" xfId="35947" xr:uid="{DA296CAD-9577-40F3-9BE6-47EF538F1536}"/>
    <cellStyle name="Normal 12 3 4 4 4" xfId="19321" xr:uid="{7D58CD07-9042-4BDB-88C0-F52980A6D02E}"/>
    <cellStyle name="Normal 12 3 4 4 4 2" xfId="43515" xr:uid="{17352516-4FC4-4FCC-A0B7-7CD9FC9D3732}"/>
    <cellStyle name="Normal 12 3 4 4 5" xfId="28062" xr:uid="{ED68115C-585E-4A46-AB1F-CBB0583B3713}"/>
    <cellStyle name="Normal 12 3 4 5" xfId="3670" xr:uid="{EF94C60D-AF10-4B9C-AA26-BBD685D48593}"/>
    <cellStyle name="Normal 12 3 4 5 2" xfId="7137" xr:uid="{FABAC3F9-4628-47F2-8C4A-E879603322AB}"/>
    <cellStyle name="Normal 12 3 4 5 2 2" xfId="15396" xr:uid="{8ED39096-2BAB-4D90-9705-8B1C062A5702}"/>
    <cellStyle name="Normal 12 3 4 5 2 2 2" xfId="39978" xr:uid="{F759E8C4-7CED-400F-A395-9853F9AE37AA}"/>
    <cellStyle name="Normal 12 3 4 5 2 3" xfId="31963" xr:uid="{F4E139A1-DC7C-45FF-A986-28FF19A6FAE3}"/>
    <cellStyle name="Normal 12 3 4 5 3" xfId="12011" xr:uid="{CC19AAD9-1D68-4283-B8E9-941B5B18BA9F}"/>
    <cellStyle name="Normal 12 3 4 5 3 2" xfId="36655" xr:uid="{4F3A59E4-1D0D-4EC2-9998-E3DD532CEB5C}"/>
    <cellStyle name="Normal 12 3 4 5 4" xfId="21190" xr:uid="{62FA478C-9D83-4EE8-B6A1-54AF6E349E88}"/>
    <cellStyle name="Normal 12 3 4 5 4 2" xfId="45310" xr:uid="{043FF6C6-D0ED-4B53-A8C7-9A74FFF25318}"/>
    <cellStyle name="Normal 12 3 4 5 5" xfId="28770" xr:uid="{5427F13C-92B7-4DB7-9680-B45FF232344E}"/>
    <cellStyle name="Normal 12 3 4 6" xfId="4424" xr:uid="{B54C97ED-DE2C-4E7B-BA1F-EF2973B4D68B}"/>
    <cellStyle name="Normal 12 3 4 6 2" xfId="12765" xr:uid="{FD48103F-BD11-4CF5-AEBF-DF08B7DC4BBA}"/>
    <cellStyle name="Normal 12 3 4 6 2 2" xfId="37350" xr:uid="{80D30B05-5EC4-4FFB-AAF9-DDC5715F1B62}"/>
    <cellStyle name="Normal 12 3 4 6 3" xfId="29390" xr:uid="{EF8ED006-FBA1-4D42-8AFA-22344A5BFC75}"/>
    <cellStyle name="Normal 12 3 4 7" xfId="4941" xr:uid="{6AAEBD4A-C619-4D73-A728-F8AEFC0CEF28}"/>
    <cellStyle name="Normal 12 3 4 7 2" xfId="13250" xr:uid="{D3C5B3AB-D5E0-488F-AFDC-D82B79ADD302}"/>
    <cellStyle name="Normal 12 3 4 7 2 2" xfId="37834" xr:uid="{BD665F25-9A04-45C6-9644-8B413D02DAD4}"/>
    <cellStyle name="Normal 12 3 4 7 3" xfId="29816" xr:uid="{052B365A-6262-4470-9E73-3D1860BA6F59}"/>
    <cellStyle name="Normal 12 3 4 8" xfId="8919" xr:uid="{5B57512B-E81C-4497-8A0D-2277595628CA}"/>
    <cellStyle name="Normal 12 3 4 8 2" xfId="33682" xr:uid="{202707B9-C931-4132-9A69-A914305BD970}"/>
    <cellStyle name="Normal 12 3 4 9" xfId="18097" xr:uid="{B2833558-71E0-4D7A-BEA2-041AE47F0E09}"/>
    <cellStyle name="Normal 12 3 4 9 2" xfId="42322" xr:uid="{A8AAFA04-9DD3-47FB-9A77-2C24A526FBFC}"/>
    <cellStyle name="Normal 12 3 5" xfId="590" xr:uid="{8C26E54B-0FA9-4CC6-BAAF-6C354B09F177}"/>
    <cellStyle name="Normal 12 3 5 2" xfId="1225" xr:uid="{CC85E8CB-C3B6-46BA-B29E-694E12984BC7}"/>
    <cellStyle name="Normal 12 3 5 2 2" xfId="8157" xr:uid="{941326C2-9620-460E-997E-CF22AD186043}"/>
    <cellStyle name="Normal 12 3 5 2 2 2" xfId="16415" xr:uid="{9E58A607-80CF-40EB-80F7-98C70135061C}"/>
    <cellStyle name="Normal 12 3 5 2 2 2 2" xfId="40997" xr:uid="{B3AC7CD2-5D52-4C20-897A-8152219CB231}"/>
    <cellStyle name="Normal 12 3 5 2 2 3" xfId="22422" xr:uid="{A142EB9D-8F6B-4760-875A-2B221B5DEE4D}"/>
    <cellStyle name="Normal 12 3 5 2 2 3 2" xfId="46456" xr:uid="{9CE98EDC-64C0-427D-A300-44AECCB1178E}"/>
    <cellStyle name="Normal 12 3 5 2 2 4" xfId="32982" xr:uid="{5BCCD8F6-5184-41EC-82D2-F38C8DA2D616}"/>
    <cellStyle name="Normal 12 3 5 2 3" xfId="6270" xr:uid="{41191301-65B3-4BF0-ACDF-1B8EBA90532F}"/>
    <cellStyle name="Normal 12 3 5 2 3 2" xfId="14532" xr:uid="{43AE321E-7430-4FFF-8FBC-8BF334AD099B}"/>
    <cellStyle name="Normal 12 3 5 2 3 2 2" xfId="39114" xr:uid="{7E8E3EFD-2CB2-4FCA-BE45-425DA4ABECC4}"/>
    <cellStyle name="Normal 12 3 5 2 3 3" xfId="31099" xr:uid="{8739656D-7263-401E-80F1-D72D890B7805}"/>
    <cellStyle name="Normal 12 3 5 2 4" xfId="9593" xr:uid="{4E39C2A1-0B7D-405B-9574-CFFCEE74E3F4}"/>
    <cellStyle name="Normal 12 3 5 2 4 2" xfId="34288" xr:uid="{3EAAA3BE-39F6-4D26-93CF-DC5271C90960}"/>
    <cellStyle name="Normal 12 3 5 2 5" xfId="19955" xr:uid="{C9F855E4-9B6A-4028-B39A-C9F8411A3818}"/>
    <cellStyle name="Normal 12 3 5 2 5 2" xfId="44133" xr:uid="{4A5AF414-27D3-45D8-BC13-03AD69F50C59}"/>
    <cellStyle name="Normal 12 3 5 2 6" xfId="26405" xr:uid="{0D0FCB2D-1EA5-4139-A057-FA4DB882DB3E}"/>
    <cellStyle name="Normal 12 3 5 3" xfId="6790" xr:uid="{2A29D547-05DB-4EDF-B621-004B7C3B01BB}"/>
    <cellStyle name="Normal 12 3 5 3 2" xfId="15049" xr:uid="{6B72DB69-91D7-4997-90CF-8F5C02F5E369}"/>
    <cellStyle name="Normal 12 3 5 3 2 2" xfId="21843" xr:uid="{5EC806DE-4371-496D-910B-9F0B0E0085D5}"/>
    <cellStyle name="Normal 12 3 5 3 2 2 2" xfId="45917" xr:uid="{28B0C5E3-3941-427D-9E57-0C221897765B}"/>
    <cellStyle name="Normal 12 3 5 3 2 3" xfId="39631" xr:uid="{27265F29-268F-479D-BB91-EA471A25012B}"/>
    <cellStyle name="Normal 12 3 5 3 3" xfId="19378" xr:uid="{70FF09B6-3452-4541-91C2-F18CB1344FC9}"/>
    <cellStyle name="Normal 12 3 5 3 3 2" xfId="43572" xr:uid="{B227CEF9-4097-4E6F-94ED-4F6AC29EB75D}"/>
    <cellStyle name="Normal 12 3 5 3 4" xfId="31616" xr:uid="{7F621397-D436-471A-AC5B-23AFA39B7182}"/>
    <cellStyle name="Normal 12 3 5 4" xfId="7327" xr:uid="{327E8612-D2D4-4717-8FBE-DCE520EF7746}"/>
    <cellStyle name="Normal 12 3 5 4 2" xfId="15586" xr:uid="{8A01FBEB-21B8-41B4-8D12-56BB5325D504}"/>
    <cellStyle name="Normal 12 3 5 4 2 2" xfId="40168" xr:uid="{8A3F2556-6DC9-4008-B38F-AE48EECDA7D9}"/>
    <cellStyle name="Normal 12 3 5 4 3" xfId="21248" xr:uid="{9867DC69-83B7-4795-8B08-56B4408194C3}"/>
    <cellStyle name="Normal 12 3 5 4 3 2" xfId="45367" xr:uid="{C9BE34B5-9A9A-4987-8D85-3A83122FA553}"/>
    <cellStyle name="Normal 12 3 5 4 4" xfId="32153" xr:uid="{63403053-4B8C-46A8-9301-46E0D9509E7F}"/>
    <cellStyle name="Normal 12 3 5 5" xfId="5170" xr:uid="{EA81D267-00AA-46E8-A934-F9DEBC48ECDA}"/>
    <cellStyle name="Normal 12 3 5 5 2" xfId="13464" xr:uid="{7BB1CCA6-1175-47C8-B304-3923AF087DD9}"/>
    <cellStyle name="Normal 12 3 5 5 2 2" xfId="38048" xr:uid="{F992AFC4-55C0-46CF-9897-E6B45589ABC2}"/>
    <cellStyle name="Normal 12 3 5 5 3" xfId="30030" xr:uid="{C9789C93-0D38-4B7E-BD1F-600C3C0BBBA5}"/>
    <cellStyle name="Normal 12 3 5 6" xfId="8977" xr:uid="{1E15E2B8-B0ED-4B1D-B496-82A83D59A2AA}"/>
    <cellStyle name="Normal 12 3 5 6 2" xfId="33739" xr:uid="{BC26B5B7-8F86-4813-AE80-CA6E21B4DB0D}"/>
    <cellStyle name="Normal 12 3 5 7" xfId="18771" xr:uid="{02E6E3EF-7B95-4E2A-8787-055BAF6E4D61}"/>
    <cellStyle name="Normal 12 3 5 7 2" xfId="42967" xr:uid="{F3CE6E40-0D9F-4E97-A93B-8E9B85AEF101}"/>
    <cellStyle name="Normal 12 3 5 8" xfId="25870" xr:uid="{23F2FD49-9F65-463A-BA3C-543C6B642CB4}"/>
    <cellStyle name="Normal 12 3 6" xfId="1622" xr:uid="{B2FA88A7-93D7-4853-BCE4-C38CF8F70BFD}"/>
    <cellStyle name="Normal 12 3 6 2" xfId="6908" xr:uid="{AE3FDAB1-91BA-4CB9-B6A7-BA26061ED2C3}"/>
    <cellStyle name="Normal 12 3 6 2 2" xfId="15167" xr:uid="{C45BDDE0-B6BA-41D5-99B0-F86189B53D0D}"/>
    <cellStyle name="Normal 12 3 6 2 2 2" xfId="39749" xr:uid="{422B21B3-33E2-47A8-8197-3A03773E1483}"/>
    <cellStyle name="Normal 12 3 6 2 3" xfId="22805" xr:uid="{7C1266D5-7970-4F24-A8B2-DBAA25E41354}"/>
    <cellStyle name="Normal 12 3 6 2 3 2" xfId="46831" xr:uid="{DF07B8EB-191C-485D-86CE-2529686638A5}"/>
    <cellStyle name="Normal 12 3 6 2 4" xfId="31734" xr:uid="{B61C3BCA-7E7A-49A9-BEC3-6E467F4C202D}"/>
    <cellStyle name="Normal 12 3 6 3" xfId="5555" xr:uid="{EECE1892-C64C-43B3-80A3-D639CD4359C2}"/>
    <cellStyle name="Normal 12 3 6 3 2" xfId="13838" xr:uid="{E9B8C9A4-C4D5-400C-9483-09D731A80189}"/>
    <cellStyle name="Normal 12 3 6 3 2 2" xfId="38422" xr:uid="{2BCE1DF7-0011-4064-941B-7CF44E2D96FD}"/>
    <cellStyle name="Normal 12 3 6 3 3" xfId="30404" xr:uid="{84C426B2-AAE7-4B13-8F42-56EC57F2883A}"/>
    <cellStyle name="Normal 12 3 6 4" xfId="9976" xr:uid="{D4CFB36C-A6B9-446F-820C-4A371B1DEC7A}"/>
    <cellStyle name="Normal 12 3 6 4 2" xfId="34662" xr:uid="{E48ECAC9-703E-4BDD-9F02-E5C59B29ED6F}"/>
    <cellStyle name="Normal 12 3 6 5" xfId="20339" xr:uid="{F2F15A94-F718-40A5-8FF9-D0D7B9B05FD8}"/>
    <cellStyle name="Normal 12 3 6 5 2" xfId="44511" xr:uid="{AA83B7FA-998F-4F33-91AE-84A83E463D0A}"/>
    <cellStyle name="Normal 12 3 6 6" xfId="26778" xr:uid="{68BA4B10-FFDD-4007-AED2-5891D45FB4BE}"/>
    <cellStyle name="Normal 12 3 7" xfId="1779" xr:uid="{3F253143-731B-4042-BFD0-D4BBCDBF8833}"/>
    <cellStyle name="Normal 12 3 7 2" xfId="7593" xr:uid="{FD1101C8-CFFF-4AA0-8651-7A1B17189E93}"/>
    <cellStyle name="Normal 12 3 7 2 2" xfId="15851" xr:uid="{72EFCB22-0A81-44A4-A5D1-1765DB1929F4}"/>
    <cellStyle name="Normal 12 3 7 2 2 2" xfId="40433" xr:uid="{E59764FC-D625-4B67-ABEB-F859D1B532B5}"/>
    <cellStyle name="Normal 12 3 7 2 3" xfId="22944" xr:uid="{6D93BF17-FFE6-4CF3-B6D8-23F2F4DF7541}"/>
    <cellStyle name="Normal 12 3 7 2 3 2" xfId="46955" xr:uid="{04CE4CB3-7117-4816-B6B3-AB5D40A839AC}"/>
    <cellStyle name="Normal 12 3 7 2 4" xfId="32418" xr:uid="{9E13D215-4FF2-450A-B674-7173A4921D1A}"/>
    <cellStyle name="Normal 12 3 7 3" xfId="5697" xr:uid="{120639BE-EFE7-4F5F-94F8-D3A88385C912}"/>
    <cellStyle name="Normal 12 3 7 3 2" xfId="13959" xr:uid="{74A9B024-8D12-4D93-9B1A-54006DADCE41}"/>
    <cellStyle name="Normal 12 3 7 3 2 2" xfId="38541" xr:uid="{33DAD638-D014-41B8-BD64-C767F42C552F}"/>
    <cellStyle name="Normal 12 3 7 3 3" xfId="30526" xr:uid="{2E3A36F6-F276-45FB-9E4C-DC3682588249}"/>
    <cellStyle name="Normal 12 3 7 4" xfId="10121" xr:uid="{B34E8810-B49A-40FF-9BA1-0C4C5B4C60F5}"/>
    <cellStyle name="Normal 12 3 7 4 2" xfId="34781" xr:uid="{E97D00B6-F254-406E-B09B-E38DDCDB8D52}"/>
    <cellStyle name="Normal 12 3 7 5" xfId="20479" xr:uid="{899DF89E-A341-4E15-A001-AF6767C5B3D9}"/>
    <cellStyle name="Normal 12 3 7 5 2" xfId="44639" xr:uid="{B276DE98-0924-45D6-BA30-9AE4728D9442}"/>
    <cellStyle name="Normal 12 3 7 6" xfId="26896" xr:uid="{E20646B4-1AA6-45AF-BB9F-D4AF1360FCFA}"/>
    <cellStyle name="Normal 12 3 8" xfId="737" xr:uid="{E8F413A5-19F7-41A7-8CF9-5E63C32EB887}"/>
    <cellStyle name="Normal 12 3 8 2" xfId="7706" xr:uid="{A7A18D22-6E32-4141-B0BD-702B76D3458D}"/>
    <cellStyle name="Normal 12 3 8 2 2" xfId="15964" xr:uid="{FB6FDD5D-9793-44AB-8005-A5F4CE52677E}"/>
    <cellStyle name="Normal 12 3 8 2 2 2" xfId="40546" xr:uid="{63A0212F-90C1-48F5-B271-D99B819E148F}"/>
    <cellStyle name="Normal 12 3 8 2 3" xfId="21973" xr:uid="{218EDA7C-35E6-446D-90E4-FDDD371E24BA}"/>
    <cellStyle name="Normal 12 3 8 2 3 2" xfId="46045" xr:uid="{949B4174-9AF6-4FE7-B241-FF0FBD8A1256}"/>
    <cellStyle name="Normal 12 3 8 2 4" xfId="32531" xr:uid="{A5BC0968-E689-4F1D-A898-B022AB06B551}"/>
    <cellStyle name="Normal 12 3 8 3" xfId="5819" xr:uid="{0C8F4742-8587-4304-A961-4BE7D92284AA}"/>
    <cellStyle name="Normal 12 3 8 3 2" xfId="14081" xr:uid="{D018A76F-BC65-4AB6-A309-CC0F518A2DE7}"/>
    <cellStyle name="Normal 12 3 8 3 2 2" xfId="38663" xr:uid="{C04C1406-D82A-449A-8680-DEF1A076D473}"/>
    <cellStyle name="Normal 12 3 8 3 3" xfId="30648" xr:uid="{7B6C1BE5-51DB-4883-BAD4-1F3138A85657}"/>
    <cellStyle name="Normal 12 3 8 4" xfId="9132" xr:uid="{6324E8D3-E529-4C9E-A92E-D11374EFF9DE}"/>
    <cellStyle name="Normal 12 3 8 4 2" xfId="33881" xr:uid="{39E6B6AC-F0BA-4303-A81E-1D2EF083D717}"/>
    <cellStyle name="Normal 12 3 8 5" xfId="19508" xr:uid="{98E04D3B-1FE0-4098-8363-D01C6B7E6C20}"/>
    <cellStyle name="Normal 12 3 8 5 2" xfId="43700" xr:uid="{48174EFA-5E18-41DF-BBBF-98D19DE405E0}"/>
    <cellStyle name="Normal 12 3 8 6" xfId="26006" xr:uid="{EC547394-6980-40A6-BF17-580A9C4FB082}"/>
    <cellStyle name="Normal 12 3 9" xfId="1898" xr:uid="{16B6A961-B27E-413C-98D7-1C312E27BE62}"/>
    <cellStyle name="Normal 12 3 9 2" xfId="7784" xr:uid="{4F489F93-C3D1-466B-85FC-0721FE1EFE8F}"/>
    <cellStyle name="Normal 12 3 9 2 2" xfId="16042" xr:uid="{5C46873C-A7B5-411D-8933-06E85E09FF8B}"/>
    <cellStyle name="Normal 12 3 9 2 2 2" xfId="40624" xr:uid="{1742C72A-23DE-44FF-B054-1FCC79E9C2AC}"/>
    <cellStyle name="Normal 12 3 9 2 3" xfId="23062" xr:uid="{2F7165DF-4120-4745-BF08-DA86E8D0D99F}"/>
    <cellStyle name="Normal 12 3 9 2 3 2" xfId="47073" xr:uid="{03AF7132-F21A-4E12-BFE2-08311A3EE572}"/>
    <cellStyle name="Normal 12 3 9 2 4" xfId="32609" xr:uid="{14F7FFD8-5702-4B02-8ACE-F2C7F6BFB21B}"/>
    <cellStyle name="Normal 12 3 9 3" xfId="5897" xr:uid="{2478E890-CBDA-4931-9277-5AFDBD98526C}"/>
    <cellStyle name="Normal 12 3 9 3 2" xfId="14159" xr:uid="{0686578F-A241-44D2-A88E-F64403862A66}"/>
    <cellStyle name="Normal 12 3 9 3 2 2" xfId="38741" xr:uid="{67FA4C2B-9FA2-486A-99B9-6DC6FD52E897}"/>
    <cellStyle name="Normal 12 3 9 3 3" xfId="30726" xr:uid="{B1076B16-E063-40C8-982B-9B69BCDE04A3}"/>
    <cellStyle name="Normal 12 3 9 4" xfId="10240" xr:uid="{BD0F7B7E-EDF4-414A-8038-D8F398D97AA7}"/>
    <cellStyle name="Normal 12 3 9 4 2" xfId="34899" xr:uid="{A8D69785-F100-4A17-83ED-A60ACFB6F98F}"/>
    <cellStyle name="Normal 12 3 9 5" xfId="20597" xr:uid="{A93FC9E4-8DB1-434F-A896-FED087339AAE}"/>
    <cellStyle name="Normal 12 3 9 5 2" xfId="44757" xr:uid="{5CE2B15F-EA6C-4585-B0A1-5D8FA736D7B4}"/>
    <cellStyle name="Normal 12 3 9 6" xfId="27014" xr:uid="{C6D81F5B-89F5-415F-AAEB-F433A678B521}"/>
    <cellStyle name="Normal 12 30" xfId="17809" xr:uid="{0B8A3554-5C82-4F2F-9731-A5DC2F3A0233}"/>
    <cellStyle name="Normal 12 30 2" xfId="42034" xr:uid="{36032D46-447D-4AC8-B750-2DC8E4B63D99}"/>
    <cellStyle name="Normal 12 31" xfId="18379" xr:uid="{DE195C9D-21E7-4602-9796-2849B24C653C}"/>
    <cellStyle name="Normal 12 31 2" xfId="42596" xr:uid="{4A3099A2-C771-464B-907F-9998456BB232}"/>
    <cellStyle name="Normal 12 32" xfId="25547" xr:uid="{8CEAB841-880D-49A8-A4D4-A30C50CF8215}"/>
    <cellStyle name="Normal 12 4" xfId="241" xr:uid="{59243F33-0AD7-4455-8BA4-A4AA99296938}"/>
    <cellStyle name="Normal 12 4 10" xfId="2750" xr:uid="{CD6EA913-4E80-4D2A-80F2-0B2E6EB56FC7}"/>
    <cellStyle name="Normal 12 4 10 2" xfId="11091" xr:uid="{7801D128-188B-4A27-A8F7-45BFABF65109}"/>
    <cellStyle name="Normal 12 4 10 2 2" xfId="35746" xr:uid="{F425A68B-3C6F-4918-9033-DCEA3F014E93}"/>
    <cellStyle name="Normal 12 4 10 3" xfId="27861" xr:uid="{644847CD-85C1-4595-A3C8-42C89414E72D}"/>
    <cellStyle name="Normal 12 4 11" xfId="3223" xr:uid="{904D3469-050A-4240-896F-BC9620578E2A}"/>
    <cellStyle name="Normal 12 4 11 2" xfId="11564" xr:uid="{B09AC8D7-E4A0-4F15-B460-FCFBF6104C05}"/>
    <cellStyle name="Normal 12 4 11 2 2" xfId="36218" xr:uid="{2243E414-9466-458E-9AD5-A5F65D5FB0B0}"/>
    <cellStyle name="Normal 12 4 11 3" xfId="28333" xr:uid="{20285A71-97B5-4B2C-9042-6193C6325E50}"/>
    <cellStyle name="Normal 12 4 12" xfId="3467" xr:uid="{0CE58887-4100-47B2-837E-7AE3AB8ACCCD}"/>
    <cellStyle name="Normal 12 4 12 2" xfId="11808" xr:uid="{77E613DF-281A-43C9-B858-312EFB4A52D9}"/>
    <cellStyle name="Normal 12 4 12 2 2" xfId="36454" xr:uid="{25198080-C9E9-468F-AC5F-73C85589C32F}"/>
    <cellStyle name="Normal 12 4 12 3" xfId="28569" xr:uid="{4BB54499-9ACB-4A8E-9B4E-24FA0C0415D9}"/>
    <cellStyle name="Normal 12 4 13" xfId="4177" xr:uid="{21BF2ADE-1E79-4248-B014-9E08B1F0A1A2}"/>
    <cellStyle name="Normal 12 4 13 2" xfId="12518" xr:uid="{1047807A-2FA3-4517-8012-3465DEC6352E}"/>
    <cellStyle name="Normal 12 4 13 2 2" xfId="37103" xr:uid="{502B46D2-7733-4DEC-A855-A71E70B15147}"/>
    <cellStyle name="Normal 12 4 13 3" xfId="29189" xr:uid="{1AA9A897-A0AB-4809-BA46-8F1FC4760165}"/>
    <cellStyle name="Normal 12 4 14" xfId="4761" xr:uid="{0F046EB7-841C-4DDC-B1CA-1CF7F59F9CDC}"/>
    <cellStyle name="Normal 12 4 14 2" xfId="13090" xr:uid="{B2CD9FC7-0F7C-476E-ADFD-440E6A9A0ADC}"/>
    <cellStyle name="Normal 12 4 14 2 2" xfId="37675" xr:uid="{01E7279F-B1F3-491B-9C7A-5F96B20AAE62}"/>
    <cellStyle name="Normal 12 4 14 3" xfId="29655" xr:uid="{FA00562D-662C-4618-89AB-D0DFBD21C199}"/>
    <cellStyle name="Normal 12 4 15" xfId="8694" xr:uid="{9C6A8EF3-9B74-4DC1-BA0B-DB54F55D1457}"/>
    <cellStyle name="Normal 12 4 15 2" xfId="33474" xr:uid="{A8CCE0D4-9B27-4B05-A9EA-69F4C196373A}"/>
    <cellStyle name="Normal 12 4 16" xfId="17880" xr:uid="{6DD969CF-F128-43D0-924F-2D29DDC343CE}"/>
    <cellStyle name="Normal 12 4 16 2" xfId="42105" xr:uid="{D498E6DA-6939-4F2F-8BAB-103544CBB5C4}"/>
    <cellStyle name="Normal 12 4 17" xfId="18483" xr:uid="{06D65577-A82D-470D-902C-359807DC2118}"/>
    <cellStyle name="Normal 12 4 17 2" xfId="42686" xr:uid="{F080519B-FDA5-4FD1-A933-3D9B61693E58}"/>
    <cellStyle name="Normal 12 4 18" xfId="25608" xr:uid="{638102D5-7C05-4137-A74F-8FB0A97438CE}"/>
    <cellStyle name="Normal 12 4 2" xfId="437" xr:uid="{3A731407-4F7C-4E3F-9549-5BA2BEA86540}"/>
    <cellStyle name="Normal 12 4 2 10" xfId="4978" xr:uid="{897C4EAD-EEAF-4A65-9316-10F7E6D36EF3}"/>
    <cellStyle name="Normal 12 4 2 10 2" xfId="13279" xr:uid="{42236532-6634-48D4-82A7-A6C4D6C0B893}"/>
    <cellStyle name="Normal 12 4 2 10 2 2" xfId="37863" xr:uid="{39824E8E-A778-478A-A96A-B64BEBBF1829}"/>
    <cellStyle name="Normal 12 4 2 10 3" xfId="29845" xr:uid="{6A95CAAA-735D-4EBF-B895-E984589138CF}"/>
    <cellStyle name="Normal 12 4 2 11" xfId="8829" xr:uid="{70842D94-8203-4110-8055-A665D2FDB2E1}"/>
    <cellStyle name="Normal 12 4 2 11 2" xfId="33595" xr:uid="{A97BEB21-19BD-4DC1-A971-D0567485D4F7}"/>
    <cellStyle name="Normal 12 4 2 12" xfId="18014" xr:uid="{A8EA30CF-3E92-423D-AFE6-0BA3A3B370B3}"/>
    <cellStyle name="Normal 12 4 2 12 2" xfId="42239" xr:uid="{C988AFA5-EC2E-4014-AB39-2EF10E1BA639}"/>
    <cellStyle name="Normal 12 4 2 13" xfId="18620" xr:uid="{E7F74095-DFAF-428D-96EC-7A5D08CEFCC5}"/>
    <cellStyle name="Normal 12 4 2 13 2" xfId="42816" xr:uid="{BE469485-633F-4A14-A3D8-3765873FF6D2}"/>
    <cellStyle name="Normal 12 4 2 14" xfId="25726" xr:uid="{49BC869F-FE50-4F7F-9EFA-93788BD0DCA9}"/>
    <cellStyle name="Normal 12 4 2 2" xfId="1457" xr:uid="{CAB71D6E-562E-49A5-B6C8-8D9EF827E2CA}"/>
    <cellStyle name="Normal 12 4 2 2 2" xfId="3104" xr:uid="{FFBB5128-8FB6-41CE-B022-FF5E0F79AC24}"/>
    <cellStyle name="Normal 12 4 2 2 2 2" xfId="7061" xr:uid="{DF25C4E3-CCAC-497F-B003-4266FC264715}"/>
    <cellStyle name="Normal 12 4 2 2 2 2 2" xfId="15320" xr:uid="{34D28A52-A51B-47AB-9DDE-BD2D53162793}"/>
    <cellStyle name="Normal 12 4 2 2 2 2 2 2" xfId="39902" xr:uid="{4F768FC4-A85C-4687-8DF2-6C7CE9BF7E0F}"/>
    <cellStyle name="Normal 12 4 2 2 2 2 3" xfId="31887" xr:uid="{588C69D2-DFE2-47ED-914A-FC9CCE55E073}"/>
    <cellStyle name="Normal 12 4 2 2 2 3" xfId="11445" xr:uid="{686C7469-2F1B-43EE-AAB3-877111DA76CE}"/>
    <cellStyle name="Normal 12 4 2 2 2 3 2" xfId="36100" xr:uid="{723C32D5-0F7E-41C1-8F31-D8FB647212F7}"/>
    <cellStyle name="Normal 12 4 2 2 2 4" xfId="22645" xr:uid="{DACAE7D7-4E9F-4D15-904D-D985DEF2DC87}"/>
    <cellStyle name="Normal 12 4 2 2 2 4 2" xfId="46672" xr:uid="{4DDA2B08-6015-4275-9DB9-E4716CF4D88A}"/>
    <cellStyle name="Normal 12 4 2 2 2 5" xfId="28215" xr:uid="{C4B6DBAD-6515-4A40-BE29-150E6A513026}"/>
    <cellStyle name="Normal 12 4 2 2 3" xfId="3823" xr:uid="{B152DBD0-1347-4E11-8259-F9B1C2D223E4}"/>
    <cellStyle name="Normal 12 4 2 2 3 2" xfId="12164" xr:uid="{F9D13C47-1895-46D5-AB98-FD20CC9878FF}"/>
    <cellStyle name="Normal 12 4 2 2 3 2 2" xfId="36808" xr:uid="{ACC67AC6-ADD4-4CEF-BBEC-3F9C5A421279}"/>
    <cellStyle name="Normal 12 4 2 2 3 3" xfId="28923" xr:uid="{B6CD22A0-EC20-401C-A7DD-06A6FB8E57FC}"/>
    <cellStyle name="Normal 12 4 2 2 4" xfId="4577" xr:uid="{1DD4B656-B2B5-44F1-9B4D-044AFC1F23B1}"/>
    <cellStyle name="Normal 12 4 2 2 4 2" xfId="12918" xr:uid="{49FA6E65-0DA7-42C1-9C9F-A280D3198F81}"/>
    <cellStyle name="Normal 12 4 2 2 4 2 2" xfId="37503" xr:uid="{0DF8594B-EB17-484B-885A-A1DB5C746952}"/>
    <cellStyle name="Normal 12 4 2 2 4 3" xfId="29543" xr:uid="{2A0AFA74-9FA7-4008-8B34-9F3CE7F98C4B}"/>
    <cellStyle name="Normal 12 4 2 2 5" xfId="5397" xr:uid="{DEC97E25-0F4D-466F-9570-F1CAF43A4F9C}"/>
    <cellStyle name="Normal 12 4 2 2 5 2" xfId="13680" xr:uid="{332BB5AB-9548-44DC-A28E-E0BBCDDA4DF3}"/>
    <cellStyle name="Normal 12 4 2 2 5 2 2" xfId="38264" xr:uid="{541F591C-B4DF-429A-B87F-76B8CE04AD48}"/>
    <cellStyle name="Normal 12 4 2 2 5 3" xfId="30246" xr:uid="{EB96E1FE-D2A0-40B3-AE67-A446D487D54B}"/>
    <cellStyle name="Normal 12 4 2 2 6" xfId="9818" xr:uid="{BD831D19-2A5B-4AF0-8DAC-E4C7E88E59EB}"/>
    <cellStyle name="Normal 12 4 2 2 6 2" xfId="34504" xr:uid="{39D4666B-4E86-4ACE-9D2C-90F9B194FD03}"/>
    <cellStyle name="Normal 12 4 2 2 7" xfId="18250" xr:uid="{2EECC42A-D750-467D-8A22-8DFF8BBD161C}"/>
    <cellStyle name="Normal 12 4 2 2 7 2" xfId="42475" xr:uid="{2346AEC1-FF94-40AF-A93D-692F29B0A768}"/>
    <cellStyle name="Normal 12 4 2 2 8" xfId="20179" xr:uid="{2B1E7E3B-D0DC-4D16-8CEA-16017B3A5205}"/>
    <cellStyle name="Normal 12 4 2 2 8 2" xfId="44353" xr:uid="{CE633850-F007-4764-BAC5-C59AF58116C5}"/>
    <cellStyle name="Normal 12 4 2 2 9" xfId="26620" xr:uid="{0ABE5885-29EF-4337-9F43-A859F592B72F}"/>
    <cellStyle name="Normal 12 4 2 3" xfId="1018" xr:uid="{7ED82234-728D-408A-93FB-CBC04F8E25E3}"/>
    <cellStyle name="Normal 12 4 2 3 2" xfId="7999" xr:uid="{C85636F4-1EB1-48C8-89B4-C064DA86EFA8}"/>
    <cellStyle name="Normal 12 4 2 3 2 2" xfId="16257" xr:uid="{C38B34E9-656C-4BD0-AA4A-75D36A9226CC}"/>
    <cellStyle name="Normal 12 4 2 3 2 2 2" xfId="40839" xr:uid="{1708158E-B359-480F-BEA5-6BA3409E80E7}"/>
    <cellStyle name="Normal 12 4 2 3 2 3" xfId="22227" xr:uid="{C729794C-37A8-45A3-8D37-DB5ABFE325F8}"/>
    <cellStyle name="Normal 12 4 2 3 2 3 2" xfId="46268" xr:uid="{33D17558-6D45-412F-B2F2-AF7BD79AD0C5}"/>
    <cellStyle name="Normal 12 4 2 3 2 4" xfId="32824" xr:uid="{5421FE79-1445-4BB3-A980-6B8C3606D06E}"/>
    <cellStyle name="Normal 12 4 2 3 3" xfId="6112" xr:uid="{CAEFC9E1-C00B-4197-BAB9-C4D82CAD9280}"/>
    <cellStyle name="Normal 12 4 2 3 3 2" xfId="14374" xr:uid="{80C647AD-90B7-4166-9E12-89B096820E86}"/>
    <cellStyle name="Normal 12 4 2 3 3 2 2" xfId="38956" xr:uid="{74982E17-011A-408B-ABDC-A68555DD4114}"/>
    <cellStyle name="Normal 12 4 2 3 3 3" xfId="30941" xr:uid="{DD1933E3-5B40-4B93-8B0A-FFAC370B18FD}"/>
    <cellStyle name="Normal 12 4 2 3 4" xfId="9394" xr:uid="{D2059F3A-6A6F-4BB9-B41E-5B694DEC3993}"/>
    <cellStyle name="Normal 12 4 2 3 4 2" xfId="34102" xr:uid="{3FEB671E-3BAA-45F6-B3EB-3D900ED41D64}"/>
    <cellStyle name="Normal 12 4 2 3 5" xfId="19762" xr:uid="{6A9E7980-8D74-4988-9F8A-11488AE78588}"/>
    <cellStyle name="Normal 12 4 2 3 5 2" xfId="43942" xr:uid="{1144D44E-8346-407B-A5C9-FBA2F4955126}"/>
    <cellStyle name="Normal 12 4 2 3 6" xfId="26221" xr:uid="{25A9A067-BD9E-4866-B3F6-EB26A1456D23}"/>
    <cellStyle name="Normal 12 4 2 4" xfId="2245" xr:uid="{56D0C7DC-A5E9-4546-9A9B-ADAA29844E02}"/>
    <cellStyle name="Normal 12 4 2 4 2" xfId="6632" xr:uid="{B58758DD-0356-4F58-A5FA-7A82532FF3A2}"/>
    <cellStyle name="Normal 12 4 2 4 2 2" xfId="14891" xr:uid="{CDFF12AB-8991-47CD-ACE8-31092C5C98EA}"/>
    <cellStyle name="Normal 12 4 2 4 2 2 2" xfId="39473" xr:uid="{98DA36D5-0889-4CF7-AAC4-9F8A07ADF1CE}"/>
    <cellStyle name="Normal 12 4 2 4 2 3" xfId="21692" xr:uid="{E08D4363-16C0-4608-A010-3AADD97F2574}"/>
    <cellStyle name="Normal 12 4 2 4 2 3 2" xfId="45769" xr:uid="{90CD05CB-9D21-40D4-96D1-FB4304BC9D69}"/>
    <cellStyle name="Normal 12 4 2 4 2 4" xfId="31458" xr:uid="{8C22948C-7D7B-42E1-A777-88CF08F63E01}"/>
    <cellStyle name="Normal 12 4 2 4 3" xfId="10586" xr:uid="{F07F10D9-94FD-44F9-9C05-25EB0807E95D}"/>
    <cellStyle name="Normal 12 4 2 4 3 2" xfId="35244" xr:uid="{804ADEBA-AE07-4B82-8DB5-23C96594F50F}"/>
    <cellStyle name="Normal 12 4 2 4 4" xfId="19227" xr:uid="{2FDBB5CD-15CE-4567-B7AC-1285E35E03EF}"/>
    <cellStyle name="Normal 12 4 2 4 4 2" xfId="43421" xr:uid="{7D8E3E39-5D0B-4F30-AFD0-AFCC3294804C}"/>
    <cellStyle name="Normal 12 4 2 4 5" xfId="27359" xr:uid="{E21D73B0-A15F-4939-9807-714CACF805C2}"/>
    <cellStyle name="Normal 12 4 2 5" xfId="2631" xr:uid="{2F954455-D1DC-4093-A724-FAFD6760F80D}"/>
    <cellStyle name="Normal 12 4 2 5 2" xfId="8417" xr:uid="{5DE5A413-381B-44BB-B087-F41478FA99DE}"/>
    <cellStyle name="Normal 12 4 2 5 2 2" xfId="16675" xr:uid="{CC186CED-1179-44BC-807F-2315CB4D6567}"/>
    <cellStyle name="Normal 12 4 2 5 2 2 2" xfId="41257" xr:uid="{119A89B3-87C9-441C-B99A-FA71451FCBF4}"/>
    <cellStyle name="Normal 12 4 2 5 2 3" xfId="33242" xr:uid="{E4AFCF5F-D7BB-4485-A17B-E16E80A387F0}"/>
    <cellStyle name="Normal 12 4 2 5 3" xfId="10972" xr:uid="{6AA38BA8-98F7-4E98-A58D-46A007864FC1}"/>
    <cellStyle name="Normal 12 4 2 5 3 2" xfId="35628" xr:uid="{72C27F6B-97F3-4A7E-8445-E0E0814367AC}"/>
    <cellStyle name="Normal 12 4 2 5 4" xfId="21096" xr:uid="{33388A3D-C805-4FD2-B7B6-F88D56B41D0D}"/>
    <cellStyle name="Normal 12 4 2 5 4 2" xfId="45217" xr:uid="{9ACF4035-69B3-444B-9478-C24116C62BA9}"/>
    <cellStyle name="Normal 12 4 2 5 5" xfId="27743" xr:uid="{4F23B12E-5F80-4DDD-A98D-2D8A72EEAD8D}"/>
    <cellStyle name="Normal 12 4 2 6" xfId="2868" xr:uid="{C431EA7E-820A-4471-B598-6B119B68A9E4}"/>
    <cellStyle name="Normal 12 4 2 6 2" xfId="11209" xr:uid="{760B8E49-23FB-4124-9682-25CD64014C05}"/>
    <cellStyle name="Normal 12 4 2 6 2 2" xfId="35864" xr:uid="{D912EE96-1EF7-4461-8C45-B7597D16476E}"/>
    <cellStyle name="Normal 12 4 2 6 3" xfId="27979" xr:uid="{D1508762-87D1-437B-AA01-FDB83C8D0333}"/>
    <cellStyle name="Normal 12 4 2 7" xfId="3341" xr:uid="{8CB8ADA9-D9F5-46B2-9706-9E502038D4FD}"/>
    <cellStyle name="Normal 12 4 2 7 2" xfId="11682" xr:uid="{72AFFB66-8CB7-4AEE-9AF5-A7E4A137F029}"/>
    <cellStyle name="Normal 12 4 2 7 2 2" xfId="36336" xr:uid="{14F093AB-58AF-461D-A1A3-542B465DCE09}"/>
    <cellStyle name="Normal 12 4 2 7 3" xfId="28451" xr:uid="{3C197255-202B-423B-BC2E-09C5B3FB61C0}"/>
    <cellStyle name="Normal 12 4 2 8" xfId="3587" xr:uid="{2572ADB0-26FE-4A7D-A36A-329C98325827}"/>
    <cellStyle name="Normal 12 4 2 8 2" xfId="11928" xr:uid="{A6BD19AD-EBA1-4861-8DE5-7733A5AFCEDA}"/>
    <cellStyle name="Normal 12 4 2 8 2 2" xfId="36572" xr:uid="{2A8D0736-1B51-4639-98BB-2D1CA03A9A7F}"/>
    <cellStyle name="Normal 12 4 2 8 3" xfId="28687" xr:uid="{0CB281D5-4DFE-4219-9F4A-FAE9A79847CF}"/>
    <cellStyle name="Normal 12 4 2 9" xfId="4341" xr:uid="{B0DDD449-C65D-4F6E-9F69-28B2622256E9}"/>
    <cellStyle name="Normal 12 4 2 9 2" xfId="12682" xr:uid="{B38D7A59-9D00-4A5E-9E96-A27AC12826B2}"/>
    <cellStyle name="Normal 12 4 2 9 2 2" xfId="37267" xr:uid="{E4382F9A-8AA4-4814-ADE2-D7FEA366C9A4}"/>
    <cellStyle name="Normal 12 4 2 9 3" xfId="29307" xr:uid="{8F446BDE-C0A3-4E06-96B8-30E66BF2DE1D}"/>
    <cellStyle name="Normal 12 4 3" xfId="625" xr:uid="{1D721BFE-2EE0-498C-927B-BF75C64868E0}"/>
    <cellStyle name="Normal 12 4 3 10" xfId="25905" xr:uid="{60A08965-C826-41D8-A19B-C687C200CA5B}"/>
    <cellStyle name="Normal 12 4 3 2" xfId="1258" xr:uid="{E9B57C2B-61B3-48F6-B729-16CB3F0CB59C}"/>
    <cellStyle name="Normal 12 4 3 2 2" xfId="8185" xr:uid="{41CEE12C-F8BA-4241-B41C-17F6539615D6}"/>
    <cellStyle name="Normal 12 4 3 2 2 2" xfId="16443" xr:uid="{D1CC1667-68EA-403E-85DD-D6E210674704}"/>
    <cellStyle name="Normal 12 4 3 2 2 2 2" xfId="41025" xr:uid="{B657E034-F811-42C3-A7F4-CBA5B6CC300A}"/>
    <cellStyle name="Normal 12 4 3 2 2 3" xfId="22450" xr:uid="{7C2D6694-C865-4EAB-8829-58ECFC271DDB}"/>
    <cellStyle name="Normal 12 4 3 2 2 3 2" xfId="46484" xr:uid="{F2706C42-EABF-4E43-9F1E-73135868990C}"/>
    <cellStyle name="Normal 12 4 3 2 2 4" xfId="33010" xr:uid="{F1A0EE50-F090-4EB6-B363-146C16E23D3B}"/>
    <cellStyle name="Normal 12 4 3 2 3" xfId="6306" xr:uid="{95D581E9-793C-475F-8783-2F58A3C36208}"/>
    <cellStyle name="Normal 12 4 3 2 3 2" xfId="14567" xr:uid="{B35B743D-4AFD-4747-B21A-46B634B4FF0B}"/>
    <cellStyle name="Normal 12 4 3 2 3 2 2" xfId="39149" xr:uid="{A18C91C3-DB77-441E-81B5-15367B7C90E2}"/>
    <cellStyle name="Normal 12 4 3 2 3 3" xfId="31134" xr:uid="{2134041D-5383-448C-B039-2575351D36FD}"/>
    <cellStyle name="Normal 12 4 3 2 4" xfId="9621" xr:uid="{1BF5EACB-6B85-4571-BE9C-BB4AD58E018A}"/>
    <cellStyle name="Normal 12 4 3 2 4 2" xfId="34316" xr:uid="{99886470-8E54-4368-A9C8-21EB91184137}"/>
    <cellStyle name="Normal 12 4 3 2 5" xfId="19983" xr:uid="{F5ACC465-71CB-44C9-964E-867E856171BF}"/>
    <cellStyle name="Normal 12 4 3 2 5 2" xfId="44161" xr:uid="{096F594D-105B-4641-9E9B-12B4F56D3E88}"/>
    <cellStyle name="Normal 12 4 3 2 6" xfId="26433" xr:uid="{3A29BF96-5B31-4F2A-A067-E24E25DE4498}"/>
    <cellStyle name="Normal 12 4 3 3" xfId="2986" xr:uid="{A7BFC805-4A83-4A00-8FE8-E79DFBC5CAD8}"/>
    <cellStyle name="Normal 12 4 3 3 2" xfId="6825" xr:uid="{E4B9DA38-4C02-4C26-B47C-8973EDB7778B}"/>
    <cellStyle name="Normal 12 4 3 3 2 2" xfId="15084" xr:uid="{677D1563-706B-421C-993B-B856662DB9CE}"/>
    <cellStyle name="Normal 12 4 3 3 2 2 2" xfId="39666" xr:uid="{F66EBC3B-E77E-488B-A8EC-D74EBBB955FF}"/>
    <cellStyle name="Normal 12 4 3 3 2 3" xfId="21878" xr:uid="{D43BF80A-3862-465B-8E56-D7DAC3DCF318}"/>
    <cellStyle name="Normal 12 4 3 3 2 3 2" xfId="45952" xr:uid="{CAC17ED2-394C-4B02-BC5F-2F8E7E74220A}"/>
    <cellStyle name="Normal 12 4 3 3 2 4" xfId="31651" xr:uid="{D4A0576C-A542-49F8-A76E-21F3898A7204}"/>
    <cellStyle name="Normal 12 4 3 3 3" xfId="11327" xr:uid="{8BE3669D-9C7A-4DC2-B83D-52A391709446}"/>
    <cellStyle name="Normal 12 4 3 3 3 2" xfId="35982" xr:uid="{84B3CCF1-EDC4-49DB-BCEB-24B67F4DDF74}"/>
    <cellStyle name="Normal 12 4 3 3 4" xfId="19413" xr:uid="{8277F6F8-63DF-4BAA-B71C-52EAEDF0D085}"/>
    <cellStyle name="Normal 12 4 3 3 4 2" xfId="43607" xr:uid="{4AFF10DB-9E93-4F1C-8545-31E264BFBB1B}"/>
    <cellStyle name="Normal 12 4 3 3 5" xfId="28097" xr:uid="{434E8D6A-A972-417F-B7A0-120BFABAC300}"/>
    <cellStyle name="Normal 12 4 3 4" xfId="3705" xr:uid="{ED2AD9BE-350E-42B3-8E3B-8F3A6A57B0BB}"/>
    <cellStyle name="Normal 12 4 3 4 2" xfId="7354" xr:uid="{4A4D53A4-3C96-4747-AAEF-A015484827AD}"/>
    <cellStyle name="Normal 12 4 3 4 2 2" xfId="15613" xr:uid="{3B43D116-EDEC-4718-BE8C-04AB56718F9D}"/>
    <cellStyle name="Normal 12 4 3 4 2 2 2" xfId="40195" xr:uid="{1BDEBAAD-ECD5-4FBA-92B0-5E7162399201}"/>
    <cellStyle name="Normal 12 4 3 4 2 3" xfId="32180" xr:uid="{89B66F3E-B2D2-4453-A59E-47AAD8C5ABF0}"/>
    <cellStyle name="Normal 12 4 3 4 3" xfId="12046" xr:uid="{B78E74D3-5B9B-4215-AC48-75B3BC168780}"/>
    <cellStyle name="Normal 12 4 3 4 3 2" xfId="36690" xr:uid="{E669E6EE-15FD-4C8B-95BF-48C94FEB1755}"/>
    <cellStyle name="Normal 12 4 3 4 4" xfId="21283" xr:uid="{8227992D-A5EE-439A-B8E0-B2E072F229B4}"/>
    <cellStyle name="Normal 12 4 3 4 4 2" xfId="45402" xr:uid="{C1BDD564-6B54-4BC4-BFB2-757998F6FA70}"/>
    <cellStyle name="Normal 12 4 3 4 5" xfId="28805" xr:uid="{D6B7587D-BC61-47BF-AF43-AC4DBB0E6EA5}"/>
    <cellStyle name="Normal 12 4 3 5" xfId="4459" xr:uid="{F355C805-5EC4-4A89-BAA3-5453AD72C32B}"/>
    <cellStyle name="Normal 12 4 3 5 2" xfId="12800" xr:uid="{1EB46718-7BD3-43EF-AE19-CB1FF7EC91BA}"/>
    <cellStyle name="Normal 12 4 3 5 2 2" xfId="37385" xr:uid="{CEEA8856-6F49-423E-93D6-0FDE75A17281}"/>
    <cellStyle name="Normal 12 4 3 5 3" xfId="29425" xr:uid="{734B0171-7591-43B7-A6AB-0A2A82B2B99F}"/>
    <cellStyle name="Normal 12 4 3 6" xfId="5199" xr:uid="{BCA1DF13-8B1C-41E7-9118-F7ED5BD274C3}"/>
    <cellStyle name="Normal 12 4 3 6 2" xfId="13492" xr:uid="{479B401D-3660-4080-8823-52CCFB3B634A}"/>
    <cellStyle name="Normal 12 4 3 6 2 2" xfId="38076" xr:uid="{4BF22491-B73D-4D55-BEE7-22720C6B1A78}"/>
    <cellStyle name="Normal 12 4 3 6 3" xfId="30058" xr:uid="{1F876D07-4A4D-4871-B292-8FB968C36E53}"/>
    <cellStyle name="Normal 12 4 3 7" xfId="9012" xr:uid="{F642CF19-A29A-4794-A062-E54C142A83B3}"/>
    <cellStyle name="Normal 12 4 3 7 2" xfId="33774" xr:uid="{2D4B995F-6A78-4BAD-81BC-67139F1B84C2}"/>
    <cellStyle name="Normal 12 4 3 8" xfId="18132" xr:uid="{81E3352E-365D-4A1F-BA8C-8E81D3BA2D76}"/>
    <cellStyle name="Normal 12 4 3 8 2" xfId="42357" xr:uid="{E29C8659-79FB-4408-8129-5532910CA175}"/>
    <cellStyle name="Normal 12 4 3 9" xfId="18806" xr:uid="{05BAC7AE-3F82-47D1-926C-503E4BD81BBC}"/>
    <cellStyle name="Normal 12 4 3 9 2" xfId="43002" xr:uid="{6807C651-C7A6-41EF-95F9-7467F724FC21}"/>
    <cellStyle name="Normal 12 4 4" xfId="1678" xr:uid="{B3E6E57E-5490-44E1-9A11-8985575FB754}"/>
    <cellStyle name="Normal 12 4 4 2" xfId="6943" xr:uid="{51CF4AB1-FE4A-41AB-A05D-94A36AC0BF95}"/>
    <cellStyle name="Normal 12 4 4 2 2" xfId="15202" xr:uid="{DFDBF64D-FA86-4197-9EC3-7DEABF942E1C}"/>
    <cellStyle name="Normal 12 4 4 2 2 2" xfId="39784" xr:uid="{9C14A1A7-4616-4192-8F74-43B8DED608D3}"/>
    <cellStyle name="Normal 12 4 4 2 3" xfId="22851" xr:uid="{30000531-1615-4DA0-9168-72AA61535233}"/>
    <cellStyle name="Normal 12 4 4 2 3 2" xfId="46869" xr:uid="{C46498D6-2F20-43B5-8434-EBED8CE21BAF}"/>
    <cellStyle name="Normal 12 4 4 2 4" xfId="31769" xr:uid="{4E16AC15-1142-454B-80A6-FA9145B99FAD}"/>
    <cellStyle name="Normal 12 4 4 3" xfId="5603" xr:uid="{EB2FC5AF-DAD7-4AF8-9DC2-5962C57D1A4B}"/>
    <cellStyle name="Normal 12 4 4 3 2" xfId="13874" xr:uid="{8C642DC2-CC03-46ED-8726-2003704572A9}"/>
    <cellStyle name="Normal 12 4 4 3 2 2" xfId="38458" xr:uid="{84628A92-606E-4486-BA1E-7F231DBA4CD7}"/>
    <cellStyle name="Normal 12 4 4 3 3" xfId="30441" xr:uid="{36DCE0A9-7AFE-4AA4-AE9A-310B9E3F814B}"/>
    <cellStyle name="Normal 12 4 4 4" xfId="10027" xr:uid="{AC34301F-657F-4B0E-8CC5-A5B76B562BDC}"/>
    <cellStyle name="Normal 12 4 4 4 2" xfId="34698" xr:uid="{0EFD93D1-6BFB-494A-98AA-461188AD1C49}"/>
    <cellStyle name="Normal 12 4 4 5" xfId="20387" xr:uid="{BD929149-7B71-46C7-8C02-D1E6479A0E21}"/>
    <cellStyle name="Normal 12 4 4 5 2" xfId="44551" xr:uid="{85F01562-CA96-4AFB-8C26-7DC4F5873F9E}"/>
    <cellStyle name="Normal 12 4 4 6" xfId="26813" xr:uid="{005E298A-7A28-4FFA-A5E5-B022BAF54E80}"/>
    <cellStyle name="Normal 12 4 5" xfId="1814" xr:uid="{63316BB6-3B20-4193-B6E4-7B1D0689859A}"/>
    <cellStyle name="Normal 12 4 5 2" xfId="7621" xr:uid="{7B64F953-FD40-4DD5-A49F-FDA5A1C3FCFE}"/>
    <cellStyle name="Normal 12 4 5 2 2" xfId="15879" xr:uid="{FAB18042-1664-414C-B672-ACACDD8BF950}"/>
    <cellStyle name="Normal 12 4 5 2 2 2" xfId="40461" xr:uid="{8EEB290B-B795-47A2-B8AC-4DFD4D8EB026}"/>
    <cellStyle name="Normal 12 4 5 2 3" xfId="22979" xr:uid="{8137ADC0-85D6-417D-B6C2-5906BFD4EF90}"/>
    <cellStyle name="Normal 12 4 5 2 3 2" xfId="46990" xr:uid="{F62035E1-03EF-4E17-9C0B-4B7AF0DF77FC}"/>
    <cellStyle name="Normal 12 4 5 2 4" xfId="32446" xr:uid="{2906B980-DC17-4335-AF5B-99FF704ACA38}"/>
    <cellStyle name="Normal 12 4 5 3" xfId="5732" xr:uid="{5D95599F-4BFF-4604-A33F-A7F63A6320B7}"/>
    <cellStyle name="Normal 12 4 5 3 2" xfId="13994" xr:uid="{63469040-189C-4C68-9325-4E958FF3D988}"/>
    <cellStyle name="Normal 12 4 5 3 2 2" xfId="38576" xr:uid="{0100FC19-43DB-488B-B848-152972A465F2}"/>
    <cellStyle name="Normal 12 4 5 3 3" xfId="30561" xr:uid="{05D98F10-B512-4EDA-832B-57CBA5264055}"/>
    <cellStyle name="Normal 12 4 5 4" xfId="10156" xr:uid="{090DA936-B789-4F7F-BF80-2814F0DF9E22}"/>
    <cellStyle name="Normal 12 4 5 4 2" xfId="34816" xr:uid="{EDCADF15-A025-4C01-9F26-93F20B82AFCC}"/>
    <cellStyle name="Normal 12 4 5 5" xfId="20514" xr:uid="{1A1F328B-C3D7-45CF-BCD8-E25CD1F1B9C4}"/>
    <cellStyle name="Normal 12 4 5 5 2" xfId="44674" xr:uid="{91F3FF81-EC48-4DC5-AB72-516D6D56A837}"/>
    <cellStyle name="Normal 12 4 5 6" xfId="26931" xr:uid="{48A3C2C3-7A76-4536-81F3-E320F4B33B6B}"/>
    <cellStyle name="Normal 12 4 6" xfId="788" xr:uid="{F7A048BA-D83D-4474-96F6-92E73CAC55D4}"/>
    <cellStyle name="Normal 12 4 6 2" xfId="7812" xr:uid="{D3D6E860-3FB6-4172-A047-9E5E0EEBE8ED}"/>
    <cellStyle name="Normal 12 4 6 2 2" xfId="16070" xr:uid="{8100E6FB-0D5D-4DE7-BC4C-384A196D8EF5}"/>
    <cellStyle name="Normal 12 4 6 2 2 2" xfId="40652" xr:uid="{80BC517D-F178-4677-919B-E956F87C3EBB}"/>
    <cellStyle name="Normal 12 4 6 2 3" xfId="22011" xr:uid="{2AD7B055-31D2-46FF-9AE5-F2EA6BD3889E}"/>
    <cellStyle name="Normal 12 4 6 2 3 2" xfId="46077" xr:uid="{203FDD97-9BE7-49B6-9849-3E125CADF3F8}"/>
    <cellStyle name="Normal 12 4 6 2 4" xfId="32637" xr:uid="{878E5184-F2FF-40F2-B924-B964FF36A184}"/>
    <cellStyle name="Normal 12 4 6 3" xfId="5925" xr:uid="{75AF8CB9-C153-4A31-A42C-0BFB27E506B5}"/>
    <cellStyle name="Normal 12 4 6 3 2" xfId="14187" xr:uid="{292DB4A3-CFC5-42A2-A1F1-780475736B1E}"/>
    <cellStyle name="Normal 12 4 6 3 2 2" xfId="38769" xr:uid="{40DC744B-2EC6-4A6F-87E7-7BC3D95B4D45}"/>
    <cellStyle name="Normal 12 4 6 3 3" xfId="30754" xr:uid="{9EF83EF5-3921-49CA-AFFA-D692D70F1712}"/>
    <cellStyle name="Normal 12 4 6 4" xfId="9173" xr:uid="{F3D88AA0-A956-4E44-90DC-690DB517625A}"/>
    <cellStyle name="Normal 12 4 6 4 2" xfId="33912" xr:uid="{64339E86-63C1-4202-B556-487F954E7002}"/>
    <cellStyle name="Normal 12 4 6 5" xfId="19545" xr:uid="{130C3A53-558A-4A36-ACBB-AC3607211BEE}"/>
    <cellStyle name="Normal 12 4 6 5 2" xfId="43733" xr:uid="{9BB3B4C0-5E8F-47CB-B566-217A7BCA6E39}"/>
    <cellStyle name="Normal 12 4 6 6" xfId="26034" xr:uid="{1B52709A-F566-430C-BDD9-88F5AED0B9EC}"/>
    <cellStyle name="Normal 12 4 7" xfId="1933" xr:uid="{9DB89538-4D50-4E55-ADC0-EC1D3BBCAADD}"/>
    <cellStyle name="Normal 12 4 7 2" xfId="6445" xr:uid="{70DF1A85-4748-42DE-9FF1-31374D896FE0}"/>
    <cellStyle name="Normal 12 4 7 2 2" xfId="14704" xr:uid="{1E3DDF45-E62B-41A1-AC30-CEF29DDC23AE}"/>
    <cellStyle name="Normal 12 4 7 2 2 2" xfId="39286" xr:uid="{27746C7B-3D43-4C96-9450-E4B3C114FDF3}"/>
    <cellStyle name="Normal 12 4 7 2 3" xfId="23097" xr:uid="{3D2BEED0-CE7C-4943-AD76-D9F12894B250}"/>
    <cellStyle name="Normal 12 4 7 2 3 2" xfId="47108" xr:uid="{5FA12B14-1A73-4F10-9B40-EAEB0257346B}"/>
    <cellStyle name="Normal 12 4 7 2 4" xfId="31271" xr:uid="{2A224B18-CEAD-4562-BE3D-677684F88798}"/>
    <cellStyle name="Normal 12 4 7 3" xfId="10275" xr:uid="{22DF0423-47B8-4D3D-9F27-2F88F3DA5D11}"/>
    <cellStyle name="Normal 12 4 7 3 2" xfId="34934" xr:uid="{F73C0B03-27AD-4CF0-A271-A2876E312280}"/>
    <cellStyle name="Normal 12 4 7 4" xfId="20632" xr:uid="{1B60AD04-AEAC-4B67-970A-28908252C18A}"/>
    <cellStyle name="Normal 12 4 7 4 2" xfId="44792" xr:uid="{91B60D58-BA0A-446E-B11C-DD8F39FE227B}"/>
    <cellStyle name="Normal 12 4 7 5" xfId="27049" xr:uid="{9EA570C9-3A62-4E1E-AF1A-426B6B52636D}"/>
    <cellStyle name="Normal 12 4 8" xfId="2126" xr:uid="{97A9F687-0F91-443F-AF0D-03D690C3B810}"/>
    <cellStyle name="Normal 12 4 8 2" xfId="8299" xr:uid="{A6A47E98-FE81-4DF5-9402-C44CD59F7028}"/>
    <cellStyle name="Normal 12 4 8 2 2" xfId="16557" xr:uid="{9CC9C1C6-C10C-4477-8EE6-DB157EFEC662}"/>
    <cellStyle name="Normal 12 4 8 2 2 2" xfId="41139" xr:uid="{537B7C9B-91A0-48EE-BD5C-4BCDA977DFA5}"/>
    <cellStyle name="Normal 12 4 8 2 3" xfId="21521" xr:uid="{6E1A1410-A986-4F25-9B5B-F37E06797EE5}"/>
    <cellStyle name="Normal 12 4 8 2 3 2" xfId="45619" xr:uid="{7D826583-70FA-41AE-9E96-A3D53478A02A}"/>
    <cellStyle name="Normal 12 4 8 2 4" xfId="33124" xr:uid="{EAD25E2B-4C9B-4407-9960-E37EAFFC1B94}"/>
    <cellStyle name="Normal 12 4 8 3" xfId="10468" xr:uid="{EF7D0D68-7EDF-4E6F-BD61-87636C264D9D}"/>
    <cellStyle name="Normal 12 4 8 3 2" xfId="35126" xr:uid="{1B9A2C21-AAE5-4BBB-B77C-A851D81E295B}"/>
    <cellStyle name="Normal 12 4 8 4" xfId="19051" xr:uid="{8BD79DE1-2D66-4A87-966C-DD0E0F5DD189}"/>
    <cellStyle name="Normal 12 4 8 4 2" xfId="43245" xr:uid="{2FE22601-C1FC-4A72-998C-F7CA331929A3}"/>
    <cellStyle name="Normal 12 4 8 5" xfId="27241" xr:uid="{7D6B66EC-2B49-4F52-ACD3-FBBE94C516BE}"/>
    <cellStyle name="Normal 12 4 9" xfId="2513" xr:uid="{32BAC535-19CC-4AC6-8F85-405657823972}"/>
    <cellStyle name="Normal 12 4 9 2" xfId="10854" xr:uid="{870740F8-2991-4EE9-8CF6-3D3DE7BDE654}"/>
    <cellStyle name="Normal 12 4 9 2 2" xfId="35510" xr:uid="{A00D36EF-F2A9-49AB-8FDE-E8065FE7EBC3}"/>
    <cellStyle name="Normal 12 4 9 3" xfId="20927" xr:uid="{2C825C68-9440-4093-984D-FE7269951CB2}"/>
    <cellStyle name="Normal 12 4 9 3 2" xfId="45062" xr:uid="{09879129-0F13-427A-B4D7-31A4CBEEF795}"/>
    <cellStyle name="Normal 12 4 9 4" xfId="27625" xr:uid="{741FFC73-8B06-43C8-912A-1D51C291075C}"/>
    <cellStyle name="Normal 12 5" xfId="363" xr:uid="{F5A89650-8026-49DE-87C6-98084A819790}"/>
    <cellStyle name="Normal 12 5 10" xfId="4280" xr:uid="{FAF41018-77FE-48AB-B91C-658161E62F0E}"/>
    <cellStyle name="Normal 12 5 10 2" xfId="12621" xr:uid="{B8EBA1AC-E9FC-47E4-80D4-0792632EDBA6}"/>
    <cellStyle name="Normal 12 5 10 2 2" xfId="37206" xr:uid="{A54BDD4E-2A3C-4740-A3EB-48F7E6218AB8}"/>
    <cellStyle name="Normal 12 5 10 3" xfId="29246" xr:uid="{2AE89486-B0F8-485A-8B91-C1526D180A17}"/>
    <cellStyle name="Normal 12 5 11" xfId="4819" xr:uid="{33DB2BE6-68A0-454D-A315-2E7B231BDF69}"/>
    <cellStyle name="Normal 12 5 11 2" xfId="13143" xr:uid="{DA471259-1527-48A6-96DE-1145B660E7CE}"/>
    <cellStyle name="Normal 12 5 11 2 2" xfId="37728" xr:uid="{686BCD3E-5EBB-4E0F-B4C4-D8BF83ACCA23}"/>
    <cellStyle name="Normal 12 5 11 3" xfId="29708" xr:uid="{8E0AC182-FEDE-459B-B757-572A2841BBFE}"/>
    <cellStyle name="Normal 12 5 12" xfId="8763" xr:uid="{C8845DB6-83C3-43B4-B816-EC96384ACC38}"/>
    <cellStyle name="Normal 12 5 12 2" xfId="33534" xr:uid="{337C9AC6-60CA-4CD2-96DF-0DCE44D34103}"/>
    <cellStyle name="Normal 12 5 13" xfId="17953" xr:uid="{8AA96CB2-FD94-4DBB-97D3-29E766DDD939}"/>
    <cellStyle name="Normal 12 5 13 2" xfId="42178" xr:uid="{93B693A7-8E90-481C-A7C4-603AB1477D36}"/>
    <cellStyle name="Normal 12 5 14" xfId="18547" xr:uid="{285D8DFB-D267-44F4-8006-4C87DD889B43}"/>
    <cellStyle name="Normal 12 5 14 2" xfId="42743" xr:uid="{FA8894C8-0329-4490-B616-3739581C4993}"/>
    <cellStyle name="Normal 12 5 15" xfId="25665" xr:uid="{B1963B98-690A-4F08-8177-F6CFB9FFC2B7}"/>
    <cellStyle name="Normal 12 5 2" xfId="1076" xr:uid="{9F6A8F10-C230-47F6-87C8-4713198948D5}"/>
    <cellStyle name="Normal 12 5 2 10" xfId="26274" xr:uid="{1492ECD9-888D-4FF1-90EC-A724C71A0BAF}"/>
    <cellStyle name="Normal 12 5 2 2" xfId="1510" xr:uid="{93E8453A-B782-402A-9A57-247653DB9840}"/>
    <cellStyle name="Normal 12 5 2 2 2" xfId="7487" xr:uid="{0FBC5D58-8E2B-4C2A-A51C-03AC3A8C8629}"/>
    <cellStyle name="Normal 12 5 2 2 2 2" xfId="15746" xr:uid="{91366533-CE78-4250-95F1-23D8EA63C3E5}"/>
    <cellStyle name="Normal 12 5 2 2 2 2 2" xfId="40328" xr:uid="{9BBCD762-C2EA-4C40-B231-E0F57BC49D9E}"/>
    <cellStyle name="Normal 12 5 2 2 2 3" xfId="22698" xr:uid="{E40E3FC5-4331-4254-A284-3F753F7C3C5C}"/>
    <cellStyle name="Normal 12 5 2 2 2 3 2" xfId="46725" xr:uid="{14761249-16CD-46FB-ACAE-E6BC6CD0AFB9}"/>
    <cellStyle name="Normal 12 5 2 2 2 4" xfId="32313" xr:uid="{0B379B5D-D5B8-4074-8B56-EE0DAFE3EBA8}"/>
    <cellStyle name="Normal 12 5 2 2 3" xfId="5450" xr:uid="{4E7EDFF7-56E9-45E4-A5FD-3876C0C3BDD0}"/>
    <cellStyle name="Normal 12 5 2 2 3 2" xfId="13733" xr:uid="{A7496BB7-87D6-4C27-A08B-43F64A81FAF5}"/>
    <cellStyle name="Normal 12 5 2 2 3 2 2" xfId="38317" xr:uid="{BA3404EA-0E4D-4ADD-94FA-D9E9506F3111}"/>
    <cellStyle name="Normal 12 5 2 2 3 3" xfId="30299" xr:uid="{93684CE2-04F6-4944-8EAF-419ABFFDC619}"/>
    <cellStyle name="Normal 12 5 2 2 4" xfId="9871" xr:uid="{47C39B4D-F9C9-43A4-9632-BCA9EBD66605}"/>
    <cellStyle name="Normal 12 5 2 2 4 2" xfId="34557" xr:uid="{5177E6E6-CAB0-4CEA-8554-011678E3CFF3}"/>
    <cellStyle name="Normal 12 5 2 2 5" xfId="20232" xr:uid="{574F1944-CA7E-465F-BA89-43A773896D94}"/>
    <cellStyle name="Normal 12 5 2 2 5 2" xfId="44406" xr:uid="{42D13B71-9A86-426B-A67A-928F39533F09}"/>
    <cellStyle name="Normal 12 5 2 2 6" xfId="26673" xr:uid="{C909E3FD-8745-46A1-A44D-067C87E81F8D}"/>
    <cellStyle name="Normal 12 5 2 3" xfId="3043" xr:uid="{F306029B-AE4C-40F2-8AA8-F86C412A1714}"/>
    <cellStyle name="Normal 12 5 2 3 2" xfId="8052" xr:uid="{53AE4B82-8EF8-4AD4-A219-337EB9F4370F}"/>
    <cellStyle name="Normal 12 5 2 3 2 2" xfId="16310" xr:uid="{222DADF1-32D6-49E1-AB90-8503BB503833}"/>
    <cellStyle name="Normal 12 5 2 3 2 2 2" xfId="40892" xr:uid="{AFE1DE1B-2053-4AD5-B443-7B99DE33E0C3}"/>
    <cellStyle name="Normal 12 5 2 3 2 3" xfId="32877" xr:uid="{6D50F5D5-305D-456D-A9A2-D4BB987DEBC2}"/>
    <cellStyle name="Normal 12 5 2 3 3" xfId="6165" xr:uid="{CB59EAC1-953C-4144-A24B-42EE974DA4E8}"/>
    <cellStyle name="Normal 12 5 2 3 3 2" xfId="14427" xr:uid="{762D8181-95FE-4319-9A89-83275FFB599D}"/>
    <cellStyle name="Normal 12 5 2 3 3 2 2" xfId="39009" xr:uid="{721B6DFD-7553-43C6-9AEB-883ABE54B503}"/>
    <cellStyle name="Normal 12 5 2 3 3 3" xfId="30994" xr:uid="{751A84E9-5BD3-445A-B7E2-C0409BD18A53}"/>
    <cellStyle name="Normal 12 5 2 3 4" xfId="11384" xr:uid="{BE8C599F-9CE0-4F3E-877B-30AF05D48DD3}"/>
    <cellStyle name="Normal 12 5 2 3 4 2" xfId="36039" xr:uid="{30474B80-2544-4573-8FE6-78A8E475F759}"/>
    <cellStyle name="Normal 12 5 2 3 5" xfId="22285" xr:uid="{5985CC3E-29F2-4ECF-B16E-023336A88AEB}"/>
    <cellStyle name="Normal 12 5 2 3 5 2" xfId="46321" xr:uid="{3AC5A5D7-8E6B-4808-A01D-2CA4AC0B5204}"/>
    <cellStyle name="Normal 12 5 2 3 6" xfId="28154" xr:uid="{57C2521D-7857-42D1-8006-51896CA79C88}"/>
    <cellStyle name="Normal 12 5 2 4" xfId="3762" xr:uid="{9399FE6E-1D9B-4C91-9CB6-BE89F1C78571}"/>
    <cellStyle name="Normal 12 5 2 4 2" xfId="6685" xr:uid="{7E95515F-1E55-4919-9CF7-3BD5050F8FFF}"/>
    <cellStyle name="Normal 12 5 2 4 2 2" xfId="14944" xr:uid="{19BB13F0-0CEE-41BF-8EDA-BFF2E9803D8A}"/>
    <cellStyle name="Normal 12 5 2 4 2 2 2" xfId="39526" xr:uid="{90B80B3E-A0F0-4B94-8945-0E3AD9B59199}"/>
    <cellStyle name="Normal 12 5 2 4 2 3" xfId="31511" xr:uid="{815DB73A-B8B1-4ECE-946D-D5230E288AB6}"/>
    <cellStyle name="Normal 12 5 2 4 3" xfId="12103" xr:uid="{9B208403-7DE6-46AD-B1B0-D851A09916BB}"/>
    <cellStyle name="Normal 12 5 2 4 3 2" xfId="36747" xr:uid="{B788CDE2-BB45-482B-9427-D824BE8D8982}"/>
    <cellStyle name="Normal 12 5 2 4 4" xfId="28862" xr:uid="{DD200019-9785-47FE-826E-0AF2AB24BFEF}"/>
    <cellStyle name="Normal 12 5 2 5" xfId="4516" xr:uid="{4C061AD0-8C46-4BF0-BBAB-9EA839B9DABF}"/>
    <cellStyle name="Normal 12 5 2 5 2" xfId="7198" xr:uid="{AF1BDE62-6293-4762-8343-88F118126E46}"/>
    <cellStyle name="Normal 12 5 2 5 2 2" xfId="15457" xr:uid="{84163596-E8B0-4154-A69E-35BC7998A0D0}"/>
    <cellStyle name="Normal 12 5 2 5 2 2 2" xfId="40039" xr:uid="{190F3EBB-4822-4D57-A0BA-20198F5398FA}"/>
    <cellStyle name="Normal 12 5 2 5 2 3" xfId="32024" xr:uid="{998DADA1-C2C1-4DB2-B179-F932CE22C64B}"/>
    <cellStyle name="Normal 12 5 2 5 3" xfId="12857" xr:uid="{B2BDAF47-4E53-466E-9836-08243D177AF8}"/>
    <cellStyle name="Normal 12 5 2 5 3 2" xfId="37442" xr:uid="{46A649A0-F132-4720-AEA2-B4B0C4DF97EE}"/>
    <cellStyle name="Normal 12 5 2 5 4" xfId="29482" xr:uid="{B5D31AD3-1ADD-4A6B-982C-FA7F791ACF0C}"/>
    <cellStyle name="Normal 12 5 2 6" xfId="5036" xr:uid="{BCAEC693-E404-47EB-A1B7-55E50E1C1F6E}"/>
    <cellStyle name="Normal 12 5 2 6 2" xfId="13333" xr:uid="{FA856C55-4506-4B5A-9CAE-C312BF447B0F}"/>
    <cellStyle name="Normal 12 5 2 6 2 2" xfId="37917" xr:uid="{4E6797E2-BF0F-4DBA-9484-B059DAF65E0B}"/>
    <cellStyle name="Normal 12 5 2 6 3" xfId="29898" xr:uid="{3DF7EF03-766E-4001-923B-79BED241A4D6}"/>
    <cellStyle name="Normal 12 5 2 7" xfId="9452" xr:uid="{18EAD1F7-8C02-46BA-AEE0-7ED30B99D522}"/>
    <cellStyle name="Normal 12 5 2 7 2" xfId="34155" xr:uid="{97A08A87-640E-4019-89B8-3E781E582DD7}"/>
    <cellStyle name="Normal 12 5 2 8" xfId="18189" xr:uid="{E783C8A0-FF2E-4F94-817D-0E6DF1171422}"/>
    <cellStyle name="Normal 12 5 2 8 2" xfId="42414" xr:uid="{CAE1595C-B958-4C2C-9EBF-1F16A18E6BDB}"/>
    <cellStyle name="Normal 12 5 2 9" xfId="19820" xr:uid="{5E3863E4-C455-49DE-BD1A-5683114E5C55}"/>
    <cellStyle name="Normal 12 5 2 9 2" xfId="44000" xr:uid="{DD7FF7E7-3387-49F3-809C-F0AAC64803B4}"/>
    <cellStyle name="Normal 12 5 3" xfId="1312" xr:uid="{90B125D3-D29D-4F88-BF56-1C0C2FE51FAB}"/>
    <cellStyle name="Normal 12 5 3 2" xfId="7000" xr:uid="{C4AE829B-FBC7-4327-AA83-D15CFF5536EB}"/>
    <cellStyle name="Normal 12 5 3 2 2" xfId="15259" xr:uid="{7B860914-B3ED-4C1F-BB57-2AECCB79D74B}"/>
    <cellStyle name="Normal 12 5 3 2 2 2" xfId="39841" xr:uid="{0DC8DFF7-FD87-4039-862E-99C6B0694924}"/>
    <cellStyle name="Normal 12 5 3 2 3" xfId="22503" xr:uid="{DCA3002E-92B0-45DE-AED6-C65BFD6EB015}"/>
    <cellStyle name="Normal 12 5 3 2 3 2" xfId="46537" xr:uid="{D5BD22F2-AF79-4CF1-8C5C-42D0E0741470}"/>
    <cellStyle name="Normal 12 5 3 2 4" xfId="31826" xr:uid="{E1C06899-F616-4986-AE77-EF98A16B5179}"/>
    <cellStyle name="Normal 12 5 3 3" xfId="5252" xr:uid="{8B6D7613-6EA2-417F-B5A8-A1E7EB111711}"/>
    <cellStyle name="Normal 12 5 3 3 2" xfId="13545" xr:uid="{D151E887-2096-4A3E-BC2A-3D934366CA14}"/>
    <cellStyle name="Normal 12 5 3 3 2 2" xfId="38129" xr:uid="{62EC72E9-1D07-48D6-B248-36327492AB3C}"/>
    <cellStyle name="Normal 12 5 3 3 3" xfId="30111" xr:uid="{D7E071C9-29DA-48CC-92F3-4679827DE499}"/>
    <cellStyle name="Normal 12 5 3 4" xfId="9674" xr:uid="{C8688FF5-3906-4CA1-A64E-BF9AEBF81D4E}"/>
    <cellStyle name="Normal 12 5 3 4 2" xfId="34369" xr:uid="{8D5FEC6F-39AF-46EE-8D3A-99E20CE03303}"/>
    <cellStyle name="Normal 12 5 3 5" xfId="20036" xr:uid="{FB2F65C8-043A-48CC-9B73-266CC55473AA}"/>
    <cellStyle name="Normal 12 5 3 5 2" xfId="44214" xr:uid="{24CC93A6-A74D-4DAB-B9B0-2BF00B7F4402}"/>
    <cellStyle name="Normal 12 5 3 6" xfId="26486" xr:uid="{34CF8C8F-37FE-45D8-B7F9-392B374F1B72}"/>
    <cellStyle name="Normal 12 5 4" xfId="847" xr:uid="{A1FDF9A7-143C-4F01-A353-F5BF552C8962}"/>
    <cellStyle name="Normal 12 5 4 2" xfId="7865" xr:uid="{6BC4E597-CFE7-46E1-914E-E0E5168CC067}"/>
    <cellStyle name="Normal 12 5 4 2 2" xfId="16123" xr:uid="{4A8A4EA8-DC6D-4830-B7AB-C6B89F6441E4}"/>
    <cellStyle name="Normal 12 5 4 2 2 2" xfId="40705" xr:uid="{3FF02533-6856-46DC-85A3-88FF610DE56F}"/>
    <cellStyle name="Normal 12 5 4 2 3" xfId="22069" xr:uid="{1777FD70-1382-41BF-BA7F-0A51D4DEE4CE}"/>
    <cellStyle name="Normal 12 5 4 2 3 2" xfId="46130" xr:uid="{9C5615BE-4DC6-47A2-987D-244015080EEF}"/>
    <cellStyle name="Normal 12 5 4 2 4" xfId="32690" xr:uid="{CEC769C9-ADF5-41C9-AA00-D9FC79C9AE78}"/>
    <cellStyle name="Normal 12 5 4 3" xfId="5978" xr:uid="{CC705AB0-45C4-4D78-B148-1E8A50AC4E1C}"/>
    <cellStyle name="Normal 12 5 4 3 2" xfId="14240" xr:uid="{B05F544E-A952-4B93-8E85-0B87E5CC6DBF}"/>
    <cellStyle name="Normal 12 5 4 3 2 2" xfId="38822" xr:uid="{A524EC0B-AED5-47E6-A9E6-9489BC1B7430}"/>
    <cellStyle name="Normal 12 5 4 3 3" xfId="30807" xr:uid="{A2ED859E-F3B7-465A-951F-02306C22DC24}"/>
    <cellStyle name="Normal 12 5 4 4" xfId="9231" xr:uid="{D9C73A61-4B94-459A-BAFF-C6D8E44F3BAE}"/>
    <cellStyle name="Normal 12 5 4 4 2" xfId="33965" xr:uid="{ADC0E370-7D8B-4B97-9082-E471D4116836}"/>
    <cellStyle name="Normal 12 5 4 5" xfId="19603" xr:uid="{4016448B-9FE2-49A1-8253-0A8576C8ADE7}"/>
    <cellStyle name="Normal 12 5 4 5 2" xfId="43791" xr:uid="{DC057535-C1C6-4F33-B750-C69F78BC06B3}"/>
    <cellStyle name="Normal 12 5 4 6" xfId="26087" xr:uid="{91B7B932-048C-464F-AD1A-E2CBD941ABCC}"/>
    <cellStyle name="Normal 12 5 5" xfId="2184" xr:uid="{72919953-148C-439A-A00E-2A9050D9F9E2}"/>
    <cellStyle name="Normal 12 5 5 2" xfId="6498" xr:uid="{4D501A02-CBD1-4692-A4A0-2BB906A99176}"/>
    <cellStyle name="Normal 12 5 5 2 2" xfId="14757" xr:uid="{DD054042-BEDD-404B-853A-A25F54039335}"/>
    <cellStyle name="Normal 12 5 5 2 2 2" xfId="39339" xr:uid="{A2A169BA-3573-4F0B-BF4D-813F035282C2}"/>
    <cellStyle name="Normal 12 5 5 2 3" xfId="21622" xr:uid="{D403CCC4-2BD5-4DFF-B350-D3D8B0BD392E}"/>
    <cellStyle name="Normal 12 5 5 2 3 2" xfId="45704" xr:uid="{68A9CCE2-97CE-46FA-A250-EBE4D93626F8}"/>
    <cellStyle name="Normal 12 5 5 2 4" xfId="31324" xr:uid="{462F97C6-CCA8-4141-9071-CE971231BD07}"/>
    <cellStyle name="Normal 12 5 5 3" xfId="10525" xr:uid="{8C440FA3-517F-409F-BBB1-11917A270973}"/>
    <cellStyle name="Normal 12 5 5 3 2" xfId="35183" xr:uid="{D13099A9-C604-486C-9BBA-821EF1FFFDD3}"/>
    <cellStyle name="Normal 12 5 5 4" xfId="19154" xr:uid="{8CB9D0DC-D58D-4AC2-AAD8-359C14161480}"/>
    <cellStyle name="Normal 12 5 5 4 2" xfId="43348" xr:uid="{3DB01783-D28C-48CC-BA60-1B6800E9A501}"/>
    <cellStyle name="Normal 12 5 5 5" xfId="27298" xr:uid="{EB4868B1-C748-4AE2-862E-0F878B714173}"/>
    <cellStyle name="Normal 12 5 6" xfId="2570" xr:uid="{AFCFDBE0-AAAD-4D2E-9996-318326712B63}"/>
    <cellStyle name="Normal 12 5 6 2" xfId="8356" xr:uid="{34A61F4F-3C1C-43A8-A6D4-17DA709F59B1}"/>
    <cellStyle name="Normal 12 5 6 2 2" xfId="16614" xr:uid="{98438A54-CFC3-41D2-94B3-AFBD91910BD7}"/>
    <cellStyle name="Normal 12 5 6 2 2 2" xfId="41196" xr:uid="{AAA77330-32F3-49DD-83E7-86283E0448B5}"/>
    <cellStyle name="Normal 12 5 6 2 3" xfId="33181" xr:uid="{8A7F0841-1132-483A-B5AF-E628515235AC}"/>
    <cellStyle name="Normal 12 5 6 3" xfId="10911" xr:uid="{E1F4FA94-B9F0-4301-ACA8-518743A2D147}"/>
    <cellStyle name="Normal 12 5 6 3 2" xfId="35567" xr:uid="{D319B328-D717-49F9-B094-7065893DA7A2}"/>
    <cellStyle name="Normal 12 5 6 4" xfId="21026" xr:uid="{42C2CDE4-4E1E-4BCC-8822-54C204845302}"/>
    <cellStyle name="Normal 12 5 6 4 2" xfId="45151" xr:uid="{DA6B7F1F-B1DB-4629-B969-BB6D488D5953}"/>
    <cellStyle name="Normal 12 5 6 5" xfId="27682" xr:uid="{5FEEA1AB-A367-4645-B307-2D8425DD8D86}"/>
    <cellStyle name="Normal 12 5 7" xfId="2807" xr:uid="{22B951A8-212F-4C1E-A0DD-E71F0C57DC2B}"/>
    <cellStyle name="Normal 12 5 7 2" xfId="11148" xr:uid="{9410F176-A7A6-4C16-B412-8A0D25D2DADD}"/>
    <cellStyle name="Normal 12 5 7 2 2" xfId="35803" xr:uid="{235867F8-FFC7-4602-B520-9960B2A4A4A0}"/>
    <cellStyle name="Normal 12 5 7 3" xfId="27918" xr:uid="{54F509C9-B02E-4787-A778-B240B2AFB10B}"/>
    <cellStyle name="Normal 12 5 8" xfId="3280" xr:uid="{0D9EBEB0-A9F1-4DC2-AFEF-FA4826784BAF}"/>
    <cellStyle name="Normal 12 5 8 2" xfId="11621" xr:uid="{B2D717A9-D351-40CB-99F0-A82137A32C59}"/>
    <cellStyle name="Normal 12 5 8 2 2" xfId="36275" xr:uid="{61286A0E-D2EB-4BB8-85A2-F1171860FC29}"/>
    <cellStyle name="Normal 12 5 8 3" xfId="28390" xr:uid="{F810F6B4-0660-4C2D-9045-65072A1B7EE8}"/>
    <cellStyle name="Normal 12 5 9" xfId="3526" xr:uid="{BCD1E960-D823-4BB3-9F46-05DA7CB7EBFD}"/>
    <cellStyle name="Normal 12 5 9 2" xfId="11867" xr:uid="{66BF86EC-CB20-4A99-85C2-577B0E4BE085}"/>
    <cellStyle name="Normal 12 5 9 2 2" xfId="36511" xr:uid="{0DDC3AA2-9E79-483D-86C6-560A8B0B5182}"/>
    <cellStyle name="Normal 12 5 9 3" xfId="28626" xr:uid="{FECFFFA0-B1E7-4FD6-A23A-341DB95B8E6B}"/>
    <cellStyle name="Normal 12 6" xfId="506" xr:uid="{29028E46-12B5-424F-9439-C6FF9CC7D2E6}"/>
    <cellStyle name="Normal 12 6 10" xfId="18688" xr:uid="{170E5D75-5348-4D06-84F6-68E13443C5C7}"/>
    <cellStyle name="Normal 12 6 10 2" xfId="42884" xr:uid="{0F95B696-4062-4904-B75B-E28C522DFC23}"/>
    <cellStyle name="Normal 12 6 11" xfId="25787" xr:uid="{517D0A19-8946-47FC-987F-AF94669B5B33}"/>
    <cellStyle name="Normal 12 6 2" xfId="1375" xr:uid="{1CDF6B97-545A-4490-9482-6703443A9A38}"/>
    <cellStyle name="Normal 12 6 2 2" xfId="7408" xr:uid="{039651E2-D6FD-40CF-9D5B-92FCCA8A9979}"/>
    <cellStyle name="Normal 12 6 2 2 2" xfId="15667" xr:uid="{7DE147FE-012A-465D-8E00-647F9E089CBB}"/>
    <cellStyle name="Normal 12 6 2 2 2 2" xfId="40249" xr:uid="{E2F1AA3C-A2E9-43A9-9BAB-5BC75AE92668}"/>
    <cellStyle name="Normal 12 6 2 2 3" xfId="22564" xr:uid="{9B25E2FB-8179-4BF5-8732-9839F99BAD4A}"/>
    <cellStyle name="Normal 12 6 2 2 3 2" xfId="46591" xr:uid="{9ACB5950-F19B-4579-952A-26B9A30A23F5}"/>
    <cellStyle name="Normal 12 6 2 2 4" xfId="32234" xr:uid="{C19B7ED9-C41E-4243-BD29-1B259E21C43A}"/>
    <cellStyle name="Normal 12 6 2 3" xfId="5315" xr:uid="{42D166E3-90D3-4166-9E40-215ECD3E140E}"/>
    <cellStyle name="Normal 12 6 2 3 2" xfId="13599" xr:uid="{2E238181-C943-4372-84E2-9DC2DE787875}"/>
    <cellStyle name="Normal 12 6 2 3 2 2" xfId="38183" xr:uid="{E7056ECE-4A04-4FE3-B729-DC8BC20C8F14}"/>
    <cellStyle name="Normal 12 6 2 3 3" xfId="30165" xr:uid="{AF749C59-AE17-437E-A830-636C0D5E3EB1}"/>
    <cellStyle name="Normal 12 6 2 4" xfId="9737" xr:uid="{6B27B767-F76A-4158-9683-24C0F636307A}"/>
    <cellStyle name="Normal 12 6 2 4 2" xfId="34423" xr:uid="{B9244BB5-8011-4FE7-B552-F69B8EE969CD}"/>
    <cellStyle name="Normal 12 6 2 5" xfId="20098" xr:uid="{67A9DECC-E831-4869-A12B-59319CE65163}"/>
    <cellStyle name="Normal 12 6 2 5 2" xfId="44272" xr:uid="{47159717-C025-4859-8AE4-78B14D415BD6}"/>
    <cellStyle name="Normal 12 6 2 6" xfId="26539" xr:uid="{C0DA62A7-E7BF-4FA6-85ED-4122B8942384}"/>
    <cellStyle name="Normal 12 6 3" xfId="920" xr:uid="{66511B82-4C4D-4766-8A0D-90A9A17F43C1}"/>
    <cellStyle name="Normal 12 6 3 2" xfId="7918" xr:uid="{C7D2DE8B-E88E-425F-8BF6-B1C7199F1EFE}"/>
    <cellStyle name="Normal 12 6 3 2 2" xfId="16176" xr:uid="{4F2DC305-E0E0-47C2-9FF9-F9FA31EAFEDD}"/>
    <cellStyle name="Normal 12 6 3 2 2 2" xfId="40758" xr:uid="{0A1734F2-FADF-4D73-BAE9-A9FC9AF1F4D6}"/>
    <cellStyle name="Normal 12 6 3 2 3" xfId="22134" xr:uid="{B064F7B8-497B-4B74-B530-7F173CF60CAA}"/>
    <cellStyle name="Normal 12 6 3 2 3 2" xfId="46186" xr:uid="{F48A8D9B-3F48-4E4A-A387-AEB16DAB3D6A}"/>
    <cellStyle name="Normal 12 6 3 2 4" xfId="32743" xr:uid="{A0DA5884-456E-48C1-AFA7-513093DE2B8E}"/>
    <cellStyle name="Normal 12 6 3 3" xfId="6031" xr:uid="{089A6496-3283-4143-9AFE-603DA81A0ADF}"/>
    <cellStyle name="Normal 12 6 3 3 2" xfId="14293" xr:uid="{D728B6CF-89D3-43C5-BF05-0BC5CDBCFAA1}"/>
    <cellStyle name="Normal 12 6 3 3 2 2" xfId="38875" xr:uid="{B23D8870-AF77-40A1-9E76-DA0FE1215D4F}"/>
    <cellStyle name="Normal 12 6 3 3 3" xfId="30860" xr:uid="{D6C7496D-6493-4969-BA15-00592D569112}"/>
    <cellStyle name="Normal 12 6 3 4" xfId="9298" xr:uid="{BD28BABA-A841-4B6D-BB63-8A0E6B628EEE}"/>
    <cellStyle name="Normal 12 6 3 4 2" xfId="34019" xr:uid="{6C491F5E-B69E-4BF7-AA9A-58FFABCC6D35}"/>
    <cellStyle name="Normal 12 6 3 5" xfId="19669" xr:uid="{95EFBB8F-92C4-49EE-96D4-09BA4A9DD135}"/>
    <cellStyle name="Normal 12 6 3 5 2" xfId="43851" xr:uid="{5E549173-F2C7-4E4F-B0F4-A47935DB822C}"/>
    <cellStyle name="Normal 12 6 3 6" xfId="26140" xr:uid="{C6E53DEE-B977-44B9-8ADC-AA5AEEB0916E}"/>
    <cellStyle name="Normal 12 6 4" xfId="2925" xr:uid="{FA862B37-B013-4623-BC84-2C5CBA1038DC}"/>
    <cellStyle name="Normal 12 6 4 2" xfId="6551" xr:uid="{D6A700BE-BE24-4394-BB7D-8D9CAD098AB8}"/>
    <cellStyle name="Normal 12 6 4 2 2" xfId="14810" xr:uid="{77CF4BFB-BD7A-419C-99EC-9CC37DFE9B4E}"/>
    <cellStyle name="Normal 12 6 4 2 2 2" xfId="39392" xr:uid="{41391C9C-FA41-4715-B789-648E170EF002}"/>
    <cellStyle name="Normal 12 6 4 2 3" xfId="21760" xr:uid="{32CBA2E6-74C4-4121-9701-790B39F410F8}"/>
    <cellStyle name="Normal 12 6 4 2 3 2" xfId="45834" xr:uid="{8C32680C-097C-4D12-9C7B-A37BD2DF3969}"/>
    <cellStyle name="Normal 12 6 4 2 4" xfId="31377" xr:uid="{76556C32-25A3-44FB-BA7C-2843DD8CFBCF}"/>
    <cellStyle name="Normal 12 6 4 3" xfId="11266" xr:uid="{51972020-232C-4BFF-8C04-48BB3B683A6F}"/>
    <cellStyle name="Normal 12 6 4 3 2" xfId="35921" xr:uid="{D3FB4CE5-CC05-443C-A4AE-B27F81452660}"/>
    <cellStyle name="Normal 12 6 4 4" xfId="19295" xr:uid="{BC1729ED-0A6E-4F29-B254-B0C38E9970D1}"/>
    <cellStyle name="Normal 12 6 4 4 2" xfId="43489" xr:uid="{7CC0599E-D5DF-4351-B8A5-C01CD23F3404}"/>
    <cellStyle name="Normal 12 6 4 5" xfId="28036" xr:uid="{E1674423-8E08-4BDE-BC4D-E6E83B5CB786}"/>
    <cellStyle name="Normal 12 6 5" xfId="3644" xr:uid="{71799339-2B5A-464C-BEFF-A1CFEB796308}"/>
    <cellStyle name="Normal 12 6 5 2" xfId="7161" xr:uid="{8D49E86C-7212-459F-90C9-A8A92B55F42E}"/>
    <cellStyle name="Normal 12 6 5 2 2" xfId="15420" xr:uid="{6CE794A9-D279-4B06-B775-E983A89049A7}"/>
    <cellStyle name="Normal 12 6 5 2 2 2" xfId="40002" xr:uid="{8F4EC2FF-1ED3-4B79-BF86-F76111DB465C}"/>
    <cellStyle name="Normal 12 6 5 2 3" xfId="31987" xr:uid="{45B0DEA4-52CE-49F5-AD27-4A4EE651E89F}"/>
    <cellStyle name="Normal 12 6 5 3" xfId="11985" xr:uid="{B64AD9EE-757E-4DC5-B61D-6199827FAB8D}"/>
    <cellStyle name="Normal 12 6 5 3 2" xfId="36629" xr:uid="{BB308445-E281-4DD1-B8E3-B169F0C087B8}"/>
    <cellStyle name="Normal 12 6 5 4" xfId="21164" xr:uid="{11A8D510-9C81-47B5-BB55-8FB556BBCCB0}"/>
    <cellStyle name="Normal 12 6 5 4 2" xfId="45284" xr:uid="{6A7B2461-9C75-4519-AF35-529ECB7EDB49}"/>
    <cellStyle name="Normal 12 6 5 5" xfId="28744" xr:uid="{8573D3B1-5A9E-42C3-B2BC-35F707D931A5}"/>
    <cellStyle name="Normal 12 6 6" xfId="4398" xr:uid="{F4BF945A-2D2C-4DCD-A697-40FA5571B351}"/>
    <cellStyle name="Normal 12 6 6 2" xfId="12739" xr:uid="{41BF0801-FCAB-41E4-A6AA-C17DE56CEE62}"/>
    <cellStyle name="Normal 12 6 6 2 2" xfId="37324" xr:uid="{7E7EDE12-8533-41B3-9147-B41DB71FF086}"/>
    <cellStyle name="Normal 12 6 6 3" xfId="29364" xr:uid="{9A8A1AB9-13DA-4FFA-B465-226022C488AC}"/>
    <cellStyle name="Normal 12 6 7" xfId="4884" xr:uid="{DD3BB7F3-DF23-4CAF-A3D5-2D89B927EB13}"/>
    <cellStyle name="Normal 12 6 7 2" xfId="13197" xr:uid="{A44270FD-9E49-4BA0-AE54-58A9C3745CFA}"/>
    <cellStyle name="Normal 12 6 7 2 2" xfId="37781" xr:uid="{360753EB-52F9-4CAC-8C18-EBBB130ECD5B}"/>
    <cellStyle name="Normal 12 6 7 3" xfId="29763" xr:uid="{5B7221FA-6CD2-4703-8003-A03CCBAA054D}"/>
    <cellStyle name="Normal 12 6 8" xfId="8893" xr:uid="{8E4F9F8F-90DF-447E-A077-F37B12558E7C}"/>
    <cellStyle name="Normal 12 6 8 2" xfId="33656" xr:uid="{D972FD04-7E2C-4483-935A-0F51FD569928}"/>
    <cellStyle name="Normal 12 6 9" xfId="18071" xr:uid="{4554A7D7-F715-4804-A339-CD02E22289E8}"/>
    <cellStyle name="Normal 12 6 9 2" xfId="42296" xr:uid="{65E453E8-E377-4580-9AD4-D74CA405F09E}"/>
    <cellStyle name="Normal 12 7" xfId="564" xr:uid="{8B5C781C-8041-4699-9B0E-F65065776D36}"/>
    <cellStyle name="Normal 12 7 2" xfId="1402" xr:uid="{9EC69D0E-B53A-4A0C-B43B-EA693FD53590}"/>
    <cellStyle name="Normal 12 7 2 2" xfId="7434" xr:uid="{C22F5264-6A75-4B9E-95AA-FD448A2B7CEE}"/>
    <cellStyle name="Normal 12 7 2 2 2" xfId="15693" xr:uid="{EF187C1D-D0E0-47DD-81EF-C3552B341609}"/>
    <cellStyle name="Normal 12 7 2 2 2 2" xfId="40275" xr:uid="{B9F01125-EC28-4CEC-9BCA-1F4377EBC1A9}"/>
    <cellStyle name="Normal 12 7 2 2 3" xfId="22591" xr:uid="{0D836101-CCB5-4065-A564-B19FB9E38971}"/>
    <cellStyle name="Normal 12 7 2 2 3 2" xfId="46618" xr:uid="{7C6A8A05-0AD3-4B32-BACA-02F2C8E4EDEF}"/>
    <cellStyle name="Normal 12 7 2 2 4" xfId="32260" xr:uid="{58508703-4166-4299-8FC0-A6352FC68E81}"/>
    <cellStyle name="Normal 12 7 2 3" xfId="5342" xr:uid="{E7C81118-E754-4A19-8B3B-3C4C369F5DA6}"/>
    <cellStyle name="Normal 12 7 2 3 2" xfId="13626" xr:uid="{47E69568-E4B4-48B0-B6AD-F8AC95E64CBA}"/>
    <cellStyle name="Normal 12 7 2 3 2 2" xfId="38210" xr:uid="{95EF9EBE-9876-425A-9E8F-FAB6612D8916}"/>
    <cellStyle name="Normal 12 7 2 3 3" xfId="30192" xr:uid="{1B2D6BD1-71ED-49CF-9613-75568B91318C}"/>
    <cellStyle name="Normal 12 7 2 4" xfId="9764" xr:uid="{04E3EE28-37BF-4972-AC04-63CCD10CE45D}"/>
    <cellStyle name="Normal 12 7 2 4 2" xfId="34450" xr:uid="{8558E6AF-FE4E-4FDE-AD33-4F74C8687BC6}"/>
    <cellStyle name="Normal 12 7 2 5" xfId="20125" xr:uid="{BFD37853-7385-44FE-B13A-697566F93892}"/>
    <cellStyle name="Normal 12 7 2 5 2" xfId="44299" xr:uid="{F0D916FF-9E51-45A6-B6EE-681D19B0D5B8}"/>
    <cellStyle name="Normal 12 7 2 6" xfId="26566" xr:uid="{6C9B6F1C-31F6-434A-BBB8-8B6351076F33}"/>
    <cellStyle name="Normal 12 7 3" xfId="953" xr:uid="{447885E3-F4FD-4AF8-827A-FE15AD27DF6E}"/>
    <cellStyle name="Normal 12 7 3 2" xfId="7945" xr:uid="{6C13C44F-D311-420B-B66F-E81958AC9A54}"/>
    <cellStyle name="Normal 12 7 3 2 2" xfId="16203" xr:uid="{D40C6932-115B-4694-8188-4BA5556B9F93}"/>
    <cellStyle name="Normal 12 7 3 2 2 2" xfId="40785" xr:uid="{87CD5098-1078-4EAE-9801-EABCC8B84465}"/>
    <cellStyle name="Normal 12 7 3 2 3" xfId="22164" xr:uid="{843CCDBF-DA7E-44FA-83CC-EF1210468118}"/>
    <cellStyle name="Normal 12 7 3 2 3 2" xfId="46213" xr:uid="{BDA24AD5-9782-4603-8C04-2EA76B59CFDB}"/>
    <cellStyle name="Normal 12 7 3 2 4" xfId="32770" xr:uid="{B74F7D7A-F2FB-4D77-8BD9-884B585D08F8}"/>
    <cellStyle name="Normal 12 7 3 3" xfId="6058" xr:uid="{C9A0B5E1-4BFF-4D92-8277-EC9A630FD1E1}"/>
    <cellStyle name="Normal 12 7 3 3 2" xfId="14320" xr:uid="{07173742-08D5-4F5D-B701-861D097B9803}"/>
    <cellStyle name="Normal 12 7 3 3 2 2" xfId="38902" xr:uid="{583ED83D-FE56-4252-84D7-F1B0314D2808}"/>
    <cellStyle name="Normal 12 7 3 3 3" xfId="30887" xr:uid="{83EF40D1-1D04-420A-8146-C910A97B21BF}"/>
    <cellStyle name="Normal 12 7 3 4" xfId="9329" xr:uid="{66CDB97C-7BD2-4DE6-8E16-376FCD05F227}"/>
    <cellStyle name="Normal 12 7 3 4 2" xfId="34048" xr:uid="{318E2E9D-BBB9-4A72-A1A8-24A21985F8FC}"/>
    <cellStyle name="Normal 12 7 3 5" xfId="19698" xr:uid="{766A27A2-8864-4A28-B997-C6DD44E3A48B}"/>
    <cellStyle name="Normal 12 7 3 5 2" xfId="43880" xr:uid="{0000CF41-D8AF-44A6-A1BC-F1882B2CAB68}"/>
    <cellStyle name="Normal 12 7 3 6" xfId="26167" xr:uid="{3DFA54F8-A249-4B55-B110-08466933ADD1}"/>
    <cellStyle name="Normal 12 7 4" xfId="6578" xr:uid="{EBE9BB0A-3567-4231-ADB0-348DE62295EC}"/>
    <cellStyle name="Normal 12 7 4 2" xfId="14837" xr:uid="{3B682BED-B9FE-48EC-9A2A-8386C8402165}"/>
    <cellStyle name="Normal 12 7 4 2 2" xfId="21817" xr:uid="{F5790E99-F5B8-43C5-AB13-F715FD26C729}"/>
    <cellStyle name="Normal 12 7 4 2 2 2" xfId="45891" xr:uid="{B4DD4C4E-1B83-4EAD-86A3-CDFF2E801200}"/>
    <cellStyle name="Normal 12 7 4 2 3" xfId="39419" xr:uid="{07DD9CBD-FB3A-4888-B3B1-179A7C671B2C}"/>
    <cellStyle name="Normal 12 7 4 3" xfId="19352" xr:uid="{1EFD62A4-B379-4CA7-B263-FF517264029F}"/>
    <cellStyle name="Normal 12 7 4 3 2" xfId="43546" xr:uid="{0104E283-4C88-4824-927B-D03D2092CC7A}"/>
    <cellStyle name="Normal 12 7 4 4" xfId="31404" xr:uid="{87F9D4F7-B525-4119-9948-D42E73738382}"/>
    <cellStyle name="Normal 12 7 5" xfId="7181" xr:uid="{86076DF7-6E97-4FD5-80D4-57C7F85433E6}"/>
    <cellStyle name="Normal 12 7 5 2" xfId="15440" xr:uid="{849DFBB5-C568-4E60-A8F7-69E4B6907F54}"/>
    <cellStyle name="Normal 12 7 5 2 2" xfId="40022" xr:uid="{50653761-8B11-4D4D-9E90-C6272CC7D82A}"/>
    <cellStyle name="Normal 12 7 5 3" xfId="21222" xr:uid="{5613B215-36F2-4EDC-A80C-102D5E492BE1}"/>
    <cellStyle name="Normal 12 7 5 3 2" xfId="45341" xr:uid="{9FFEB5BD-E2FB-4E93-BAA2-D9B26F3630E4}"/>
    <cellStyle name="Normal 12 7 5 4" xfId="32007" xr:uid="{CE980C4F-95D7-4D76-975E-6538647601CB}"/>
    <cellStyle name="Normal 12 7 6" xfId="4913" xr:uid="{CEE4FCFA-5F40-4BF1-8144-15312E81DB5F}"/>
    <cellStyle name="Normal 12 7 6 2" xfId="13224" xr:uid="{4A1B7B63-09B3-4959-BBDB-A45E0DA080BA}"/>
    <cellStyle name="Normal 12 7 6 2 2" xfId="37808" xr:uid="{7CA64DD2-B047-4DCF-98FF-7DEE4E4A660C}"/>
    <cellStyle name="Normal 12 7 6 3" xfId="29790" xr:uid="{15F28FAF-7F80-42EC-B3DB-8BE08563CC08}"/>
    <cellStyle name="Normal 12 7 7" xfId="8951" xr:uid="{9A39F88E-B9FE-4643-8349-E6E740A4F986}"/>
    <cellStyle name="Normal 12 7 7 2" xfId="33713" xr:uid="{F61513F7-8B3B-4D3D-A6C2-9F832C670DC4}"/>
    <cellStyle name="Normal 12 7 8" xfId="18745" xr:uid="{59CC885A-706D-4D29-B08F-63F839A1A705}"/>
    <cellStyle name="Normal 12 7 8 2" xfId="42941" xr:uid="{5A41D17D-15EC-4434-9DA6-585C8425DF50}"/>
    <cellStyle name="Normal 12 7 9" xfId="25844" xr:uid="{EBE87ED5-9BDA-4E3F-9CFA-47F1223664B3}"/>
    <cellStyle name="Normal 12 8" xfId="1132" xr:uid="{0CA9BE91-705A-4627-A392-9E400D54BEAF}"/>
    <cellStyle name="Normal 12 8 2" xfId="1564" xr:uid="{940AE6FB-0DB2-40D2-8DC3-D6469F40426E}"/>
    <cellStyle name="Normal 12 8 2 2" xfId="7539" xr:uid="{16213A20-E081-4AFB-8A23-1514AF730233}"/>
    <cellStyle name="Normal 12 8 2 2 2" xfId="15797" xr:uid="{7A557636-7C16-4B88-A74D-E7E87C3073FE}"/>
    <cellStyle name="Normal 12 8 2 2 2 2" xfId="40379" xr:uid="{31F00722-7C06-46B9-AA1D-F98E27869E57}"/>
    <cellStyle name="Normal 12 8 2 2 3" xfId="22751" xr:uid="{22CC2ED4-911A-4FF2-A4D8-01DDEDEB5538}"/>
    <cellStyle name="Normal 12 8 2 2 3 2" xfId="46778" xr:uid="{FA64F06C-3253-4BC8-B5A5-CB3E0BB49550}"/>
    <cellStyle name="Normal 12 8 2 2 4" xfId="32364" xr:uid="{C469C74D-96ED-4AD6-8781-EFBCB4819E13}"/>
    <cellStyle name="Normal 12 8 2 3" xfId="5503" xr:uid="{744F0AD7-4674-48F8-88B0-73C89A6446E6}"/>
    <cellStyle name="Normal 12 8 2 3 2" xfId="13786" xr:uid="{836FDC5E-6F4B-4F89-B2D6-70A6BAA88680}"/>
    <cellStyle name="Normal 12 8 2 3 2 2" xfId="38370" xr:uid="{F9A31C7B-8288-454A-9697-3BC82F28D797}"/>
    <cellStyle name="Normal 12 8 2 3 3" xfId="30352" xr:uid="{2872A490-C0B0-41CE-9034-872AD48363DD}"/>
    <cellStyle name="Normal 12 8 2 4" xfId="9924" xr:uid="{58BCAA37-C874-46F2-BCF0-2C3C6A3FF548}"/>
    <cellStyle name="Normal 12 8 2 4 2" xfId="34610" xr:uid="{EA8CC0FB-BFD2-4F2E-AAA8-CE58067DEF2E}"/>
    <cellStyle name="Normal 12 8 2 5" xfId="20285" xr:uid="{DCF0B49C-AAEA-4C68-8834-0431BC9D0CFA}"/>
    <cellStyle name="Normal 12 8 2 5 2" xfId="44459" xr:uid="{1703A8D4-4D30-437A-9E51-133557AFF493}"/>
    <cellStyle name="Normal 12 8 2 6" xfId="26726" xr:uid="{6CB6BEBF-20BB-41BF-A372-7F23D60F68B0}"/>
    <cellStyle name="Normal 12 8 3" xfId="6218" xr:uid="{E386A1D0-DC66-4BC1-915D-ED599E59C9C0}"/>
    <cellStyle name="Normal 12 8 3 2" xfId="8105" xr:uid="{7CBBDDA3-0320-47E8-BE39-3D72DC4D5960}"/>
    <cellStyle name="Normal 12 8 3 2 2" xfId="16363" xr:uid="{B9E272BC-1D7B-4E36-9FC1-D2AE044A650D}"/>
    <cellStyle name="Normal 12 8 3 2 2 2" xfId="40945" xr:uid="{AE8DD4AD-6898-4829-AD6A-C6ACC0EF5AF4}"/>
    <cellStyle name="Normal 12 8 3 2 3" xfId="22341" xr:uid="{2AD2FEA7-E8A5-4E08-9E5B-FD33B6048E19}"/>
    <cellStyle name="Normal 12 8 3 2 3 2" xfId="46375" xr:uid="{74C3B987-176A-45DE-8C73-55FA1188AED2}"/>
    <cellStyle name="Normal 12 8 3 2 4" xfId="32930" xr:uid="{99A68B28-DCF9-4943-A692-D493595E1565}"/>
    <cellStyle name="Normal 12 8 3 3" xfId="14480" xr:uid="{4BCB59AD-BCE9-407D-A191-4A4F3654DD17}"/>
    <cellStyle name="Normal 12 8 3 3 2" xfId="39062" xr:uid="{49A7AB0F-839C-4D4D-B945-E2D33DD32DA3}"/>
    <cellStyle name="Normal 12 8 3 4" xfId="19875" xr:uid="{632F65E2-9E66-49EB-A0EF-277A32624DBB}"/>
    <cellStyle name="Normal 12 8 3 4 2" xfId="44055" xr:uid="{A6075F91-D158-4EF8-A6F6-71F75890E437}"/>
    <cellStyle name="Normal 12 8 3 5" xfId="31047" xr:uid="{B1E70A44-1873-497F-8AAA-7D9DABE67D9E}"/>
    <cellStyle name="Normal 12 8 4" xfId="6738" xr:uid="{43A83DDC-129C-4C69-8E3D-CBF86071ACAA}"/>
    <cellStyle name="Normal 12 8 4 2" xfId="14997" xr:uid="{CCFAAC24-B773-40EE-B92B-D5CEF230CB7F}"/>
    <cellStyle name="Normal 12 8 4 2 2" xfId="39579" xr:uid="{0A52409F-9A34-4FCB-92E9-7F206354F618}"/>
    <cellStyle name="Normal 12 8 4 3" xfId="20844" xr:uid="{341BEEAD-5315-44A5-A086-C39AF1D2C565}"/>
    <cellStyle name="Normal 12 8 4 3 2" xfId="44982" xr:uid="{FA97DB50-87DD-4596-9717-8CEA6156421B}"/>
    <cellStyle name="Normal 12 8 4 4" xfId="31564" xr:uid="{40D87BF5-2F0F-44AD-871B-B033D8E058C4}"/>
    <cellStyle name="Normal 12 8 5" xfId="7249" xr:uid="{C55DCD0C-FC95-4F88-B0AD-A874EDB6D479}"/>
    <cellStyle name="Normal 12 8 5 2" xfId="15508" xr:uid="{EBDA4C87-E233-4510-9C01-41D3E1F9A0D0}"/>
    <cellStyle name="Normal 12 8 5 2 2" xfId="40090" xr:uid="{C091C3B2-6C8C-4BA8-A843-2E5F7AB08176}"/>
    <cellStyle name="Normal 12 8 5 3" xfId="32075" xr:uid="{1B2F0C67-089B-46A4-9FA8-99042633530D}"/>
    <cellStyle name="Normal 12 8 6" xfId="5091" xr:uid="{41E49374-90DE-4E59-B657-3BA625318453}"/>
    <cellStyle name="Normal 12 8 6 2" xfId="13386" xr:uid="{FDA6A02D-277D-44EF-85F2-2E7840DDEED0}"/>
    <cellStyle name="Normal 12 8 6 2 2" xfId="37970" xr:uid="{3EAD18DD-F0B8-4A26-B8C6-9ACBD64ED51E}"/>
    <cellStyle name="Normal 12 8 6 3" xfId="29951" xr:uid="{EA8C0EC1-8D12-49D4-9988-8F2E41D92239}"/>
    <cellStyle name="Normal 12 8 7" xfId="9508" xr:uid="{108154D1-4FAB-4966-8220-FE808BCB76E3}"/>
    <cellStyle name="Normal 12 8 7 2" xfId="34208" xr:uid="{F27EC33D-E2F1-42A8-B1D5-3B5DF9B75D82}"/>
    <cellStyle name="Normal 12 8 8" xfId="18415" xr:uid="{B0A988BC-AB3A-445B-A028-E752FC21F039}"/>
    <cellStyle name="Normal 12 8 8 2" xfId="42625" xr:uid="{FAF90383-3CE2-426A-81FD-D33C16FB04EE}"/>
    <cellStyle name="Normal 12 8 9" xfId="26327" xr:uid="{4EBDB5EC-910D-4327-94DD-6B65B3B3B49D}"/>
    <cellStyle name="Normal 12 9" xfId="1198" xr:uid="{E0E59CD8-B293-49D2-88A2-4A750C4EBD46}"/>
    <cellStyle name="Normal 12 9 2" xfId="5871" xr:uid="{47C79C3A-18A4-4968-B345-4343A2BC9851}"/>
    <cellStyle name="Normal 12 9 2 2" xfId="7758" xr:uid="{69C8E5B6-1E2A-4726-BAF7-9DCD3A72497E}"/>
    <cellStyle name="Normal 12 9 2 2 2" xfId="16016" xr:uid="{3502B521-7BC0-416E-BEF4-7A2FE7D9C16E}"/>
    <cellStyle name="Normal 12 9 2 2 2 2" xfId="40598" xr:uid="{2C9F1513-1BC0-4E86-BF8A-962FBA055A34}"/>
    <cellStyle name="Normal 12 9 2 2 3" xfId="32583" xr:uid="{127E46F4-7584-44D4-B971-662A212AAF36}"/>
    <cellStyle name="Normal 12 9 2 3" xfId="14133" xr:uid="{E95169E7-5B56-43EF-999C-0C8B7CAD8920}"/>
    <cellStyle name="Normal 12 9 2 3 2" xfId="38715" xr:uid="{AC0B2077-CBE7-451B-9D34-0E82C53B162B}"/>
    <cellStyle name="Normal 12 9 2 4" xfId="22395" xr:uid="{FBC8065E-487B-483E-9D3E-DD744F3AA544}"/>
    <cellStyle name="Normal 12 9 2 4 2" xfId="46429" xr:uid="{E5AD148D-A74C-499C-8B8F-75A2801A95ED}"/>
    <cellStyle name="Normal 12 9 2 5" xfId="30700" xr:uid="{1B501B8E-A049-49A8-BE0A-76A5E004F897}"/>
    <cellStyle name="Normal 12 9 3" xfId="6391" xr:uid="{715B8E64-7035-43DF-A5DB-457D40F17AFE}"/>
    <cellStyle name="Normal 12 9 3 2" xfId="14650" xr:uid="{9F89A35B-12B9-40E8-AE34-0F4B2208BA2A}"/>
    <cellStyle name="Normal 12 9 3 2 2" xfId="39232" xr:uid="{ECF80563-11FC-44C0-A389-99CBE9C5EA14}"/>
    <cellStyle name="Normal 12 9 3 3" xfId="31217" xr:uid="{38E51809-A003-4884-9492-552BD5FE992E}"/>
    <cellStyle name="Normal 12 9 4" xfId="7301" xr:uid="{8C95CBFC-0220-4F63-8D88-35AEA2A03D26}"/>
    <cellStyle name="Normal 12 9 4 2" xfId="15560" xr:uid="{B4B77369-AE73-4301-8DA4-5FD9696AF6C3}"/>
    <cellStyle name="Normal 12 9 4 2 2" xfId="40142" xr:uid="{6BF15989-4987-4F02-BFAF-957A94022BED}"/>
    <cellStyle name="Normal 12 9 4 3" xfId="32127" xr:uid="{4A24075D-9C03-4C2B-9EC8-D3F3EB79EB9C}"/>
    <cellStyle name="Normal 12 9 5" xfId="5144" xr:uid="{69B55599-EC40-40C6-B760-91F24DF2BF70}"/>
    <cellStyle name="Normal 12 9 5 2" xfId="13438" xr:uid="{B9FB6522-0A0B-491C-BBF1-767E4F7CD35B}"/>
    <cellStyle name="Normal 12 9 5 2 2" xfId="38022" xr:uid="{363292D4-C848-4F36-9B13-7FCF96EFFA3A}"/>
    <cellStyle name="Normal 12 9 5 3" xfId="30004" xr:uid="{662512CF-45DB-4509-AD76-6365F5DD5814}"/>
    <cellStyle name="Normal 12 9 6" xfId="9566" xr:uid="{99107C22-0A12-46B0-8D8D-80053EAEFED3}"/>
    <cellStyle name="Normal 12 9 6 2" xfId="34262" xr:uid="{7BDC8D51-30F7-4478-B7E7-E44DCBBE0E40}"/>
    <cellStyle name="Normal 12 9 7" xfId="19928" xr:uid="{D3EE9DD0-485E-402C-B3AF-37FC6F053BF5}"/>
    <cellStyle name="Normal 12 9 7 2" xfId="44107" xr:uid="{3D1C5B37-7B1A-46F9-847C-A6E4F9BF869E}"/>
    <cellStyle name="Normal 12 9 8" xfId="26379" xr:uid="{725AD091-39DB-4348-A5E2-09B8A4D9FBE8}"/>
    <cellStyle name="Normal 13" xfId="182" xr:uid="{B0BA81B9-9B56-4792-97C2-51844711AA20}"/>
    <cellStyle name="Normal 13 10" xfId="1916" xr:uid="{17E97EF3-C080-45B7-B981-0B341946E08B}"/>
    <cellStyle name="Normal 13 10 2" xfId="10258" xr:uid="{96C88AA3-0DAD-4194-9549-0C96FBDF2EEC}"/>
    <cellStyle name="Normal 13 10 2 2" xfId="23080" xr:uid="{670A6C42-FAEF-465D-965A-7F3615477DF7}"/>
    <cellStyle name="Normal 13 10 2 2 2" xfId="47091" xr:uid="{9438CAF5-3056-421A-8E39-2E1BD5A68144}"/>
    <cellStyle name="Normal 13 10 2 3" xfId="34917" xr:uid="{531535EE-5AA8-414D-A280-3B9067F7A4B1}"/>
    <cellStyle name="Normal 13 10 3" xfId="20615" xr:uid="{66B59DD4-A499-4193-AB31-BBB399CCF26C}"/>
    <cellStyle name="Normal 13 10 3 2" xfId="44775" xr:uid="{03C697D2-9604-4894-BCC9-CFFDAA2DF184}"/>
    <cellStyle name="Normal 13 10 4" xfId="27032" xr:uid="{2F0EA5F2-07DD-427C-A04F-846BFDCE40D4}"/>
    <cellStyle name="Normal 13 11" xfId="2109" xr:uid="{D85100DD-59A2-4703-8BBA-A04BFBC88749}"/>
    <cellStyle name="Normal 13 11 2" xfId="10451" xr:uid="{81FD1F83-9F58-482F-9922-830AA63179A6}"/>
    <cellStyle name="Normal 13 11 2 2" xfId="21486" xr:uid="{D5D7DE78-51B7-4885-BE61-F269055DA70A}"/>
    <cellStyle name="Normal 13 11 2 2 2" xfId="45592" xr:uid="{65EC12DB-51F3-4FFD-A116-B8D5195E59A6}"/>
    <cellStyle name="Normal 13 11 2 3" xfId="35109" xr:uid="{314E3732-B134-4D65-BD80-6EA776F90EF7}"/>
    <cellStyle name="Normal 13 11 3" xfId="19012" xr:uid="{86E0359C-6036-4AAB-9481-C9E5598EDA8D}"/>
    <cellStyle name="Normal 13 11 3 2" xfId="43206" xr:uid="{6EE95EAC-B97A-477E-955E-44839A26F9A2}"/>
    <cellStyle name="Normal 13 11 4" xfId="27224" xr:uid="{F4BE5B35-0C73-4744-8DDC-F5BA1EB1EFBC}"/>
    <cellStyle name="Normal 13 12" xfId="2496" xr:uid="{A8E03958-8881-431F-90AE-0FC67366A02E}"/>
    <cellStyle name="Normal 13 12 2" xfId="10837" xr:uid="{5132C402-E6AE-40F7-8C57-ACED5BB1684C}"/>
    <cellStyle name="Normal 13 12 2 2" xfId="35493" xr:uid="{0E4B04EF-5839-4932-9AC3-952B1BEDAB1D}"/>
    <cellStyle name="Normal 13 12 3" xfId="27608" xr:uid="{B375C69F-88EC-4BE5-8131-29B623952057}"/>
    <cellStyle name="Normal 13 13" xfId="2733" xr:uid="{423A7FF5-032C-491D-A472-BC0E781984CE}"/>
    <cellStyle name="Normal 13 13 2" xfId="11074" xr:uid="{873CDB6F-EDAE-4F96-90DD-6D98018EE463}"/>
    <cellStyle name="Normal 13 13 2 2" xfId="35729" xr:uid="{6823D642-EA81-43C0-9979-7CA5285EDE05}"/>
    <cellStyle name="Normal 13 13 3" xfId="27844" xr:uid="{D0AB9515-8CF0-4B61-B0E5-F50E478DD42B}"/>
    <cellStyle name="Normal 13 14" xfId="3206" xr:uid="{F7E3B7B7-7543-4F87-8E81-77F00816DBE5}"/>
    <cellStyle name="Normal 13 14 2" xfId="11547" xr:uid="{5C61BAFB-EAB9-4607-B89F-EE6E8A6A1650}"/>
    <cellStyle name="Normal 13 14 2 2" xfId="36201" xr:uid="{947CEC28-675F-4A9D-A159-562F7F6E92DD}"/>
    <cellStyle name="Normal 13 14 3" xfId="28316" xr:uid="{B8AFFF5C-F4AD-4050-B733-0FE5D1FB1401}"/>
    <cellStyle name="Normal 13 15" xfId="3449" xr:uid="{8FCB4A4D-C958-4EB6-B32D-1CB8ECF247AE}"/>
    <cellStyle name="Normal 13 15 2" xfId="11790" xr:uid="{95384AA7-36A3-47F0-BBB9-12B2FDCE41E9}"/>
    <cellStyle name="Normal 13 15 2 2" xfId="36437" xr:uid="{0C59B8FE-4E2C-4CCF-B959-EEC644014ED2}"/>
    <cellStyle name="Normal 13 15 3" xfId="28552" xr:uid="{B7254A8A-A158-4AE8-AEFB-D5E481BDFBE7}"/>
    <cellStyle name="Normal 13 16" xfId="4137" xr:uid="{4221BB11-CD50-45E0-8FE5-655135F01D99}"/>
    <cellStyle name="Normal 13 16 2" xfId="12478" xr:uid="{9D95E078-4C48-4B2B-9E60-E22D6D3BB9EA}"/>
    <cellStyle name="Normal 13 16 2 2" xfId="37063" xr:uid="{0DD1AF7E-C451-4D3E-AC7C-6617BFC9D98B}"/>
    <cellStyle name="Normal 13 16 3" xfId="29172" xr:uid="{5567F7E7-8801-4DAE-8CC1-A930CC264B5E}"/>
    <cellStyle name="Normal 13 17" xfId="4743" xr:uid="{03466D21-705D-4E3B-9174-0E494EA86BBA}"/>
    <cellStyle name="Normal 13 17 2" xfId="13080" xr:uid="{FCF73366-C11C-406F-9821-4CED808E2B1F}"/>
    <cellStyle name="Normal 13 17 2 2" xfId="37665" xr:uid="{2ED8CF2F-77A0-4A4F-B83E-B90A05B3B384}"/>
    <cellStyle name="Normal 13 17 3" xfId="29644" xr:uid="{30456E0D-965A-42AA-82EF-A81AC37242CB}"/>
    <cellStyle name="Normal 13 18" xfId="8668" xr:uid="{5616D52E-6655-4C49-9346-8FA24B48382F}"/>
    <cellStyle name="Normal 13 18 2" xfId="33453" xr:uid="{D0BE23C2-4D75-4291-A1B5-1394E13E6264}"/>
    <cellStyle name="Normal 13 19" xfId="17853" xr:uid="{8EA6A3A9-DB69-4273-A1CC-44429D4CA620}"/>
    <cellStyle name="Normal 13 19 2" xfId="42078" xr:uid="{77D54EC1-BE04-4909-AD4A-1898FBCAB7BE}"/>
    <cellStyle name="Normal 13 2" xfId="6" xr:uid="{6DAB44FA-9988-43DC-ABD6-3349E004B6AB}"/>
    <cellStyle name="Normal 13 2 2" xfId="1063" xr:uid="{513150AA-5709-46D9-ACC2-A7D2393AD962}"/>
    <cellStyle name="Normal 13 2 2 2" xfId="1501" xr:uid="{709E49EA-914C-41A1-BAD2-3EAC46666E67}"/>
    <cellStyle name="Normal 13 2 2 2 2" xfId="7480" xr:uid="{A1ADFE70-589E-44E9-B58C-5509714674BF}"/>
    <cellStyle name="Normal 13 2 2 2 2 2" xfId="15739" xr:uid="{3E517028-7D60-4660-80FE-25A11128B1D3}"/>
    <cellStyle name="Normal 13 2 2 2 2 2 2" xfId="40321" xr:uid="{811339FA-BA2D-493C-B1BF-593947F063AB}"/>
    <cellStyle name="Normal 13 2 2 2 2 3" xfId="22689" xr:uid="{D9C3E6B0-7730-4845-866B-E7EBA58BD6CB}"/>
    <cellStyle name="Normal 13 2 2 2 2 3 2" xfId="46716" xr:uid="{9CF740D5-9984-4062-B060-A97C76606969}"/>
    <cellStyle name="Normal 13 2 2 2 2 4" xfId="32306" xr:uid="{2DAEFC84-0E07-4A73-A349-5547E99E79D4}"/>
    <cellStyle name="Normal 13 2 2 2 3" xfId="5441" xr:uid="{4980BD1F-B5B5-47FE-88C3-6A300D0C241F}"/>
    <cellStyle name="Normal 13 2 2 2 3 2" xfId="13724" xr:uid="{D57E2917-3EFE-4443-9773-C38FAC573E75}"/>
    <cellStyle name="Normal 13 2 2 2 3 2 2" xfId="38308" xr:uid="{CD26A97D-C1A8-456E-8DD9-57AF770DAD63}"/>
    <cellStyle name="Normal 13 2 2 2 3 3" xfId="30290" xr:uid="{389B625C-7283-46CF-8095-BD05DF969918}"/>
    <cellStyle name="Normal 13 2 2 2 4" xfId="9862" xr:uid="{68C65772-1097-4DEA-A7A0-AB720440BC96}"/>
    <cellStyle name="Normal 13 2 2 2 4 2" xfId="34548" xr:uid="{8FEAAEFB-87BE-4B77-AA58-3BF4A1C63C6C}"/>
    <cellStyle name="Normal 13 2 2 2 5" xfId="20223" xr:uid="{5192ACB3-D0D4-490C-9295-CA723DF6E212}"/>
    <cellStyle name="Normal 13 2 2 2 5 2" xfId="44397" xr:uid="{DE1F735B-BD55-42DB-B3F6-75BEF8E7EB13}"/>
    <cellStyle name="Normal 13 2 2 2 6" xfId="26664" xr:uid="{DAF7B52A-94A2-4C5C-8C66-ED4358D4BF95}"/>
    <cellStyle name="Normal 13 2 2 3" xfId="6156" xr:uid="{0B77C112-A885-4D38-8DD2-2AA18B8DC402}"/>
    <cellStyle name="Normal 13 2 2 3 2" xfId="8043" xr:uid="{C6AEEC68-1880-43DE-B3A9-0EC88F12C79C}"/>
    <cellStyle name="Normal 13 2 2 3 2 2" xfId="16301" xr:uid="{F5EADE42-DD80-49FB-9006-4BFEFC4C531A}"/>
    <cellStyle name="Normal 13 2 2 3 2 2 2" xfId="40883" xr:uid="{D4618665-636B-4F6F-919E-5D87DCBA0E70}"/>
    <cellStyle name="Normal 13 2 2 3 2 3" xfId="32868" xr:uid="{523C1EC6-F255-4DA9-A8B0-2D27B9FA5542}"/>
    <cellStyle name="Normal 13 2 2 3 3" xfId="14418" xr:uid="{C507B330-A0EC-4443-B666-20F726630976}"/>
    <cellStyle name="Normal 13 2 2 3 3 2" xfId="39000" xr:uid="{356D18D4-E5FB-46C9-B893-0610EED245C2}"/>
    <cellStyle name="Normal 13 2 2 3 4" xfId="22272" xr:uid="{D6FD9E47-923D-44D6-9D3A-0EBA3B1D09C1}"/>
    <cellStyle name="Normal 13 2 2 3 4 2" xfId="46312" xr:uid="{4ABF9161-82D2-4E1A-8659-BB18C791BCC0}"/>
    <cellStyle name="Normal 13 2 2 3 5" xfId="30985" xr:uid="{5D69E6B3-A085-41D6-9F95-6632CA900DCD}"/>
    <cellStyle name="Normal 13 2 2 4" xfId="6676" xr:uid="{38506335-BBC8-48DA-8B59-8DAC58172818}"/>
    <cellStyle name="Normal 13 2 2 4 2" xfId="14935" xr:uid="{9D8DB989-CFFA-4C3D-8435-810880155BA0}"/>
    <cellStyle name="Normal 13 2 2 4 2 2" xfId="39517" xr:uid="{C62C9906-D36B-439E-BE3D-79FB89C9EEB4}"/>
    <cellStyle name="Normal 13 2 2 4 3" xfId="31502" xr:uid="{5363EE2C-A0DC-4306-BDCD-FC2E5CED46D8}"/>
    <cellStyle name="Normal 13 2 2 5" xfId="7134" xr:uid="{0E04DBE4-69D2-47E3-9529-9906CDB0D659}"/>
    <cellStyle name="Normal 13 2 2 5 2" xfId="15393" xr:uid="{13E34ACF-DD9D-403E-9BF5-AE8676A2216D}"/>
    <cellStyle name="Normal 13 2 2 5 2 2" xfId="39975" xr:uid="{C7A2B984-1F30-407E-8341-644DFBFF6880}"/>
    <cellStyle name="Normal 13 2 2 5 3" xfId="31960" xr:uid="{EBBEE9EE-7CDA-4CCC-8A3E-ED9CE46153C8}"/>
    <cellStyle name="Normal 13 2 2 6" xfId="5023" xr:uid="{AC4631F6-92A4-4A8B-AD19-4F06E73050B9}"/>
    <cellStyle name="Normal 13 2 2 6 2" xfId="13323" xr:uid="{82E342A4-E5D5-45C3-AB83-C7D187A8D73A}"/>
    <cellStyle name="Normal 13 2 2 6 2 2" xfId="37907" xr:uid="{1A42ABCC-7F25-4C21-A4BA-EF78407E9398}"/>
    <cellStyle name="Normal 13 2 2 6 3" xfId="29889" xr:uid="{A352D882-7726-4873-B139-42F888AC9099}"/>
    <cellStyle name="Normal 13 2 2 7" xfId="9439" xr:uid="{9056B3DD-4952-4D12-8A1B-9A0299B94EA0}"/>
    <cellStyle name="Normal 13 2 2 7 2" xfId="34146" xr:uid="{72DF1B45-F819-49D3-92F4-3BDA02942393}"/>
    <cellStyle name="Normal 13 2 2 8" xfId="19807" xr:uid="{BA643509-175D-41F4-8AD4-4948173D016C}"/>
    <cellStyle name="Normal 13 2 2 8 2" xfId="43987" xr:uid="{323047F7-1F2B-4EAD-B74F-10FD488319EE}"/>
    <cellStyle name="Normal 13 2 2 9" xfId="26265" xr:uid="{A8EF35C7-6746-45FD-A6F1-311F4A53F190}"/>
    <cellStyle name="Normal 13 2 3" xfId="1302" xr:uid="{60E9C592-BC51-4791-8D99-7CA22C1CFF06}"/>
    <cellStyle name="Normal 13 2 3 2" xfId="6350" xr:uid="{E9FBEF49-1A1A-470B-8DBA-C5EDBC245730}"/>
    <cellStyle name="Normal 13 2 3 2 2" xfId="22494" xr:uid="{A557F604-F872-4BF1-BDAA-645429932F3C}"/>
    <cellStyle name="Normal 13 2 3 2 2 2" xfId="46528" xr:uid="{536234DC-1264-4509-B5E3-1F920DDDD650}"/>
    <cellStyle name="Normal 13 2 3 3" xfId="7397" xr:uid="{9BC52908-B1CD-4F9E-A0E5-20A5659368FB}"/>
    <cellStyle name="Normal 13 2 3 3 2" xfId="15656" xr:uid="{11A14EA0-3E9F-43DE-93FD-D77C670D1D83}"/>
    <cellStyle name="Normal 13 2 3 3 2 2" xfId="40238" xr:uid="{965EE75D-7B57-49BE-9A91-E3354B340864}"/>
    <cellStyle name="Normal 13 2 3 3 3" xfId="32223" xr:uid="{324BCAFF-C437-40CF-A9CB-D24C01C7336D}"/>
    <cellStyle name="Normal 13 2 3 4" xfId="5243" xr:uid="{2BBB0318-120F-489D-AB88-EC1C84B22F4B}"/>
    <cellStyle name="Normal 13 2 3 4 2" xfId="13536" xr:uid="{C63CDA8B-62FC-4637-A7E1-EA9733453A9A}"/>
    <cellStyle name="Normal 13 2 3 4 2 2" xfId="38120" xr:uid="{B147B685-BE32-4858-8678-0C77BB62F428}"/>
    <cellStyle name="Normal 13 2 3 4 3" xfId="30102" xr:uid="{5F14F018-16FE-440B-9DA5-2C268BB67941}"/>
    <cellStyle name="Normal 13 2 3 5" xfId="9665" xr:uid="{8954805E-C6FD-49D3-AB01-DEB80285965F}"/>
    <cellStyle name="Normal 13 2 3 5 2" xfId="34360" xr:uid="{17D341C4-52DF-4306-8681-182B8DDFCA79}"/>
    <cellStyle name="Normal 13 2 3 6" xfId="20027" xr:uid="{D5B32382-5295-4BEF-9FF9-E019672580B9}"/>
    <cellStyle name="Normal 13 2 3 6 2" xfId="44205" xr:uid="{07A49A90-8555-4939-A1F5-85DE5DD8D626}"/>
    <cellStyle name="Normal 13 2 3 7" xfId="26477" xr:uid="{155CD311-02D1-4FB6-BA86-75F11B018473}"/>
    <cellStyle name="Normal 13 2 4" xfId="1722" xr:uid="{DDF5EDB2-079B-4E57-8AD8-75A33581A3FC}"/>
    <cellStyle name="Normal 13 2 5" xfId="833" xr:uid="{8A8AB432-B784-474E-BF21-9F490E1224B9}"/>
    <cellStyle name="Normal 13 2 5 2" xfId="7856" xr:uid="{BF4C7538-212E-4E46-8EB3-909BCAD4DA25}"/>
    <cellStyle name="Normal 13 2 5 2 2" xfId="16114" xr:uid="{1F484794-B433-4345-936F-06BAB4FC5AAC}"/>
    <cellStyle name="Normal 13 2 5 2 2 2" xfId="40696" xr:uid="{70D44941-C176-4297-B038-1CB5CE69BC74}"/>
    <cellStyle name="Normal 13 2 5 2 3" xfId="22056" xr:uid="{798303AD-339F-4321-8BAD-B64C79EB3C31}"/>
    <cellStyle name="Normal 13 2 5 2 3 2" xfId="46121" xr:uid="{951E0FE1-9D03-4821-ABC5-382BCEC96CFD}"/>
    <cellStyle name="Normal 13 2 5 2 4" xfId="32681" xr:uid="{09E7C7DA-861F-4A81-9CCA-FCEC73AB8FEC}"/>
    <cellStyle name="Normal 13 2 5 3" xfId="5969" xr:uid="{AAEEE542-CFD1-4822-B142-66EC4DEAE07E}"/>
    <cellStyle name="Normal 13 2 5 3 2" xfId="14231" xr:uid="{A91B03CA-AE86-442E-A692-549C9D431464}"/>
    <cellStyle name="Normal 13 2 5 3 2 2" xfId="38813" xr:uid="{D83C4ED8-C386-4669-A584-4744F0718DE7}"/>
    <cellStyle name="Normal 13 2 5 3 3" xfId="30798" xr:uid="{CE205C95-58EC-4C0D-9CAF-D0502B75375B}"/>
    <cellStyle name="Normal 13 2 5 4" xfId="9218" xr:uid="{C4398E48-A9A6-46E3-A655-C6170FD47D79}"/>
    <cellStyle name="Normal 13 2 5 4 2" xfId="33956" xr:uid="{87CD63DE-43E4-405E-AC18-B951CE371B11}"/>
    <cellStyle name="Normal 13 2 5 5" xfId="19590" xr:uid="{F43194D9-D97F-442F-853A-9ADF551108A1}"/>
    <cellStyle name="Normal 13 2 5 5 2" xfId="43778" xr:uid="{621F05E0-4FE0-403B-80B0-62C243C2F761}"/>
    <cellStyle name="Normal 13 2 5 6" xfId="26078" xr:uid="{30A33D35-C703-4389-A487-182A3B1FE7E0}"/>
    <cellStyle name="Normal 13 2 6" xfId="6489" xr:uid="{2F0B1B37-C489-46B7-AB12-E47C075ABF69}"/>
    <cellStyle name="Normal 13 2 6 2" xfId="14748" xr:uid="{F18BC0EF-0384-4089-8155-8E248548C167}"/>
    <cellStyle name="Normal 13 2 6 2 2" xfId="39330" xr:uid="{85577148-C5FB-4E7A-8AE4-120D187E77E1}"/>
    <cellStyle name="Normal 13 2 6 3" xfId="31315" xr:uid="{BF869D9D-3454-44E9-A74D-A9BF633D8420}"/>
    <cellStyle name="Normal 13 2 7" xfId="7149" xr:uid="{198D1228-0875-49D5-9864-B991689E254F}"/>
    <cellStyle name="Normal 13 2 7 2" xfId="15408" xr:uid="{B3CE2F4C-8D7A-46DB-B796-DB5FACEA4EF8}"/>
    <cellStyle name="Normal 13 2 7 2 2" xfId="39990" xr:uid="{C9346CBE-45AD-4676-A342-FF635C85F33E}"/>
    <cellStyle name="Normal 13 2 7 3" xfId="31975" xr:uid="{A93A8696-2B0F-43C9-9FF2-78E74C3C1EA3}"/>
    <cellStyle name="Normal 13 2 8" xfId="4806" xr:uid="{0CD6AC10-E787-4E1B-B746-A75AFDB60E61}"/>
    <cellStyle name="Normal 13 2 8 2" xfId="13134" xr:uid="{607A45BD-E205-43BA-8B9F-795EC3BF40DC}"/>
    <cellStyle name="Normal 13 2 8 2 2" xfId="37719" xr:uid="{3B3CC21E-012B-4139-A907-F828A8465B9B}"/>
    <cellStyle name="Normal 13 2 8 3" xfId="29699" xr:uid="{89A4950E-CA6C-4129-B862-E020D7732774}"/>
    <cellStyle name="Normal 13 20" xfId="25591" xr:uid="{C853D6A7-2FEF-458E-BA94-40221AEA0E6B}"/>
    <cellStyle name="Normal 13 3" xfId="313" xr:uid="{E09AFD4B-8581-4F7E-A5DE-71152BD8B4CA}"/>
    <cellStyle name="Normal 13 3 10" xfId="2351" xr:uid="{A35DE792-24A5-47FC-982F-972A210C5AAB}"/>
    <cellStyle name="Normal 13 3 10 2" xfId="10692" xr:uid="{F5D94795-E71C-4E56-A8F5-692E7AD5717C}"/>
    <cellStyle name="Normal 13 3 10 2 2" xfId="35349" xr:uid="{DE6A859E-531D-44DA-82F1-F92E3B508CDB}"/>
    <cellStyle name="Normal 13 3 10 3" xfId="20989" xr:uid="{211B5136-5B6B-4D58-81B4-84DD6E2D4454}"/>
    <cellStyle name="Normal 13 3 10 3 2" xfId="45121" xr:uid="{6BBE8B8F-61AC-4CCD-A4C6-B7F4620783B2}"/>
    <cellStyle name="Normal 13 3 10 4" xfId="27464" xr:uid="{FE804C75-B64B-4270-89B6-7D4C1F37E91D}"/>
    <cellStyle name="Normal 13 3 11" xfId="2425" xr:uid="{6142397B-5199-442C-81C2-8E159A391C9B}"/>
    <cellStyle name="Normal 13 3 11 2" xfId="10766" xr:uid="{4AAEAABC-9D29-4F1C-9E53-8C33B2EAA25A}"/>
    <cellStyle name="Normal 13 3 11 2 2" xfId="35423" xr:uid="{7F4726A9-A6EB-4B39-AD02-A926FC972A8F}"/>
    <cellStyle name="Normal 13 3 11 3" xfId="27538" xr:uid="{C41E3012-46C2-4A0D-AF57-D183FE56D0B2}"/>
    <cellStyle name="Normal 13 3 12" xfId="2557" xr:uid="{52CCA22F-43A4-4A10-BA03-533DC4DDC0BF}"/>
    <cellStyle name="Normal 13 3 12 2" xfId="10898" xr:uid="{2B23AD03-BF40-48A8-8FF1-FCA12FCF50D5}"/>
    <cellStyle name="Normal 13 3 12 2 2" xfId="35554" xr:uid="{B40F0D2C-F69F-4A9A-A1BD-ABF0EEB54936}"/>
    <cellStyle name="Normal 13 3 12 3" xfId="27669" xr:uid="{B864BE9D-4680-4CA9-9C5F-25F328E96173}"/>
    <cellStyle name="Normal 13 3 13" xfId="2794" xr:uid="{E2B53060-0F0D-4677-BC76-906639C0F777}"/>
    <cellStyle name="Normal 13 3 13 2" xfId="11135" xr:uid="{BC99D06D-D4CE-4EA7-A729-DEDE9E3E05F9}"/>
    <cellStyle name="Normal 13 3 13 2 2" xfId="35790" xr:uid="{5A99D52A-1805-4EAD-86B8-650C503FB1A6}"/>
    <cellStyle name="Normal 13 3 13 3" xfId="27905" xr:uid="{07569B2B-4F9B-4F27-8AC9-2D80DC75CC89}"/>
    <cellStyle name="Normal 13 3 14" xfId="3267" xr:uid="{9830E97E-8945-496C-B79E-DBA0CAB1930F}"/>
    <cellStyle name="Normal 13 3 14 2" xfId="11608" xr:uid="{84E5F4AA-0F13-4688-AFA2-24ECDC1220D2}"/>
    <cellStyle name="Normal 13 3 14 2 2" xfId="36262" xr:uid="{11C89F4E-0859-41FD-BB74-8182B5708A68}"/>
    <cellStyle name="Normal 13 3 14 3" xfId="28377" xr:uid="{C1E2AEA1-040D-43B8-BA13-839B9222E891}"/>
    <cellStyle name="Normal 13 3 15" xfId="3511" xr:uid="{5D7971B7-AD93-4574-8D58-990E4DB3E7F4}"/>
    <cellStyle name="Normal 13 3 15 2" xfId="11852" xr:uid="{151DA644-7054-46FC-B8FE-7D511EEECC3F}"/>
    <cellStyle name="Normal 13 3 15 2 2" xfId="36498" xr:uid="{E344F989-6F09-4B1B-B132-4AC8FFF41FA5}"/>
    <cellStyle name="Normal 13 3 15 3" xfId="28613" xr:uid="{AE85609D-90F7-4339-AE87-088365782853}"/>
    <cellStyle name="Normal 13 3 16" xfId="3986" xr:uid="{7FA2F904-DD20-4F44-B889-EF255713EF73}"/>
    <cellStyle name="Normal 13 3 16 2" xfId="12327" xr:uid="{D1DBEED2-DB05-40A1-9989-74A3A1D1E862}"/>
    <cellStyle name="Normal 13 3 16 2 2" xfId="36913" xr:uid="{B9359548-F71A-48D0-A55C-CE4034A42C8E}"/>
    <cellStyle name="Normal 13 3 16 3" xfId="29028" xr:uid="{7A862BC7-E987-4239-A0A8-4276E8D9CEE0}"/>
    <cellStyle name="Normal 13 3 17" xfId="4060" xr:uid="{E8E1ED99-6F26-481E-910B-027E0B367000}"/>
    <cellStyle name="Normal 13 3 17 2" xfId="12401" xr:uid="{1D1E0ABF-FCDB-4C46-B470-4D73F3C45CA5}"/>
    <cellStyle name="Normal 13 3 17 2 2" xfId="36987" xr:uid="{58F2B0AE-9EF4-4FF0-B79E-86BB003D89FB}"/>
    <cellStyle name="Normal 13 3 17 3" xfId="29102" xr:uid="{2922C9DF-5C26-43C8-9227-4083094CE931}"/>
    <cellStyle name="Normal 13 3 18" xfId="4244" xr:uid="{B7573218-569E-4109-AFF0-9212AD04FFA5}"/>
    <cellStyle name="Normal 13 3 18 2" xfId="12585" xr:uid="{0F27637E-6605-41AC-BEBF-6122B208C3D3}"/>
    <cellStyle name="Normal 13 3 18 2 2" xfId="37170" xr:uid="{D4BB8BA9-1DA3-4784-864B-F497B794AB20}"/>
    <cellStyle name="Normal 13 3 18 3" xfId="29233" xr:uid="{1EE233F7-90B8-4864-87F9-A6837EE1A83E}"/>
    <cellStyle name="Normal 13 3 19" xfId="4865" xr:uid="{D321DAB7-5CB5-4CA4-AFA7-B8518EC5AE6A}"/>
    <cellStyle name="Normal 13 3 19 2" xfId="13187" xr:uid="{2E2CD1EA-0FC6-47EE-966E-F4BE51484728}"/>
    <cellStyle name="Normal 13 3 19 2 2" xfId="37772" xr:uid="{B8D50140-CFCD-4328-931A-33F1ED70B47D}"/>
    <cellStyle name="Normal 13 3 19 3" xfId="29752" xr:uid="{16B69D6E-4A01-4E4A-8C62-2A0A41CFE4CA}"/>
    <cellStyle name="Normal 13 3 2" xfId="483" xr:uid="{5225FF53-2094-43C5-808A-142249D22CF3}"/>
    <cellStyle name="Normal 13 3 2 10" xfId="5082" xr:uid="{6E812F6B-3F01-4049-BAEB-7E411EF238B1}"/>
    <cellStyle name="Normal 13 3 2 10 2" xfId="13377" xr:uid="{952D9C39-7AEB-4567-9861-D3CDBF60996A}"/>
    <cellStyle name="Normal 13 3 2 10 2 2" xfId="37961" xr:uid="{EB2B76A0-4D3E-4E62-B42F-09CBB1B62DEA}"/>
    <cellStyle name="Normal 13 3 2 10 3" xfId="29942" xr:uid="{699EC3E0-2D19-4032-8A62-D4FB674FF68C}"/>
    <cellStyle name="Normal 13 3 2 11" xfId="8873" xr:uid="{7C6F743F-D9BC-406C-B8D1-40F0C3CD8598}"/>
    <cellStyle name="Normal 13 3 2 11 2" xfId="33639" xr:uid="{22EB5985-044F-45DC-AE7C-06E48957EB3E}"/>
    <cellStyle name="Normal 13 3 2 12" xfId="18058" xr:uid="{F4865C6F-51DE-43CD-B08F-FD6A7A8D53EF}"/>
    <cellStyle name="Normal 13 3 2 12 2" xfId="42283" xr:uid="{5A913A18-B57A-4B63-B1F1-2BDA041D8A5D}"/>
    <cellStyle name="Normal 13 3 2 13" xfId="18666" xr:uid="{81E33390-9FB7-49D6-9F48-110A425F668C}"/>
    <cellStyle name="Normal 13 3 2 13 2" xfId="42862" xr:uid="{3DB27001-DEED-4565-BE17-49E6A8312085}"/>
    <cellStyle name="Normal 13 3 2 14" xfId="25770" xr:uid="{A717D943-31E5-4AA8-8640-2393E6BDED83}"/>
    <cellStyle name="Normal 13 3 2 2" xfId="1554" xr:uid="{D55A696E-53D1-4267-8CB8-50B672173914}"/>
    <cellStyle name="Normal 13 3 2 2 2" xfId="3148" xr:uid="{C330BAE2-9965-4C12-81D6-4F1A02F6ECDB}"/>
    <cellStyle name="Normal 13 3 2 2 2 2" xfId="7105" xr:uid="{74E88CEB-9ABE-4B69-AC99-10651F3A4B73}"/>
    <cellStyle name="Normal 13 3 2 2 2 2 2" xfId="15364" xr:uid="{39786B34-B2D0-4F74-9402-2981E8613272}"/>
    <cellStyle name="Normal 13 3 2 2 2 2 2 2" xfId="39946" xr:uid="{9AA5C70C-BDB6-4368-865A-29F992010FBB}"/>
    <cellStyle name="Normal 13 3 2 2 2 2 3" xfId="31931" xr:uid="{1CDA2F0D-98D2-4983-A562-1724EC0DA95D}"/>
    <cellStyle name="Normal 13 3 2 2 2 3" xfId="11489" xr:uid="{49B363CF-4063-4ECD-B15E-FF769F76383B}"/>
    <cellStyle name="Normal 13 3 2 2 2 3 2" xfId="36144" xr:uid="{AC089EF9-209F-495D-8997-7C9CD79CB07D}"/>
    <cellStyle name="Normal 13 3 2 2 2 4" xfId="22742" xr:uid="{5B5FA89C-76C0-4209-9420-1D5FCF56EE14}"/>
    <cellStyle name="Normal 13 3 2 2 2 4 2" xfId="46769" xr:uid="{00DCF843-2058-4A6F-B6D0-316F313F121C}"/>
    <cellStyle name="Normal 13 3 2 2 2 5" xfId="28259" xr:uid="{2DF63393-A269-480E-A04A-AECD00CB135F}"/>
    <cellStyle name="Normal 13 3 2 2 3" xfId="3867" xr:uid="{471836DB-39CB-43EF-9FD2-2BB2497CAD17}"/>
    <cellStyle name="Normal 13 3 2 2 3 2" xfId="12208" xr:uid="{1F794B59-C7FB-4890-B7F3-128FADBAD76B}"/>
    <cellStyle name="Normal 13 3 2 2 3 2 2" xfId="36852" xr:uid="{A5414E4E-4597-466F-9306-B5140CFF0348}"/>
    <cellStyle name="Normal 13 3 2 2 3 3" xfId="28967" xr:uid="{327B5088-529B-4378-A6FB-73DD39B40958}"/>
    <cellStyle name="Normal 13 3 2 2 4" xfId="4621" xr:uid="{A89909C8-846D-4DA1-A81B-100BDD340E9C}"/>
    <cellStyle name="Normal 13 3 2 2 4 2" xfId="12962" xr:uid="{040ADAF8-CBA1-427F-A543-49F2EE7A32BA}"/>
    <cellStyle name="Normal 13 3 2 2 4 2 2" xfId="37547" xr:uid="{5E85523D-25FF-48B6-A7A7-F36CC0628EBC}"/>
    <cellStyle name="Normal 13 3 2 2 4 3" xfId="29587" xr:uid="{2E5F71DD-0DC9-4B88-A8F4-1733F18B60A9}"/>
    <cellStyle name="Normal 13 3 2 2 5" xfId="5494" xr:uid="{A21D2D52-0428-4150-9ECD-50EF58DC887A}"/>
    <cellStyle name="Normal 13 3 2 2 5 2" xfId="13777" xr:uid="{9FDA5855-D388-4C4C-8844-8E2AA358B2A7}"/>
    <cellStyle name="Normal 13 3 2 2 5 2 2" xfId="38361" xr:uid="{C9B9DE8A-6130-4CA9-A73D-07F20F6C756D}"/>
    <cellStyle name="Normal 13 3 2 2 5 3" xfId="30343" xr:uid="{9FEFA290-C21F-4374-B018-18F1E7743767}"/>
    <cellStyle name="Normal 13 3 2 2 6" xfId="9915" xr:uid="{BB94C064-CB29-464E-881F-A204FA1AC86A}"/>
    <cellStyle name="Normal 13 3 2 2 6 2" xfId="34601" xr:uid="{B66ECA6B-3226-4B3F-B71B-CB21B824463A}"/>
    <cellStyle name="Normal 13 3 2 2 7" xfId="18294" xr:uid="{05CB0DC6-10BD-4FD2-9497-BC91D516C362}"/>
    <cellStyle name="Normal 13 3 2 2 7 2" xfId="42519" xr:uid="{FA30A202-2EA3-4C92-A8D3-B1C83DA113C7}"/>
    <cellStyle name="Normal 13 3 2 2 8" xfId="20276" xr:uid="{066C9E19-E4D6-497C-A877-D69039D2EB70}"/>
    <cellStyle name="Normal 13 3 2 2 8 2" xfId="44450" xr:uid="{360CDC40-1ED6-40D4-B77B-CAC220112857}"/>
    <cellStyle name="Normal 13 3 2 2 9" xfId="26717" xr:uid="{5ADF25A5-6067-4100-B9B5-C2AC43A7E18B}"/>
    <cellStyle name="Normal 13 3 2 3" xfId="1122" xr:uid="{A5455346-2A75-4E1D-A4F1-F4F766CB0C71}"/>
    <cellStyle name="Normal 13 3 2 3 2" xfId="8096" xr:uid="{33B5C815-C053-44DB-A87B-72A0F89128F0}"/>
    <cellStyle name="Normal 13 3 2 3 2 2" xfId="16354" xr:uid="{A27C61E5-167F-4048-BEF1-B60A2BD6E85B}"/>
    <cellStyle name="Normal 13 3 2 3 2 2 2" xfId="40936" xr:uid="{2D81D8E0-3B65-43B8-9B18-B7E5827FB1CC}"/>
    <cellStyle name="Normal 13 3 2 3 2 3" xfId="22331" xr:uid="{4FA95D1E-6ECC-4316-A73B-17DEC4167998}"/>
    <cellStyle name="Normal 13 3 2 3 2 3 2" xfId="46365" xr:uid="{6A050843-37DA-46E8-BABE-0914D816FA7E}"/>
    <cellStyle name="Normal 13 3 2 3 2 4" xfId="32921" xr:uid="{906D3BEA-58F5-446B-BACC-B7ED38A0E11D}"/>
    <cellStyle name="Normal 13 3 2 3 3" xfId="6209" xr:uid="{D4AF2EE2-EF04-4D8C-91F7-2613E9CEF89A}"/>
    <cellStyle name="Normal 13 3 2 3 3 2" xfId="14471" xr:uid="{97A0F948-534E-4609-BC23-CC7B41C3F4F6}"/>
    <cellStyle name="Normal 13 3 2 3 3 2 2" xfId="39053" xr:uid="{CD39E57B-234F-4BE8-B976-D98F64CF5C14}"/>
    <cellStyle name="Normal 13 3 2 3 3 3" xfId="31038" xr:uid="{9F20AA2C-B789-4A79-8493-B25BB91FA5D8}"/>
    <cellStyle name="Normal 13 3 2 3 4" xfId="9498" xr:uid="{3EF275B0-F9AD-4A29-9336-28C5E9C7E5BD}"/>
    <cellStyle name="Normal 13 3 2 3 4 2" xfId="34199" xr:uid="{06543788-E826-48CE-80FE-C78E32830EC8}"/>
    <cellStyle name="Normal 13 3 2 3 5" xfId="19866" xr:uid="{DAD45DC6-7E24-450B-915B-26737B7FEB06}"/>
    <cellStyle name="Normal 13 3 2 3 5 2" xfId="44046" xr:uid="{69267201-298A-4397-B3CD-5C168930F803}"/>
    <cellStyle name="Normal 13 3 2 3 6" xfId="26318" xr:uid="{DC2D86D3-0A2C-40B5-B8CC-AFCFEA490825}"/>
    <cellStyle name="Normal 13 3 2 4" xfId="2289" xr:uid="{984A37D5-4A1E-45E8-808A-37E2E8EFC1E5}"/>
    <cellStyle name="Normal 13 3 2 4 2" xfId="6729" xr:uid="{BF78B4F9-33A2-4839-B157-141FEE5133A2}"/>
    <cellStyle name="Normal 13 3 2 4 2 2" xfId="14988" xr:uid="{2EA1F60C-73EF-49A3-8160-72DFCF3C738B}"/>
    <cellStyle name="Normal 13 3 2 4 2 2 2" xfId="39570" xr:uid="{A4A8F51E-EE7D-4E1B-9856-A4671EE747DA}"/>
    <cellStyle name="Normal 13 3 2 4 2 3" xfId="21738" xr:uid="{E7C73C69-9653-4A1D-B52B-DC8EFFFBCEBF}"/>
    <cellStyle name="Normal 13 3 2 4 2 3 2" xfId="45815" xr:uid="{C85C0837-B124-4EE3-8772-A17DE57CE728}"/>
    <cellStyle name="Normal 13 3 2 4 2 4" xfId="31555" xr:uid="{A168B198-28CF-4CA1-8BBB-DCC66B079A33}"/>
    <cellStyle name="Normal 13 3 2 4 3" xfId="10630" xr:uid="{E878067F-57C1-4CDC-B5AA-3C0AF7D7496E}"/>
    <cellStyle name="Normal 13 3 2 4 3 2" xfId="35288" xr:uid="{3DAB7248-A3D9-4942-9833-1A46A8551802}"/>
    <cellStyle name="Normal 13 3 2 4 4" xfId="19273" xr:uid="{C2AED153-EEC2-4389-A9A0-EBFED5E6570F}"/>
    <cellStyle name="Normal 13 3 2 4 4 2" xfId="43467" xr:uid="{1C7BC307-A024-4632-848A-A1236D83D91A}"/>
    <cellStyle name="Normal 13 3 2 4 5" xfId="27403" xr:uid="{F1C6CFBC-4B40-4114-9DC3-2134E3B101A4}"/>
    <cellStyle name="Normal 13 3 2 5" xfId="2675" xr:uid="{31D1E474-E3BF-47C3-8584-07C88DE51CC6}"/>
    <cellStyle name="Normal 13 3 2 5 2" xfId="8461" xr:uid="{03C928B3-C1C1-4E24-A484-C809BCFABA1E}"/>
    <cellStyle name="Normal 13 3 2 5 2 2" xfId="16719" xr:uid="{4A713E02-4C17-4341-A0E0-529511EC5C35}"/>
    <cellStyle name="Normal 13 3 2 5 2 2 2" xfId="41301" xr:uid="{DABC0A39-0CCF-4D81-97D9-0A2BB4872029}"/>
    <cellStyle name="Normal 13 3 2 5 2 3" xfId="33286" xr:uid="{17DF27AB-F013-460C-BEE5-E5DF2689C4E6}"/>
    <cellStyle name="Normal 13 3 2 5 3" xfId="11016" xr:uid="{5F2EC476-F5F7-40D0-85FD-5FA0C195925A}"/>
    <cellStyle name="Normal 13 3 2 5 3 2" xfId="35672" xr:uid="{86C5865D-A1E6-4E43-91AF-A614A4A2F52A}"/>
    <cellStyle name="Normal 13 3 2 5 4" xfId="21142" xr:uid="{7FEE44DD-E9F0-4536-877A-84436D3E8AAE}"/>
    <cellStyle name="Normal 13 3 2 5 4 2" xfId="45263" xr:uid="{25F106EF-61AC-4D7B-BE6F-3D30967D4BFA}"/>
    <cellStyle name="Normal 13 3 2 5 5" xfId="27787" xr:uid="{E2E39DB7-D9B2-4A4E-B78B-F4128A791425}"/>
    <cellStyle name="Normal 13 3 2 6" xfId="2912" xr:uid="{3921A7DB-7053-45FC-971E-8ED6D0E2B316}"/>
    <cellStyle name="Normal 13 3 2 6 2" xfId="11253" xr:uid="{2FE4D377-03E1-4BC7-8651-ADEE1D8C741A}"/>
    <cellStyle name="Normal 13 3 2 6 2 2" xfId="35908" xr:uid="{EAD8E5FC-2D34-491B-864A-52FE27A096DC}"/>
    <cellStyle name="Normal 13 3 2 6 3" xfId="28023" xr:uid="{8580A83C-41CC-45EB-8130-384C8E313D52}"/>
    <cellStyle name="Normal 13 3 2 7" xfId="3385" xr:uid="{19779550-54EB-49FD-B9A0-CFBC9B7AD17B}"/>
    <cellStyle name="Normal 13 3 2 7 2" xfId="11726" xr:uid="{109AFE2F-4498-4B51-932F-4EB3CA737A49}"/>
    <cellStyle name="Normal 13 3 2 7 2 2" xfId="36380" xr:uid="{3FB19E08-4E16-4D18-A457-CE50B0930FC3}"/>
    <cellStyle name="Normal 13 3 2 7 3" xfId="28495" xr:uid="{E099CE2C-AA0A-4165-9E13-BAA7742AE770}"/>
    <cellStyle name="Normal 13 3 2 8" xfId="3631" xr:uid="{E5367E43-AAA0-46A3-BC44-3482BDE495B5}"/>
    <cellStyle name="Normal 13 3 2 8 2" xfId="11972" xr:uid="{08576B67-0BB5-4F28-9723-CE4EB9AA25B3}"/>
    <cellStyle name="Normal 13 3 2 8 2 2" xfId="36616" xr:uid="{D98EB1D1-BB7A-40DE-AAC0-810CEA3060D3}"/>
    <cellStyle name="Normal 13 3 2 8 3" xfId="28731" xr:uid="{C5B44ADB-DD02-41AE-BFB3-A81F44462CF9}"/>
    <cellStyle name="Normal 13 3 2 9" xfId="4385" xr:uid="{F6F15AC3-0785-4659-AB2F-886A2F558018}"/>
    <cellStyle name="Normal 13 3 2 9 2" xfId="12726" xr:uid="{E5A33F93-FCCC-45B0-B74F-0C8B9760B401}"/>
    <cellStyle name="Normal 13 3 2 9 2 2" xfId="37311" xr:uid="{257B7519-4337-48E8-8B6D-46BF1F505941}"/>
    <cellStyle name="Normal 13 3 2 9 3" xfId="29351" xr:uid="{2F1F2A42-9DC8-4B68-B672-551F4FEB319D}"/>
    <cellStyle name="Normal 13 3 20" xfId="8539" xr:uid="{C390ACE3-5C27-4D1C-B44A-C8DCBE5FC711}"/>
    <cellStyle name="Normal 13 3 20 2" xfId="16797" xr:uid="{DEF499F6-ACA3-4006-A69D-0EECFF8CB0AC}"/>
    <cellStyle name="Normal 13 3 20 2 2" xfId="41379" xr:uid="{0E09BB65-7E87-4F3B-B132-80DA8AEC97F8}"/>
    <cellStyle name="Normal 13 3 20 3" xfId="33350" xr:uid="{3084DDF7-86EE-4BCB-A0A0-ED008908DBA1}"/>
    <cellStyle name="Normal 13 3 21" xfId="8743" xr:uid="{41908DCA-95DB-435E-8E97-9379A0E1927F}"/>
    <cellStyle name="Normal 13 3 21 2" xfId="33520" xr:uid="{55D09D7C-E9A2-4C95-B9AE-53E93F6766A5}"/>
    <cellStyle name="Normal 13 3 22" xfId="17791" xr:uid="{685FF879-2A96-49D1-9130-9DE3569D6952}"/>
    <cellStyle name="Normal 13 3 22 2" xfId="42016" xr:uid="{D584DEE2-4FEF-40C0-8F92-59F394483995}"/>
    <cellStyle name="Normal 13 3 23" xfId="17926" xr:uid="{C7D649B5-64FE-47E0-B2B2-D4A6BC7EF63B}"/>
    <cellStyle name="Normal 13 3 23 2" xfId="42151" xr:uid="{55D11FAE-E4DF-48A0-9271-1C46E1A4D03A}"/>
    <cellStyle name="Normal 13 3 24" xfId="18528" xr:uid="{E564C492-DD8B-4DD2-B503-9332BA3861E0}"/>
    <cellStyle name="Normal 13 3 24 2" xfId="42730" xr:uid="{B32F7938-887F-4233-AA70-9AB38CEC2B44}"/>
    <cellStyle name="Normal 13 3 25" xfId="25652" xr:uid="{2455E92C-E0A4-4AE4-9CCC-D941E173F17D}"/>
    <cellStyle name="Normal 13 3 3" xfId="550" xr:uid="{5B743031-9D75-4718-A22A-1A8DF013AE1A}"/>
    <cellStyle name="Normal 13 3 3 10" xfId="25831" xr:uid="{0C3F3156-E953-42FA-82A0-B46723150540}"/>
    <cellStyle name="Normal 13 3 3 2" xfId="1356" xr:uid="{5C22EDF2-E629-4449-999D-3CC023C11AE8}"/>
    <cellStyle name="Normal 13 3 3 2 2" xfId="8229" xr:uid="{DEE496A1-FA03-4FB5-B405-D61DCFD46814}"/>
    <cellStyle name="Normal 13 3 3 2 2 2" xfId="16487" xr:uid="{9E838D65-705D-456F-9956-F43C7FAD066D}"/>
    <cellStyle name="Normal 13 3 3 2 2 2 2" xfId="41069" xr:uid="{BCECB354-E715-44FE-9FAD-6690A206DC73}"/>
    <cellStyle name="Normal 13 3 3 2 2 3" xfId="22547" xr:uid="{3E848FC0-EB36-4365-BDE3-AEF3729DBBDB}"/>
    <cellStyle name="Normal 13 3 3 2 2 3 2" xfId="46581" xr:uid="{939C2354-4CB5-4D28-BFA9-01C778F62FF2}"/>
    <cellStyle name="Normal 13 3 3 2 2 4" xfId="33054" xr:uid="{492CCB94-9DD0-40D8-A8B3-2829B034C030}"/>
    <cellStyle name="Normal 13 3 3 2 3" xfId="6351" xr:uid="{0735C15B-0C25-4625-B2AE-059646A21A99}"/>
    <cellStyle name="Normal 13 3 3 2 3 2" xfId="14611" xr:uid="{603EB972-E6C3-4AD8-A517-94BED2B7EAAE}"/>
    <cellStyle name="Normal 13 3 3 2 3 2 2" xfId="39193" xr:uid="{F49FAF65-054E-4E55-B485-BA61AFACF778}"/>
    <cellStyle name="Normal 13 3 3 2 3 3" xfId="31178" xr:uid="{08D20034-7FF4-42B6-B840-DDA1937615C3}"/>
    <cellStyle name="Normal 13 3 3 2 4" xfId="9718" xr:uid="{B8D2D74B-6D68-4B97-A47C-3F3F2B63F86B}"/>
    <cellStyle name="Normal 13 3 3 2 4 2" xfId="34413" xr:uid="{C618DE26-CD53-4ADE-B2D2-F3B0C5BF260E}"/>
    <cellStyle name="Normal 13 3 3 2 5" xfId="20080" xr:uid="{107B4BE8-1772-4D07-83B9-517533DCB13F}"/>
    <cellStyle name="Normal 13 3 3 2 5 2" xfId="44258" xr:uid="{B6C76C96-1289-4C26-B3AD-F0EADA9A838E}"/>
    <cellStyle name="Normal 13 3 3 2 6" xfId="26530" xr:uid="{FA3C3C77-86BB-4B84-A51D-2BBF009134A5}"/>
    <cellStyle name="Normal 13 3 3 3" xfId="3030" xr:uid="{21E56AEF-B63E-4CE6-9796-9046DB76929B}"/>
    <cellStyle name="Normal 13 3 3 3 2" xfId="6869" xr:uid="{8E925A36-0D45-4C66-8FB3-F9C8744D7112}"/>
    <cellStyle name="Normal 13 3 3 3 2 2" xfId="15128" xr:uid="{CF1E9BC0-1205-424C-8F08-6B374639FEE5}"/>
    <cellStyle name="Normal 13 3 3 3 2 2 2" xfId="39710" xr:uid="{A57CED68-A1F1-430D-A446-91F55BF63666}"/>
    <cellStyle name="Normal 13 3 3 3 2 3" xfId="21804" xr:uid="{DF01C7EB-1665-4106-9CA0-D205928DE3CA}"/>
    <cellStyle name="Normal 13 3 3 3 2 3 2" xfId="45878" xr:uid="{337E5E9A-D255-41E1-8301-20AB6DE8CDD8}"/>
    <cellStyle name="Normal 13 3 3 3 2 4" xfId="31695" xr:uid="{A615C3D7-7387-4504-87F5-35F6F5D9FFA9}"/>
    <cellStyle name="Normal 13 3 3 3 3" xfId="11371" xr:uid="{4E1E3C10-D1FD-4087-AA9F-AC3025CBDB35}"/>
    <cellStyle name="Normal 13 3 3 3 3 2" xfId="36026" xr:uid="{266F3601-0F7D-42F2-A3A1-4FB75F655033}"/>
    <cellStyle name="Normal 13 3 3 3 4" xfId="19339" xr:uid="{0D3A268E-413F-40C0-A85D-A0D769F70BC7}"/>
    <cellStyle name="Normal 13 3 3 3 4 2" xfId="43533" xr:uid="{7B5ACAD2-BAEC-4C37-8A14-3D897830407B}"/>
    <cellStyle name="Normal 13 3 3 3 5" xfId="28141" xr:uid="{DA2BD258-33F2-495F-87C3-66A55CBFADF2}"/>
    <cellStyle name="Normal 13 3 3 4" xfId="3749" xr:uid="{09AE8FF5-BA07-48AD-BCA0-7C333A1103F0}"/>
    <cellStyle name="Normal 13 3 3 4 2" xfId="7401" xr:uid="{1A3FA0D0-C318-4987-AAD4-F302A528D302}"/>
    <cellStyle name="Normal 13 3 3 4 2 2" xfId="15660" xr:uid="{6F25A07B-FAFF-400B-90EB-A9C3F9FC5F44}"/>
    <cellStyle name="Normal 13 3 3 4 2 2 2" xfId="40242" xr:uid="{4886BD1A-0B5F-493E-AE6B-079A58739286}"/>
    <cellStyle name="Normal 13 3 3 4 2 3" xfId="32227" xr:uid="{2825E479-054B-4A61-93FA-F20EEAE275AA}"/>
    <cellStyle name="Normal 13 3 3 4 3" xfId="12090" xr:uid="{51D178BB-9BEC-4E2E-A767-8630E7CF4188}"/>
    <cellStyle name="Normal 13 3 3 4 3 2" xfId="36734" xr:uid="{43C974D7-C166-46A7-9885-A66439E73BD7}"/>
    <cellStyle name="Normal 13 3 3 4 4" xfId="21208" xr:uid="{5F71E606-DEB4-488E-9C3A-10FB91540B97}"/>
    <cellStyle name="Normal 13 3 3 4 4 2" xfId="45328" xr:uid="{4706C2F8-F716-4F09-B8EB-EB838CF888E6}"/>
    <cellStyle name="Normal 13 3 3 4 5" xfId="28849" xr:uid="{4A0D7526-83E3-4A79-9D49-69CB42F2F616}"/>
    <cellStyle name="Normal 13 3 3 5" xfId="4503" xr:uid="{0137CE8B-DA96-4B3B-B896-0CEF47B0B04A}"/>
    <cellStyle name="Normal 13 3 3 5 2" xfId="12844" xr:uid="{332B8F4F-A748-4424-9637-EA5C9B0E6EFB}"/>
    <cellStyle name="Normal 13 3 3 5 2 2" xfId="37429" xr:uid="{AB048DF8-EEF2-4A5C-839E-96BB1BE686E3}"/>
    <cellStyle name="Normal 13 3 3 5 3" xfId="29469" xr:uid="{CA43A342-7855-4AF7-A8A4-05B03A472DB1}"/>
    <cellStyle name="Normal 13 3 3 6" xfId="5296" xr:uid="{4D84EF98-B067-4A7F-AAC9-AA125ED673E5}"/>
    <cellStyle name="Normal 13 3 3 6 2" xfId="13589" xr:uid="{3BE820C6-D8C4-451A-BC45-A26080ED738E}"/>
    <cellStyle name="Normal 13 3 3 6 2 2" xfId="38173" xr:uid="{F9EF3D1C-F905-41AD-95E4-9A2CA8449F20}"/>
    <cellStyle name="Normal 13 3 3 6 3" xfId="30155" xr:uid="{7F8D19B4-4542-4047-AE28-B818A58C636C}"/>
    <cellStyle name="Normal 13 3 3 7" xfId="8937" xr:uid="{785B0D15-42BE-40C0-B1C2-8E12894D231D}"/>
    <cellStyle name="Normal 13 3 3 7 2" xfId="33700" xr:uid="{10383B60-FF56-4F34-92AA-5DD71BC5DFAA}"/>
    <cellStyle name="Normal 13 3 3 8" xfId="18176" xr:uid="{46B1B14B-5362-45BD-912F-4F21A5649599}"/>
    <cellStyle name="Normal 13 3 3 8 2" xfId="42401" xr:uid="{1D837426-F745-4A85-B10D-774688C8B569}"/>
    <cellStyle name="Normal 13 3 3 9" xfId="18732" xr:uid="{D414116D-4D22-46C4-B2D6-593B171FA352}"/>
    <cellStyle name="Normal 13 3 3 9 2" xfId="42928" xr:uid="{5BF55554-B035-45BE-9EB3-2414451C719B}"/>
    <cellStyle name="Normal 13 3 4" xfId="669" xr:uid="{492FEEBC-7562-472E-8BD2-88F88C13AFEC}"/>
    <cellStyle name="Normal 13 3 4 2" xfId="1725" xr:uid="{CB5A8D52-F149-4772-B9F7-126CFBA65CE5}"/>
    <cellStyle name="Normal 13 3 4 2 2" xfId="6987" xr:uid="{F4B666CE-5451-4BC4-88E0-BB16549D551F}"/>
    <cellStyle name="Normal 13 3 4 2 2 2" xfId="15246" xr:uid="{E5A3A714-C192-4197-A6BD-E5E5B67069BD}"/>
    <cellStyle name="Normal 13 3 4 2 2 2 2" xfId="39828" xr:uid="{E83912A6-820E-467B-AB35-58F8B76DDDAF}"/>
    <cellStyle name="Normal 13 3 4 2 2 3" xfId="22897" xr:uid="{B3298FC9-BD9A-4BB9-BE7B-1981F9B0B676}"/>
    <cellStyle name="Normal 13 3 4 2 2 3 2" xfId="46914" xr:uid="{9590CD87-CE47-41A0-BD55-46FE8792A4EE}"/>
    <cellStyle name="Normal 13 3 4 2 2 4" xfId="31813" xr:uid="{A1D3AD03-B5BE-46C0-8560-7BA1AF016D54}"/>
    <cellStyle name="Normal 13 3 4 2 3" xfId="10071" xr:uid="{C5BAAFB2-44B7-49B7-BF0A-2EEAFD43C2BB}"/>
    <cellStyle name="Normal 13 3 4 2 3 2" xfId="34742" xr:uid="{088F3317-C03E-43EF-AEAB-FCE84EC98D36}"/>
    <cellStyle name="Normal 13 3 4 2 4" xfId="20431" xr:uid="{55AC574B-5C2F-488A-B22C-4011E97EA612}"/>
    <cellStyle name="Normal 13 3 4 2 4 2" xfId="44595" xr:uid="{77285303-8EC7-45FF-BA4E-E7C45C02EA0F}"/>
    <cellStyle name="Normal 13 3 4 2 5" xfId="26857" xr:uid="{126FA886-D431-4D3C-9BAD-57476F926F13}"/>
    <cellStyle name="Normal 13 3 4 3" xfId="5647" xr:uid="{A8CF0041-0353-42A7-8813-29C4779ED789}"/>
    <cellStyle name="Normal 13 3 4 3 2" xfId="13918" xr:uid="{811C8864-5EB2-4074-BE21-B0D212DF76D7}"/>
    <cellStyle name="Normal 13 3 4 3 2 2" xfId="21922" xr:uid="{63B678B5-39C6-454E-AD19-EE18F9BDDD0F}"/>
    <cellStyle name="Normal 13 3 4 3 2 2 2" xfId="45996" xr:uid="{BF9A8990-7F59-4105-B1D9-D1906A2408C5}"/>
    <cellStyle name="Normal 13 3 4 3 2 3" xfId="38502" xr:uid="{5EBE8C7D-3953-467D-B058-DC691C1F03F1}"/>
    <cellStyle name="Normal 13 3 4 3 3" xfId="19457" xr:uid="{5C2AD752-A527-4CBB-BAF8-AAB9A93071D9}"/>
    <cellStyle name="Normal 13 3 4 3 3 2" xfId="43651" xr:uid="{E7E0EA07-C3C8-45EB-9742-282E8112B579}"/>
    <cellStyle name="Normal 13 3 4 3 4" xfId="30485" xr:uid="{88D430C6-2CB6-4EC7-9281-B55384EA654D}"/>
    <cellStyle name="Normal 13 3 4 4" xfId="9056" xr:uid="{DDB05B92-A8A1-408B-9FAE-15A20C98FBA8}"/>
    <cellStyle name="Normal 13 3 4 4 2" xfId="21327" xr:uid="{9C442861-14B9-4D5D-896B-6C403A82664D}"/>
    <cellStyle name="Normal 13 3 4 4 2 2" xfId="45446" xr:uid="{E826D413-AF6F-4866-999B-69A928B32619}"/>
    <cellStyle name="Normal 13 3 4 4 3" xfId="33818" xr:uid="{EDA52925-E12D-49C4-A8CC-BEADB313F48B}"/>
    <cellStyle name="Normal 13 3 4 5" xfId="18850" xr:uid="{C453EAAE-EC60-4131-97D4-B42A6848AAFD}"/>
    <cellStyle name="Normal 13 3 4 5 2" xfId="43046" xr:uid="{B2A1602F-F3C4-4EF3-A6B6-F4FECBFF71B9}"/>
    <cellStyle name="Normal 13 3 4 6" xfId="25949" xr:uid="{A83667D8-8163-4D37-9152-D1633839EAAC}"/>
    <cellStyle name="Normal 13 3 5" xfId="1858" xr:uid="{CBF27196-F3A6-4C17-ABF3-EDFE34A2ED39}"/>
    <cellStyle name="Normal 13 3 5 2" xfId="7665" xr:uid="{64B3F019-9CC0-4E34-BE64-5F15FBA7CC03}"/>
    <cellStyle name="Normal 13 3 5 2 2" xfId="15923" xr:uid="{374CAD13-F901-4B55-A7AA-DF0F2480A653}"/>
    <cellStyle name="Normal 13 3 5 2 2 2" xfId="40505" xr:uid="{08F2BB44-D4C4-4FF3-B5DE-A4B0A586DFBB}"/>
    <cellStyle name="Normal 13 3 5 2 3" xfId="23023" xr:uid="{BB09A84F-4A8D-40B0-9B2A-A5EB4824CFC7}"/>
    <cellStyle name="Normal 13 3 5 2 3 2" xfId="47034" xr:uid="{83FD58E8-AE15-416E-83FA-B2EACE277908}"/>
    <cellStyle name="Normal 13 3 5 2 4" xfId="32490" xr:uid="{0D84DE8E-CD78-4993-931A-1911AA3B8E3A}"/>
    <cellStyle name="Normal 13 3 5 3" xfId="5776" xr:uid="{0C42B7F5-36C8-4B4D-9D17-A64577FD53BA}"/>
    <cellStyle name="Normal 13 3 5 3 2" xfId="14038" xr:uid="{CBC4C599-145D-4CE2-BD44-C8273D55B7C3}"/>
    <cellStyle name="Normal 13 3 5 3 2 2" xfId="38620" xr:uid="{EA42A886-EA2B-4FE4-9D9A-49DED047906D}"/>
    <cellStyle name="Normal 13 3 5 3 3" xfId="30605" xr:uid="{CD8A162A-8604-41C0-8E3E-0BD5F37E6C04}"/>
    <cellStyle name="Normal 13 3 5 4" xfId="10200" xr:uid="{8CC40C6F-7077-4AA5-AA86-B74C9D98C1F1}"/>
    <cellStyle name="Normal 13 3 5 4 2" xfId="34860" xr:uid="{FF04B515-F86D-4357-B531-5D04CBECAB85}"/>
    <cellStyle name="Normal 13 3 5 5" xfId="20558" xr:uid="{E697C06F-AF55-414D-BED6-2E817EFD9C95}"/>
    <cellStyle name="Normal 13 3 5 5 2" xfId="44718" xr:uid="{A1D0CC6A-0840-4B9D-A46C-F1E560B6ED65}"/>
    <cellStyle name="Normal 13 3 5 6" xfId="26975" xr:uid="{12E15494-8D60-4F92-A483-D16B5C2216D2}"/>
    <cellStyle name="Normal 13 3 6" xfId="893" xr:uid="{162E8768-3211-45F9-A3E2-15990A6450CA}"/>
    <cellStyle name="Normal 13 3 6 2" xfId="7909" xr:uid="{74C3254E-353E-43C4-B8A5-C8A04E555C33}"/>
    <cellStyle name="Normal 13 3 6 2 2" xfId="16167" xr:uid="{156F260D-6EAB-4FD6-8B14-408EEA3D09EC}"/>
    <cellStyle name="Normal 13 3 6 2 2 2" xfId="40749" xr:uid="{CD4B5E84-37B5-4525-A279-21A9F7FB9800}"/>
    <cellStyle name="Normal 13 3 6 2 3" xfId="22115" xr:uid="{A9BC26A9-B54A-46A6-8998-AE2CED114BB6}"/>
    <cellStyle name="Normal 13 3 6 2 3 2" xfId="46174" xr:uid="{F7B181F4-15A6-4AF7-8A6A-AB539B9784C7}"/>
    <cellStyle name="Normal 13 3 6 2 4" xfId="32734" xr:uid="{50E8509C-C91B-45D0-B7A6-94F90D32E2CF}"/>
    <cellStyle name="Normal 13 3 6 3" xfId="6022" xr:uid="{A94AA54B-4710-43BD-AE0D-827675A7A657}"/>
    <cellStyle name="Normal 13 3 6 3 2" xfId="14284" xr:uid="{016A256E-4B7E-44E8-A180-D878DB2DA82E}"/>
    <cellStyle name="Normal 13 3 6 3 2 2" xfId="38866" xr:uid="{17673E91-0AB8-4ED6-8C95-C4BA01057670}"/>
    <cellStyle name="Normal 13 3 6 3 3" xfId="30851" xr:uid="{03F91823-95E2-44E0-89EC-89AB1BD76F22}"/>
    <cellStyle name="Normal 13 3 6 4" xfId="9277" xr:uid="{1CCF8987-4513-4E3B-9A9F-C31DE9A302EC}"/>
    <cellStyle name="Normal 13 3 6 4 2" xfId="34009" xr:uid="{54FE811C-B5FB-40C3-BE70-260E916E032B}"/>
    <cellStyle name="Normal 13 3 6 5" xfId="19649" xr:uid="{E8461EEB-0404-45B4-B84F-797E9F855973}"/>
    <cellStyle name="Normal 13 3 6 5 2" xfId="43837" xr:uid="{12125BD3-6DD5-4FF4-B6FD-F2779D0E6390}"/>
    <cellStyle name="Normal 13 3 6 6" xfId="26131" xr:uid="{B5FC9E89-7C01-43ED-82D4-31BC6F49D8A5}"/>
    <cellStyle name="Normal 13 3 7" xfId="1977" xr:uid="{F652E008-B914-4FFB-B0F7-84E2844830FF}"/>
    <cellStyle name="Normal 13 3 7 2" xfId="6542" xr:uid="{06742542-5629-4D6A-8229-8A15BCABF36C}"/>
    <cellStyle name="Normal 13 3 7 2 2" xfId="14801" xr:uid="{832D3EFD-9845-4350-848C-E46E4B315083}"/>
    <cellStyle name="Normal 13 3 7 2 2 2" xfId="39383" xr:uid="{B185E2ED-072B-409D-90B9-58175DEA298B}"/>
    <cellStyle name="Normal 13 3 7 2 3" xfId="23141" xr:uid="{6F919D79-9085-4754-9838-659E6001044B}"/>
    <cellStyle name="Normal 13 3 7 2 3 2" xfId="47152" xr:uid="{E9D46F1F-2140-44E5-A599-474C3B066C72}"/>
    <cellStyle name="Normal 13 3 7 2 4" xfId="31368" xr:uid="{27ADD083-2878-4C53-8DBE-750A1133830E}"/>
    <cellStyle name="Normal 13 3 7 3" xfId="10319" xr:uid="{D447F792-F613-4FF4-BFE4-B59AFA8A183E}"/>
    <cellStyle name="Normal 13 3 7 3 2" xfId="34978" xr:uid="{7D47E052-AEB9-409B-AB9E-A6E50256A086}"/>
    <cellStyle name="Normal 13 3 7 4" xfId="20676" xr:uid="{4C77679A-CF96-4321-B725-F4872B0E0B0C}"/>
    <cellStyle name="Normal 13 3 7 4 2" xfId="44836" xr:uid="{AEBA492B-9539-4C2C-BE16-BB2561577647}"/>
    <cellStyle name="Normal 13 3 7 5" xfId="27093" xr:uid="{4186CED7-5CD0-4670-B7C2-5E695C0427FF}"/>
    <cellStyle name="Normal 13 3 8" xfId="2038" xr:uid="{DBB59C6F-5978-4FB9-ABAF-F5DA5B252593}"/>
    <cellStyle name="Normal 13 3 8 2" xfId="8343" xr:uid="{8EC4484F-F8A7-4A12-B2F4-E6EB1900EAE5}"/>
    <cellStyle name="Normal 13 3 8 2 2" xfId="16601" xr:uid="{59AF1F87-29E3-441A-9511-65C1C84FA03C}"/>
    <cellStyle name="Normal 13 3 8 2 2 2" xfId="41183" xr:uid="{F62605BA-825C-40BC-8E7D-E2CD43A486C1}"/>
    <cellStyle name="Normal 13 3 8 2 3" xfId="23202" xr:uid="{C43FEB22-9A4F-4DB7-ACD8-78910BABB02F}"/>
    <cellStyle name="Normal 13 3 8 2 3 2" xfId="47213" xr:uid="{EBF8A5A0-09DD-496A-8256-23AB2B88B5C4}"/>
    <cellStyle name="Normal 13 3 8 2 4" xfId="33168" xr:uid="{C1A54AF5-885E-40D0-8EFB-F9D17D32F5FC}"/>
    <cellStyle name="Normal 13 3 8 3" xfId="10380" xr:uid="{2868CDAB-5B04-44D3-BB9E-59FA418BF37E}"/>
    <cellStyle name="Normal 13 3 8 3 2" xfId="35039" xr:uid="{872F5C87-2F06-4D81-971C-771718CB6337}"/>
    <cellStyle name="Normal 13 3 8 4" xfId="20737" xr:uid="{BF8FAA3B-ADE5-4A10-B99C-609BE47D595E}"/>
    <cellStyle name="Normal 13 3 8 4 2" xfId="44897" xr:uid="{A4469540-4511-4554-AAF8-DD739E4FE79A}"/>
    <cellStyle name="Normal 13 3 8 5" xfId="27154" xr:uid="{C8ACFBCD-4F4E-45E6-AE7C-4A2B649A9CF6}"/>
    <cellStyle name="Normal 13 3 9" xfId="2170" xr:uid="{1CC08281-02DF-4C67-94D0-35F778580007}"/>
    <cellStyle name="Normal 13 3 9 2" xfId="10512" xr:uid="{CEC815C9-62CE-4C8F-81B4-FD56A0CA8449}"/>
    <cellStyle name="Normal 13 3 9 2 2" xfId="21587" xr:uid="{15DD44B8-7AB4-468B-8D4F-17FCC94C9E74}"/>
    <cellStyle name="Normal 13 3 9 2 2 2" xfId="45677" xr:uid="{93922701-5B3A-4C87-9F9E-B8D1191BF180}"/>
    <cellStyle name="Normal 13 3 9 2 3" xfId="35170" xr:uid="{2DDA14F6-FCAD-41F4-B503-DA3ABC14F355}"/>
    <cellStyle name="Normal 13 3 9 3" xfId="19118" xr:uid="{ADACAEAA-ED6A-495B-B086-F4C173B9734F}"/>
    <cellStyle name="Normal 13 3 9 3 2" xfId="43312" xr:uid="{4265289B-6EA8-4734-A99E-A65C4CEDA8AE}"/>
    <cellStyle name="Normal 13 3 9 4" xfId="27285" xr:uid="{7AC9FCFF-751C-46F1-83C5-49C35F2353E4}"/>
    <cellStyle name="Normal 13 4" xfId="224" xr:uid="{FBD801A3-8C5D-4055-9530-C0C221A06AE7}"/>
    <cellStyle name="Normal 13 5" xfId="407" xr:uid="{193378E5-8747-4BC8-AC21-558F3FD6ED22}"/>
    <cellStyle name="Normal 13 5 10" xfId="4959" xr:uid="{1BD7605A-DD19-491C-8366-41CB96781B03}"/>
    <cellStyle name="Normal 13 5 10 2" xfId="13268" xr:uid="{92BC94A9-900E-4F5A-9476-B9137D432E6A}"/>
    <cellStyle name="Normal 13 5 10 2 2" xfId="37852" xr:uid="{B0BD538B-20A3-4252-B4C9-C29D3B857146}"/>
    <cellStyle name="Normal 13 5 10 3" xfId="29834" xr:uid="{9A7AFE5B-4C57-4039-ACA5-CD7B789B3195}"/>
    <cellStyle name="Normal 13 5 11" xfId="8807" xr:uid="{D087BB75-6690-4FF0-8229-3352E73E53FA}"/>
    <cellStyle name="Normal 13 5 11 2" xfId="33578" xr:uid="{AF2AF3BB-C7E0-44EE-9F2C-F3D152ACAB8C}"/>
    <cellStyle name="Normal 13 5 12" xfId="17997" xr:uid="{320272F2-BBCA-4A69-BD79-18255610C406}"/>
    <cellStyle name="Normal 13 5 12 2" xfId="42222" xr:uid="{37C49C5A-18F2-4ED3-9723-63B53CFF6893}"/>
    <cellStyle name="Normal 13 5 13" xfId="18591" xr:uid="{00E22FB0-8CED-4A34-ADC1-B8CF184C76A6}"/>
    <cellStyle name="Normal 13 5 13 2" xfId="42787" xr:uid="{65396F5F-A748-4582-8034-BDF0D3F07025}"/>
    <cellStyle name="Normal 13 5 14" xfId="25709" xr:uid="{17AEC77B-726A-402F-9065-419D93A46318}"/>
    <cellStyle name="Normal 13 5 2" xfId="1446" xr:uid="{50930837-CAD7-459B-9E24-B95F836574F0}"/>
    <cellStyle name="Normal 13 5 2 2" xfId="3087" xr:uid="{FA0EAA07-83B9-486A-9E30-94E156E2D933}"/>
    <cellStyle name="Normal 13 5 2 2 2" xfId="7044" xr:uid="{523189C7-71E3-46CE-8B97-F6237B8E34C0}"/>
    <cellStyle name="Normal 13 5 2 2 2 2" xfId="15303" xr:uid="{CA06AF74-3677-4191-BCA4-331B0476A9F0}"/>
    <cellStyle name="Normal 13 5 2 2 2 2 2" xfId="39885" xr:uid="{D8E3F0B9-ABA5-4779-9BBA-F5A1F7E10F4A}"/>
    <cellStyle name="Normal 13 5 2 2 2 3" xfId="31870" xr:uid="{DD37184C-5F31-4564-B1BB-D5E982AFAA05}"/>
    <cellStyle name="Normal 13 5 2 2 3" xfId="11428" xr:uid="{1167BEAC-1E0D-4157-86FE-CF0346A72829}"/>
    <cellStyle name="Normal 13 5 2 2 3 2" xfId="36083" xr:uid="{B719A2EF-10E2-4EB6-AD27-0FA7202F3DBB}"/>
    <cellStyle name="Normal 13 5 2 2 4" xfId="22635" xr:uid="{BDBBF0A4-F221-46AE-B6F8-61BDBE9D7165}"/>
    <cellStyle name="Normal 13 5 2 2 4 2" xfId="46662" xr:uid="{2C97FBBA-5055-4018-BEF0-3F19707236FE}"/>
    <cellStyle name="Normal 13 5 2 2 5" xfId="28198" xr:uid="{52B12DB1-EF03-44F9-A865-72CBB8E37C13}"/>
    <cellStyle name="Normal 13 5 2 3" xfId="3806" xr:uid="{004D01A2-4EC0-4E35-8BD4-59D2CC01DD74}"/>
    <cellStyle name="Normal 13 5 2 3 2" xfId="12147" xr:uid="{79478556-947E-45A1-9618-54645311C1C2}"/>
    <cellStyle name="Normal 13 5 2 3 2 2" xfId="36791" xr:uid="{B20FEA78-DA2E-4F1F-AC1F-C7D3E3045FBF}"/>
    <cellStyle name="Normal 13 5 2 3 3" xfId="28906" xr:uid="{D763A500-6841-44F8-9CCE-8FB032357401}"/>
    <cellStyle name="Normal 13 5 2 4" xfId="4560" xr:uid="{527C4131-2DEA-48E3-B733-E8942707CF6C}"/>
    <cellStyle name="Normal 13 5 2 4 2" xfId="12901" xr:uid="{9EFB82A0-23D8-4C24-95C1-5AA65D14DEED}"/>
    <cellStyle name="Normal 13 5 2 4 2 2" xfId="37486" xr:uid="{0337FE41-CC1B-4549-BD0A-FEA06DD471B3}"/>
    <cellStyle name="Normal 13 5 2 4 3" xfId="29526" xr:uid="{66D747F4-4063-457C-BB45-3DABDB4614E7}"/>
    <cellStyle name="Normal 13 5 2 5" xfId="5386" xr:uid="{5AC6FB6F-FBDE-4B15-BD08-069F7E335963}"/>
    <cellStyle name="Normal 13 5 2 5 2" xfId="13670" xr:uid="{B3E49301-440B-4AC7-B58F-955BD1F17A4D}"/>
    <cellStyle name="Normal 13 5 2 5 2 2" xfId="38254" xr:uid="{1B1E4D19-0EA1-448F-A23C-1320081EE366}"/>
    <cellStyle name="Normal 13 5 2 5 3" xfId="30236" xr:uid="{3CD8FDC0-3549-4FCE-AE86-AA2A5B15846F}"/>
    <cellStyle name="Normal 13 5 2 6" xfId="9808" xr:uid="{92CC95D5-274D-46B7-87A9-BB4115B5D5D0}"/>
    <cellStyle name="Normal 13 5 2 6 2" xfId="34494" xr:uid="{85D349DB-903B-4E47-B9E2-8DA2A452C822}"/>
    <cellStyle name="Normal 13 5 2 7" xfId="18233" xr:uid="{9C91F65B-EFA0-4297-B89C-DFCF00758AE2}"/>
    <cellStyle name="Normal 13 5 2 7 2" xfId="42458" xr:uid="{D59047C5-CD0F-4C9B-946C-9D71DF27A568}"/>
    <cellStyle name="Normal 13 5 2 8" xfId="20169" xr:uid="{69B15692-9057-4D7E-99DA-D5475C0D9E3B}"/>
    <cellStyle name="Normal 13 5 2 8 2" xfId="44343" xr:uid="{1E6100C8-40CF-4B75-98E5-67291C4752E1}"/>
    <cellStyle name="Normal 13 5 2 9" xfId="26610" xr:uid="{AC4D61B4-E47B-4BD1-9CDB-BA9D589B3D97}"/>
    <cellStyle name="Normal 13 5 3" xfId="999" xr:uid="{0B8DB3E8-BCE3-48E2-9058-E988F894D5BB}"/>
    <cellStyle name="Normal 13 5 3 2" xfId="7989" xr:uid="{062B6361-1840-4A64-AB00-28DDD3313F2B}"/>
    <cellStyle name="Normal 13 5 3 2 2" xfId="16247" xr:uid="{B5BA6749-1F44-4804-B703-FBFAA4785A7B}"/>
    <cellStyle name="Normal 13 5 3 2 2 2" xfId="40829" xr:uid="{6B216FE9-C60F-49AA-82A4-601C57B7CD49}"/>
    <cellStyle name="Normal 13 5 3 2 3" xfId="22210" xr:uid="{858BDD7B-45CD-4C44-9CB3-ED02BF16976F}"/>
    <cellStyle name="Normal 13 5 3 2 3 2" xfId="46257" xr:uid="{A9A1F7AB-ADE0-4C6C-AC4C-FA85B5542B75}"/>
    <cellStyle name="Normal 13 5 3 2 4" xfId="32814" xr:uid="{BC967317-CC14-42BA-A7A1-DF9D3740B455}"/>
    <cellStyle name="Normal 13 5 3 3" xfId="6102" xr:uid="{94CEC5F0-52B7-41E7-9D9C-01045E874437}"/>
    <cellStyle name="Normal 13 5 3 3 2" xfId="14364" xr:uid="{E631A248-76AA-4321-87AE-EA8525754AE6}"/>
    <cellStyle name="Normal 13 5 3 3 2 2" xfId="38946" xr:uid="{F001FC31-8C18-48CC-BAB4-CF1715762418}"/>
    <cellStyle name="Normal 13 5 3 3 3" xfId="30931" xr:uid="{6942C71A-0CFA-4270-AC1D-37B2CC9E7037}"/>
    <cellStyle name="Normal 13 5 3 4" xfId="9375" xr:uid="{41098447-E5AD-46AF-AD64-469F7081174E}"/>
    <cellStyle name="Normal 13 5 3 4 2" xfId="34092" xr:uid="{6FE8891C-5856-4C5F-878A-70BBA3F4E8CE}"/>
    <cellStyle name="Normal 13 5 3 5" xfId="19744" xr:uid="{6A4D75EA-959C-4126-8A6D-5B8E269446C8}"/>
    <cellStyle name="Normal 13 5 3 5 2" xfId="43926" xr:uid="{B93C4736-9757-4B1C-B9FD-E86F8E29F907}"/>
    <cellStyle name="Normal 13 5 3 6" xfId="26211" xr:uid="{08A48A9F-8184-430B-9CFB-93263D10EA87}"/>
    <cellStyle name="Normal 13 5 4" xfId="2228" xr:uid="{577D2A8D-EF1A-4AEE-97C9-42F14A5B50F8}"/>
    <cellStyle name="Normal 13 5 4 2" xfId="6622" xr:uid="{B2BF7EB4-097A-45FB-97A1-534D66FCFD3E}"/>
    <cellStyle name="Normal 13 5 4 2 2" xfId="14881" xr:uid="{26E55D95-1629-4411-9CAF-31E5663BF557}"/>
    <cellStyle name="Normal 13 5 4 2 2 2" xfId="39463" xr:uid="{FEAA7812-AB98-46E4-9E18-1B249C89E8CF}"/>
    <cellStyle name="Normal 13 5 4 2 3" xfId="21666" xr:uid="{07033CB2-3828-4960-9C1C-0EC7048C625F}"/>
    <cellStyle name="Normal 13 5 4 2 3 2" xfId="45748" xr:uid="{7F87F387-F5E0-4BC1-8839-3C43A568E512}"/>
    <cellStyle name="Normal 13 5 4 2 4" xfId="31448" xr:uid="{4919064C-1637-41E0-B558-145B0BCA2041}"/>
    <cellStyle name="Normal 13 5 4 3" xfId="10569" xr:uid="{2C77AA96-45A8-4B5E-8426-9D135267865D}"/>
    <cellStyle name="Normal 13 5 4 3 2" xfId="35227" xr:uid="{CACFAE77-8A11-49F7-87ED-56B0B1D38501}"/>
    <cellStyle name="Normal 13 5 4 4" xfId="19198" xr:uid="{2F176231-05DD-4F0F-8870-0D55DD4281E9}"/>
    <cellStyle name="Normal 13 5 4 4 2" xfId="43392" xr:uid="{4311A9A9-D77C-4530-B40B-B8979119E59F}"/>
    <cellStyle name="Normal 13 5 4 5" xfId="27342" xr:uid="{ABB460CD-2E35-426A-BB64-0BBB04FFFCD1}"/>
    <cellStyle name="Normal 13 5 5" xfId="2614" xr:uid="{2F7E0CE1-3685-4873-92A3-3DD2562B2101}"/>
    <cellStyle name="Normal 13 5 5 2" xfId="8400" xr:uid="{B809C0F3-03B3-4DEC-9506-1BEF9805E388}"/>
    <cellStyle name="Normal 13 5 5 2 2" xfId="16658" xr:uid="{474D135B-B8F0-483D-9719-7DF662B17F72}"/>
    <cellStyle name="Normal 13 5 5 2 2 2" xfId="41240" xr:uid="{114E7CB3-DBE7-465A-B401-F6BBCB6B8A2C}"/>
    <cellStyle name="Normal 13 5 5 2 3" xfId="33225" xr:uid="{9E430E1F-AF55-4060-8E2C-1414FD480B4B}"/>
    <cellStyle name="Normal 13 5 5 3" xfId="10955" xr:uid="{1B3B9568-1300-47A0-B326-43441EA7E72D}"/>
    <cellStyle name="Normal 13 5 5 3 2" xfId="35611" xr:uid="{6D18D79A-EFC7-452A-993C-AE69B86521B9}"/>
    <cellStyle name="Normal 13 5 5 4" xfId="21070" xr:uid="{B1D1BCF1-CEFF-40BC-9099-04BD3B48238B}"/>
    <cellStyle name="Normal 13 5 5 4 2" xfId="45195" xr:uid="{99A2460B-47BD-43D4-95B8-7CCEFCF76BC5}"/>
    <cellStyle name="Normal 13 5 5 5" xfId="27726" xr:uid="{27BFCBF9-0566-43C9-9DD1-42896863BBAF}"/>
    <cellStyle name="Normal 13 5 6" xfId="2851" xr:uid="{EFE9B29E-FCAA-465C-A8A9-9410AE451292}"/>
    <cellStyle name="Normal 13 5 6 2" xfId="11192" xr:uid="{A0C8B4C9-4964-4803-ADDA-9A7E8B3E2664}"/>
    <cellStyle name="Normal 13 5 6 2 2" xfId="35847" xr:uid="{EB2B4431-66E9-487D-A342-7CEE01A1B791}"/>
    <cellStyle name="Normal 13 5 6 3" xfId="27962" xr:uid="{D0C95CCB-7F37-4B00-BFA4-10F33A48E517}"/>
    <cellStyle name="Normal 13 5 7" xfId="3324" xr:uid="{9B5D38CA-0E26-4888-A544-53624B7E890D}"/>
    <cellStyle name="Normal 13 5 7 2" xfId="11665" xr:uid="{7E8A6EBD-5FC1-4EDC-92D8-E75E492CA42A}"/>
    <cellStyle name="Normal 13 5 7 2 2" xfId="36319" xr:uid="{34D51E88-60CA-47AA-A890-B0F21D2685D8}"/>
    <cellStyle name="Normal 13 5 7 3" xfId="28434" xr:uid="{E96EEB83-DC98-4D26-A760-CEB2A6201770}"/>
    <cellStyle name="Normal 13 5 8" xfId="3570" xr:uid="{CD8BAA8E-97E8-4278-89FC-0E2FB3653C40}"/>
    <cellStyle name="Normal 13 5 8 2" xfId="11911" xr:uid="{84C48FE0-74BD-4D25-9EE3-FAF9D9A1B80F}"/>
    <cellStyle name="Normal 13 5 8 2 2" xfId="36555" xr:uid="{DA36CD3A-DABD-4AC6-8C1B-87DC316BAB75}"/>
    <cellStyle name="Normal 13 5 8 3" xfId="28670" xr:uid="{C63C53D6-5287-41A6-9BBC-E2C1CB0CC758}"/>
    <cellStyle name="Normal 13 5 9" xfId="4324" xr:uid="{D9D207F2-89B9-472E-943E-138AB3ADCD30}"/>
    <cellStyle name="Normal 13 5 9 2" xfId="12665" xr:uid="{31F2C93E-DC71-4F7F-A062-E7C41F10F23A}"/>
    <cellStyle name="Normal 13 5 9 2 2" xfId="37250" xr:uid="{BE5D3BA9-6F3E-4429-AA8D-D1312AC4B144}"/>
    <cellStyle name="Normal 13 5 9 3" xfId="29290" xr:uid="{34F27E1A-F476-4E6C-A97E-12BBA8CC6907}"/>
    <cellStyle name="Normal 13 6" xfId="608" xr:uid="{08D5A7A0-354C-428A-9A65-93416336EFBB}"/>
    <cellStyle name="Normal 13 6 10" xfId="25888" xr:uid="{664E9516-1B31-4825-A755-59002DA98DFD}"/>
    <cellStyle name="Normal 13 6 2" xfId="1243" xr:uid="{51FDA848-7307-4C81-B2B0-5D25767AF92F}"/>
    <cellStyle name="Normal 13 6 2 2" xfId="7802" xr:uid="{D0265F6A-69C9-44BF-95CF-FC9B654923CB}"/>
    <cellStyle name="Normal 13 6 2 2 2" xfId="16060" xr:uid="{706F511D-501D-4FC8-84A0-F848A727CC59}"/>
    <cellStyle name="Normal 13 6 2 2 2 2" xfId="40642" xr:uid="{B8FA47BD-C8EF-40CB-8801-1E66B56AEFE8}"/>
    <cellStyle name="Normal 13 6 2 2 3" xfId="22440" xr:uid="{1BF40F28-1C09-47CE-8DEE-DBF4FC7658CF}"/>
    <cellStyle name="Normal 13 6 2 2 3 2" xfId="46474" xr:uid="{90DD390A-4A7B-4B37-92A6-21D9A91AFA63}"/>
    <cellStyle name="Normal 13 6 2 2 4" xfId="32627" xr:uid="{27B5FAD6-151B-4DDA-B4B3-7AAF33E7D026}"/>
    <cellStyle name="Normal 13 6 2 3" xfId="5915" xr:uid="{09BB310F-093C-4BC0-804F-1075C926E76B}"/>
    <cellStyle name="Normal 13 6 2 3 2" xfId="14177" xr:uid="{60B069EF-09D7-4C6F-A51A-0638A55B07D5}"/>
    <cellStyle name="Normal 13 6 2 3 2 2" xfId="38759" xr:uid="{CBE466A5-2529-4202-85A6-9AF2B99E0E19}"/>
    <cellStyle name="Normal 13 6 2 3 3" xfId="30744" xr:uid="{56B91AFA-EF5D-4AB6-86C9-0DB8DDC6E4E3}"/>
    <cellStyle name="Normal 13 6 2 4" xfId="9611" xr:uid="{E9C7E95B-3BF8-4966-ACED-105942237F07}"/>
    <cellStyle name="Normal 13 6 2 4 2" xfId="34306" xr:uid="{39395DDA-7F7D-4E97-8061-4B92C51BDDCA}"/>
    <cellStyle name="Normal 13 6 2 5" xfId="19973" xr:uid="{F4A431D1-48BC-48E4-81D3-EC602F3CBDA1}"/>
    <cellStyle name="Normal 13 6 2 5 2" xfId="44151" xr:uid="{B5840B35-E09A-4246-B526-C60AFFD13506}"/>
    <cellStyle name="Normal 13 6 2 6" xfId="26423" xr:uid="{D501326C-4D0F-47C3-BC5A-8D680AF71F1A}"/>
    <cellStyle name="Normal 13 6 3" xfId="2969" xr:uid="{6DF3CF5D-E7A4-440A-994C-68F8EE312A80}"/>
    <cellStyle name="Normal 13 6 3 2" xfId="6435" xr:uid="{6071C195-71BD-450C-8727-5788085A79F3}"/>
    <cellStyle name="Normal 13 6 3 2 2" xfId="14694" xr:uid="{197BA642-6B4C-4B9B-8A6A-07038AA3F94D}"/>
    <cellStyle name="Normal 13 6 3 2 2 2" xfId="39276" xr:uid="{94FC8178-EFB8-4B17-ABC1-AC2BB1794A30}"/>
    <cellStyle name="Normal 13 6 3 2 3" xfId="21861" xr:uid="{340AA36A-47E2-47A5-99E0-0881BA895A52}"/>
    <cellStyle name="Normal 13 6 3 2 3 2" xfId="45935" xr:uid="{2423263D-211D-45BA-B693-A4A8136F322D}"/>
    <cellStyle name="Normal 13 6 3 2 4" xfId="31261" xr:uid="{730245B5-0DAD-464B-8F1A-67EC674E7C41}"/>
    <cellStyle name="Normal 13 6 3 3" xfId="11310" xr:uid="{C35B61BD-BAC0-4B73-8EE2-3EB66EED7FD6}"/>
    <cellStyle name="Normal 13 6 3 3 2" xfId="35965" xr:uid="{B20BB929-8F1D-4D35-AC38-0D18AD4A8A3C}"/>
    <cellStyle name="Normal 13 6 3 4" xfId="19396" xr:uid="{2EC4F9BB-B0DE-4E88-851F-B10A3F56135F}"/>
    <cellStyle name="Normal 13 6 3 4 2" xfId="43590" xr:uid="{4DCD21CB-EF54-4460-8D07-1C1DB9CEF381}"/>
    <cellStyle name="Normal 13 6 3 5" xfId="28080" xr:uid="{B2AF872C-8F83-4692-97D6-1675A074C535}"/>
    <cellStyle name="Normal 13 6 4" xfId="3688" xr:uid="{2EC5903A-93E9-4BCF-A5B4-908FF425238D}"/>
    <cellStyle name="Normal 13 6 4 2" xfId="7345" xr:uid="{4CD20846-3DF9-4E03-AA6A-61C541760573}"/>
    <cellStyle name="Normal 13 6 4 2 2" xfId="15604" xr:uid="{72FC3AEE-9C81-4B57-8B51-86E4F160C507}"/>
    <cellStyle name="Normal 13 6 4 2 2 2" xfId="40186" xr:uid="{DA8A6A88-95DC-406C-9422-DDC270514A31}"/>
    <cellStyle name="Normal 13 6 4 2 3" xfId="32171" xr:uid="{A7017301-8D5C-4757-A1E0-C402A53361EE}"/>
    <cellStyle name="Normal 13 6 4 3" xfId="12029" xr:uid="{2A3C299A-005C-4C2A-9231-C111C657441D}"/>
    <cellStyle name="Normal 13 6 4 3 2" xfId="36673" xr:uid="{CF345D87-3FCC-4C01-BE98-7E26D07A5386}"/>
    <cellStyle name="Normal 13 6 4 4" xfId="21266" xr:uid="{AC00DF76-8FDF-49BB-AE0A-6CC94D8C4F96}"/>
    <cellStyle name="Normal 13 6 4 4 2" xfId="45385" xr:uid="{46A01C7E-AB94-47C6-9F2A-344C8DE4A2AF}"/>
    <cellStyle name="Normal 13 6 4 5" xfId="28788" xr:uid="{CB538C88-C0F9-4D09-B04A-1DCDEE4C2DCD}"/>
    <cellStyle name="Normal 13 6 5" xfId="4442" xr:uid="{EB4786AA-6B93-466D-9DB4-BBDCF4589BB1}"/>
    <cellStyle name="Normal 13 6 5 2" xfId="12783" xr:uid="{C209356A-47FB-42B0-A729-7AE47C180E8D}"/>
    <cellStyle name="Normal 13 6 5 2 2" xfId="37368" xr:uid="{DC670714-F745-463E-B42E-D3C6834E3C8E}"/>
    <cellStyle name="Normal 13 6 5 3" xfId="29408" xr:uid="{FACA7FBE-A401-47B3-A824-2AB368987038}"/>
    <cellStyle name="Normal 13 6 6" xfId="5188" xr:uid="{F32132E1-DBA5-44DA-A6A7-C5048D5270EB}"/>
    <cellStyle name="Normal 13 6 6 2" xfId="13482" xr:uid="{E66E6D83-3411-41EB-A15D-A1A439F27747}"/>
    <cellStyle name="Normal 13 6 6 2 2" xfId="38066" xr:uid="{F3E0BD05-B56A-4B4E-BD9F-4BABAA602C73}"/>
    <cellStyle name="Normal 13 6 6 3" xfId="30048" xr:uid="{B70FFA54-C377-47FD-8073-3F4A3BAE856F}"/>
    <cellStyle name="Normal 13 6 7" xfId="8995" xr:uid="{CEF3AEE6-4286-4C1F-BC3C-D55CDD8467BB}"/>
    <cellStyle name="Normal 13 6 7 2" xfId="33757" xr:uid="{7A109F91-2A35-4F58-BA5A-CDBAA1EFD448}"/>
    <cellStyle name="Normal 13 6 8" xfId="18115" xr:uid="{EACB439D-EAE5-4D3B-8ACF-D65B408D147B}"/>
    <cellStyle name="Normal 13 6 8 2" xfId="42340" xr:uid="{E7258A86-F6C1-4E45-9F34-E71851DF62F0}"/>
    <cellStyle name="Normal 13 6 9" xfId="18789" xr:uid="{6436976B-3526-49F4-AA1F-942110658EAF}"/>
    <cellStyle name="Normal 13 6 9 2" xfId="42985" xr:uid="{97A63C19-FD8F-480C-B11C-0768DC6787EF}"/>
    <cellStyle name="Normal 13 7" xfId="1640" xr:uid="{29AA0C8E-C354-4126-9274-929F64F56F69}"/>
    <cellStyle name="Normal 13 7 2" xfId="6288" xr:uid="{003F6F4E-9719-4DD5-B51E-42E08CFE5E26}"/>
    <cellStyle name="Normal 13 7 2 2" xfId="8175" xr:uid="{12A0E48C-B168-4375-AB37-0F9CA7A291BB}"/>
    <cellStyle name="Normal 13 7 2 2 2" xfId="16433" xr:uid="{FC8304FE-18DC-4592-9E99-9782027101A9}"/>
    <cellStyle name="Normal 13 7 2 2 2 2" xfId="41015" xr:uid="{DB919C95-181E-42FA-AC68-B559343C42C3}"/>
    <cellStyle name="Normal 13 7 2 2 3" xfId="22823" xr:uid="{E6080F64-6458-44EC-91B3-EB15A8753DA0}"/>
    <cellStyle name="Normal 13 7 2 2 3 2" xfId="46849" xr:uid="{C3EA1818-3273-4C25-87C7-BD67F768C5E7}"/>
    <cellStyle name="Normal 13 7 2 2 4" xfId="33000" xr:uid="{0C94581E-B261-4495-BC76-E411DDA476C1}"/>
    <cellStyle name="Normal 13 7 2 3" xfId="14550" xr:uid="{27EF39C9-315D-4D51-9024-97DED711D650}"/>
    <cellStyle name="Normal 13 7 2 3 2" xfId="39132" xr:uid="{A91115B9-943A-47BA-BCD8-742F3A11DB81}"/>
    <cellStyle name="Normal 13 7 2 4" xfId="20357" xr:uid="{CF4D8A1A-C223-4E8E-91E7-5507285412D3}"/>
    <cellStyle name="Normal 13 7 2 4 2" xfId="44529" xr:uid="{94FB3E0A-3A35-4727-B0FF-B37DCDD78FA0}"/>
    <cellStyle name="Normal 13 7 2 5" xfId="31117" xr:uid="{BFA74342-78D1-4F58-BD89-3142EDB3B021}"/>
    <cellStyle name="Normal 13 7 3" xfId="6808" xr:uid="{3BB8A7F7-CDB8-493F-A876-CA72F9032817}"/>
    <cellStyle name="Normal 13 7 3 2" xfId="15067" xr:uid="{365E95F5-EA0A-4A41-AF0D-F00CFB57F4E1}"/>
    <cellStyle name="Normal 13 7 3 2 2" xfId="39649" xr:uid="{7E7E3381-DE35-4D65-9423-20275C1F0739}"/>
    <cellStyle name="Normal 13 7 3 3" xfId="20890" xr:uid="{A8F082B1-2552-40F2-B0DC-C3516908F57C}"/>
    <cellStyle name="Normal 13 7 3 3 2" xfId="45028" xr:uid="{552AF667-EAF5-4838-ACC3-F34B6A08383C}"/>
    <cellStyle name="Normal 13 7 3 4" xfId="31634" xr:uid="{F4689890-599B-494B-9AF5-D0E3DF5A8F68}"/>
    <cellStyle name="Normal 13 7 4" xfId="7557" xr:uid="{D85468D1-6197-4AD8-8F56-1A7BD1362AB7}"/>
    <cellStyle name="Normal 13 7 4 2" xfId="15815" xr:uid="{8608B91D-CC5C-448D-9FF1-D6ECD05CB047}"/>
    <cellStyle name="Normal 13 7 4 2 2" xfId="40397" xr:uid="{C2D724E7-A836-4886-8A82-B677F21DDA8A}"/>
    <cellStyle name="Normal 13 7 4 3" xfId="32382" xr:uid="{2A7A96EE-DA1F-4215-B89E-7BF573744D75}"/>
    <cellStyle name="Normal 13 7 5" xfId="5573" xr:uid="{74920868-386B-4A44-94ED-B650526F9CA0}"/>
    <cellStyle name="Normal 13 7 5 2" xfId="13856" xr:uid="{8466ABAF-870B-430B-B945-BE33A634221F}"/>
    <cellStyle name="Normal 13 7 5 2 2" xfId="38440" xr:uid="{7C19DA94-064B-4F82-ADAA-C1EA7B935716}"/>
    <cellStyle name="Normal 13 7 5 3" xfId="30422" xr:uid="{8335D977-3D42-46E3-8DEA-7E7181B39872}"/>
    <cellStyle name="Normal 13 7 6" xfId="9994" xr:uid="{75D38FD8-DFF8-4606-A836-C80B08AD7D2F}"/>
    <cellStyle name="Normal 13 7 6 2" xfId="34680" xr:uid="{EC0FDC93-F599-4211-891B-F1068FAB3600}"/>
    <cellStyle name="Normal 13 7 7" xfId="18459" xr:uid="{682AD8EF-BA1A-42C7-A36E-6F979BBAFE9B}"/>
    <cellStyle name="Normal 13 7 7 2" xfId="42669" xr:uid="{D6ACF50E-F356-4A1A-9096-8AE4509A4156}"/>
    <cellStyle name="Normal 13 7 8" xfId="26796" xr:uid="{95BCC556-168E-4EB3-9EDC-6C07B9F1BDFB}"/>
    <cellStyle name="Normal 13 8" xfId="1797" xr:uid="{F860BA0F-CDDF-48B2-82CE-B821CDADEFD9}"/>
    <cellStyle name="Normal 13 8 2" xfId="6926" xr:uid="{F00338F2-1E8A-4D06-B703-56B26421CC4E}"/>
    <cellStyle name="Normal 13 8 2 2" xfId="15185" xr:uid="{6ADD95F9-B580-47DA-B94E-BE635767C8F1}"/>
    <cellStyle name="Normal 13 8 2 2 2" xfId="39767" xr:uid="{DC375E64-13CE-4C58-AACE-6DE386A69125}"/>
    <cellStyle name="Normal 13 8 2 3" xfId="22962" xr:uid="{4D33D820-EE6A-405D-AE5E-A9C992B3404F}"/>
    <cellStyle name="Normal 13 8 2 3 2" xfId="46973" xr:uid="{DAB69456-9702-4942-B9DE-8EDD277FC06D}"/>
    <cellStyle name="Normal 13 8 2 4" xfId="31752" xr:uid="{FF1B4DA8-2180-44C8-8AE5-5879D020FC74}"/>
    <cellStyle name="Normal 13 8 3" xfId="5715" xr:uid="{2CA04D27-9B21-4EF8-AA9A-F981F4A66330}"/>
    <cellStyle name="Normal 13 8 3 2" xfId="13977" xr:uid="{BC8AE2EA-1BA0-4EFC-87BE-87F727206FBD}"/>
    <cellStyle name="Normal 13 8 3 2 2" xfId="38559" xr:uid="{A1FF2679-353C-4904-AFFC-453836BB86DE}"/>
    <cellStyle name="Normal 13 8 3 3" xfId="30544" xr:uid="{E32F96CD-DEB9-4478-90C0-B2F55222FEFF}"/>
    <cellStyle name="Normal 13 8 4" xfId="10139" xr:uid="{578C9C05-5947-4E78-B9CF-93DA0A627993}"/>
    <cellStyle name="Normal 13 8 4 2" xfId="34799" xr:uid="{E86CF8EF-361B-41C8-8BEB-2A983C230C13}"/>
    <cellStyle name="Normal 13 8 5" xfId="20497" xr:uid="{080C8055-C4D3-411F-929F-115A32BBBAFC}"/>
    <cellStyle name="Normal 13 8 5 2" xfId="44657" xr:uid="{F34CAE48-5B0A-4596-BC46-3705BA86EA76}"/>
    <cellStyle name="Normal 13 8 6" xfId="26914" xr:uid="{A4BFACC5-3DC6-4BBF-ACCF-3460DC30A581}"/>
    <cellStyle name="Normal 13 9" xfId="755" xr:uid="{ADC74309-EC66-4E6C-88B9-61A06D79A832}"/>
    <cellStyle name="Normal 13 9 2" xfId="8282" xr:uid="{868467C2-7D16-4D2D-B61B-F3E43B3C6931}"/>
    <cellStyle name="Normal 13 9 2 2" xfId="16540" xr:uid="{08719656-A66E-490B-90E4-205DD29B626C}"/>
    <cellStyle name="Normal 13 9 2 2 2" xfId="41122" xr:uid="{494EE2F5-C617-41F1-B4A7-F514E23138C2}"/>
    <cellStyle name="Normal 13 9 2 3" xfId="21991" xr:uid="{752C4B21-EB18-4AFC-97B9-403DDA751095}"/>
    <cellStyle name="Normal 13 9 2 3 2" xfId="46063" xr:uid="{80C19D41-01D9-497E-88D8-BD5DE76F8F08}"/>
    <cellStyle name="Normal 13 9 2 4" xfId="33107" xr:uid="{083A3769-5B1E-44D9-9DE6-97DE4F586B63}"/>
    <cellStyle name="Normal 13 9 3" xfId="9150" xr:uid="{3EFC00AC-9E8A-45DF-9479-6A627230227C}"/>
    <cellStyle name="Normal 13 9 3 2" xfId="33899" xr:uid="{1292A008-E436-436A-A058-BCF58E962516}"/>
    <cellStyle name="Normal 13 9 4" xfId="19526" xr:uid="{349F3E61-CF63-4BDD-A561-DC85B5729C4B}"/>
    <cellStyle name="Normal 13 9 4 2" xfId="43718" xr:uid="{FACCB4D4-39F7-46E1-9243-CB6CA6005DE1}"/>
    <cellStyle name="Normal 13 9 5" xfId="26024" xr:uid="{C647CCE6-49EB-4D59-B536-D5E9E2EF8418}"/>
    <cellStyle name="Normal 14" xfId="185" xr:uid="{BE8E6437-3107-46DC-ABB4-F7323A3A5BD5}"/>
    <cellStyle name="Normal 14 2" xfId="316" xr:uid="{EE0EB325-A4FF-473D-BFFE-641FF2F67F28}"/>
    <cellStyle name="Normal 14 2 2" xfId="1728" xr:uid="{96951E53-B770-478D-B5D5-57806CAACABF}"/>
    <cellStyle name="Normal 14 2 3" xfId="939" xr:uid="{A349B2A6-6748-4993-AF12-8D09C312DDBF}"/>
    <cellStyle name="Normal 14 3" xfId="297" xr:uid="{6F6D4BA2-1B10-4433-BA5D-EE873A8B93B0}"/>
    <cellStyle name="Normal 14 3 2" xfId="1724" xr:uid="{5C523AA1-C7F2-4E13-A541-74E9107012F6}"/>
    <cellStyle name="Normal 14 3 3" xfId="1247" xr:uid="{61889F11-9A14-4292-8D19-BB1658E8F4D6}"/>
    <cellStyle name="Normal 14 4" xfId="1641" xr:uid="{E074F65B-CE06-4D0A-8EA7-53A0514C4D79}"/>
    <cellStyle name="Normal 14 5" xfId="762" xr:uid="{AE8C7624-978D-4C0F-B18C-51F689D48AFA}"/>
    <cellStyle name="Normal 15" xfId="196" xr:uid="{EC2346AF-F98C-4095-8250-21811D341915}"/>
    <cellStyle name="Normal 15 2" xfId="298" xr:uid="{B51FBC27-B960-4B03-A789-69C8D190C906}"/>
    <cellStyle name="Normal 15 3" xfId="412" xr:uid="{EEC7948E-8BC7-47FA-9871-1BE1538838A0}"/>
    <cellStyle name="Normal 15 4" xfId="763" xr:uid="{7E960D99-ABDF-4D72-B82D-5E8300A50840}"/>
    <cellStyle name="Normal 16" xfId="202" xr:uid="{CC4CC453-A222-4581-863F-C08548104ABA}"/>
    <cellStyle name="Normal 16 10" xfId="3454" xr:uid="{63EA80A5-6196-4E62-823C-CA09139BAAB0}"/>
    <cellStyle name="Normal 16 10 2" xfId="11795" xr:uid="{9AC687CA-FBAA-41D9-80CD-76E22DC7C2BA}"/>
    <cellStyle name="Normal 16 10 2 2" xfId="36442" xr:uid="{778FA0EE-7D78-4CB1-B825-E2B1494F1B11}"/>
    <cellStyle name="Normal 16 10 3" xfId="28557" xr:uid="{160B79BD-4992-45F9-80DB-75797D936A9A}"/>
    <cellStyle name="Normal 16 11" xfId="4148" xr:uid="{8D19CB91-7671-4469-860C-2785C8091F7A}"/>
    <cellStyle name="Normal 16 11 2" xfId="12489" xr:uid="{3F7C3690-FC7D-4F26-9CA8-97D3A2A3F971}"/>
    <cellStyle name="Normal 16 11 2 2" xfId="37074" xr:uid="{A7055C5E-B91D-44B2-A2F5-6619B1D6AC9C}"/>
    <cellStyle name="Normal 16 11 3" xfId="29177" xr:uid="{4878A6D2-0895-4EA7-BC64-7D874F99BB26}"/>
    <cellStyle name="Normal 16 12" xfId="8676" xr:uid="{BE9B3410-3A77-4D50-946F-E69345242FCF}"/>
    <cellStyle name="Normal 16 12 2" xfId="33459" xr:uid="{04F526B8-83B9-472E-8EA9-544C4667FA9C}"/>
    <cellStyle name="Normal 16 13" xfId="17860" xr:uid="{459F9B76-2678-48D3-B2DA-FE194DFC7EDE}"/>
    <cellStyle name="Normal 16 13 2" xfId="42085" xr:uid="{8406A043-2527-4714-A629-B88E49EC1F14}"/>
    <cellStyle name="Normal 16 14" xfId="18467" xr:uid="{3DCBD733-9EDD-4F79-883B-E1B5162115A7}"/>
    <cellStyle name="Normal 16 14 2" xfId="42674" xr:uid="{D8D04504-4AC7-4800-A273-188DDA73DDE6}"/>
    <cellStyle name="Normal 16 15" xfId="25596" xr:uid="{B9C27801-D520-4C17-B4E0-2536923606BF}"/>
    <cellStyle name="Normal 16 2" xfId="418" xr:uid="{59CD3D9A-F864-4173-8B64-C4AFCB938484}"/>
    <cellStyle name="Normal 16 2 10" xfId="8812" xr:uid="{D7756644-3AD0-46E9-827A-EB200C5AC3FE}"/>
    <cellStyle name="Normal 16 2 10 2" xfId="33583" xr:uid="{C76D524F-9939-4C3B-96D6-820B2E682AB6}"/>
    <cellStyle name="Normal 16 2 11" xfId="18002" xr:uid="{7A238B5E-B826-434C-AA57-3721B4F61D86}"/>
    <cellStyle name="Normal 16 2 11 2" xfId="42227" xr:uid="{92F5E74C-9B80-4073-B9E1-DDBBA51D3B43}"/>
    <cellStyle name="Normal 16 2 12" xfId="18601" xr:uid="{C77E4DA9-42A5-43A1-AF01-D25AD6A6BC0D}"/>
    <cellStyle name="Normal 16 2 12 2" xfId="42797" xr:uid="{8FAA4BF9-EA72-45B8-B072-6DB465287C60}"/>
    <cellStyle name="Normal 16 2 13" xfId="25714" xr:uid="{4D8BFA46-5D2E-4089-892A-957922A52018}"/>
    <cellStyle name="Normal 16 2 2" xfId="1649" xr:uid="{22DADFCE-E19E-4C1E-81CE-65DA7B5EC1AE}"/>
    <cellStyle name="Normal 16 2 2 2" xfId="3092" xr:uid="{2C4821A2-BCD0-4151-A55D-61E40EBEA35C}"/>
    <cellStyle name="Normal 16 2 2 2 2" xfId="7049" xr:uid="{32670E64-8D01-4232-93A7-F0F0944063EC}"/>
    <cellStyle name="Normal 16 2 2 2 2 2" xfId="15308" xr:uid="{E23F3CFD-FB18-4229-8BED-B05379E571A6}"/>
    <cellStyle name="Normal 16 2 2 2 2 2 2" xfId="39890" xr:uid="{2C6AE3AC-939E-4867-9E10-C9E15B2132D7}"/>
    <cellStyle name="Normal 16 2 2 2 2 3" xfId="31875" xr:uid="{014A9903-5199-4BB1-9647-D7456E9D88E3}"/>
    <cellStyle name="Normal 16 2 2 2 3" xfId="11433" xr:uid="{2BF98BF3-CB81-48B6-A88D-CD22D8DEA698}"/>
    <cellStyle name="Normal 16 2 2 2 3 2" xfId="36088" xr:uid="{9F11FBEC-737C-466C-BFA8-6E4DBA205BA0}"/>
    <cellStyle name="Normal 16 2 2 2 4" xfId="22830" xr:uid="{CDCC9F21-3485-49CB-834F-9D17303A7155}"/>
    <cellStyle name="Normal 16 2 2 2 4 2" xfId="46855" xr:uid="{99863D66-2EB3-4810-8687-E85A39868294}"/>
    <cellStyle name="Normal 16 2 2 2 5" xfId="28203" xr:uid="{EC6D915D-DE0C-4EF0-AFF2-31FA672EA5BF}"/>
    <cellStyle name="Normal 16 2 2 3" xfId="3811" xr:uid="{E0110C34-629E-4FDD-BEA3-1853BE6E8E11}"/>
    <cellStyle name="Normal 16 2 2 3 2" xfId="12152" xr:uid="{431A029F-9626-4756-A28A-5447A3786182}"/>
    <cellStyle name="Normal 16 2 2 3 2 2" xfId="36796" xr:uid="{C72BE7F0-37F1-4FCD-9996-E72C0C6A14CD}"/>
    <cellStyle name="Normal 16 2 2 3 3" xfId="28911" xr:uid="{FF25CA8A-5EC3-45A0-9283-3F6B6BA301F8}"/>
    <cellStyle name="Normal 16 2 2 4" xfId="4565" xr:uid="{9835DE69-582D-4D85-AC8B-52A9A7A45838}"/>
    <cellStyle name="Normal 16 2 2 4 2" xfId="12906" xr:uid="{DB21911D-CC4D-4B85-9E0E-1D8D95677D29}"/>
    <cellStyle name="Normal 16 2 2 4 2 2" xfId="37491" xr:uid="{FBF584F8-8E79-420B-9FD3-7203A3A97F97}"/>
    <cellStyle name="Normal 16 2 2 4 3" xfId="29531" xr:uid="{8FC5C0AE-2B42-4AE3-891A-0441E73072EB}"/>
    <cellStyle name="Normal 16 2 2 5" xfId="6294" xr:uid="{4EA0CE3C-F278-48AA-8CC1-CBAFE7FF8B64}"/>
    <cellStyle name="Normal 16 2 2 5 2" xfId="14555" xr:uid="{9325077E-9EC0-44D1-B367-26B4A2C15A32}"/>
    <cellStyle name="Normal 16 2 2 5 2 2" xfId="39137" xr:uid="{A108A8C0-8B00-4433-9933-0F7F38E3ACBF}"/>
    <cellStyle name="Normal 16 2 2 5 3" xfId="31122" xr:uid="{E568BC5C-3747-4070-8B4E-A28CD33FCA7B}"/>
    <cellStyle name="Normal 16 2 2 6" xfId="10000" xr:uid="{FB656F74-5D91-4D7C-90A5-5900A47C1D09}"/>
    <cellStyle name="Normal 16 2 2 6 2" xfId="34686" xr:uid="{09EA8BD5-77F4-4E1C-8F2D-2F78A18CD440}"/>
    <cellStyle name="Normal 16 2 2 7" xfId="18238" xr:uid="{A5E48EFB-1B51-465F-8E83-FFD6B459736B}"/>
    <cellStyle name="Normal 16 2 2 7 2" xfId="42463" xr:uid="{FB1F47C3-BD29-45E2-BB2E-133F28A3B397}"/>
    <cellStyle name="Normal 16 2 2 8" xfId="20363" xr:uid="{3EB26598-BFBD-4931-A7EA-EA94379A1AA5}"/>
    <cellStyle name="Normal 16 2 2 8 2" xfId="44534" xr:uid="{976C03F3-8894-4103-B1D7-3257739F250C}"/>
    <cellStyle name="Normal 16 2 2 9" xfId="26801" xr:uid="{0709676B-1D1F-4E66-B487-7C9A235A024D}"/>
    <cellStyle name="Normal 16 2 3" xfId="2233" xr:uid="{CC7FEE56-28A6-43BA-95DA-A0D5E9CF0775}"/>
    <cellStyle name="Normal 16 2 3 2" xfId="6813" xr:uid="{39B6431C-B36E-4550-95F1-F37D982A365E}"/>
    <cellStyle name="Normal 16 2 3 2 2" xfId="15072" xr:uid="{3D2D7D54-A1C2-4447-B929-8AEFDCC0E166}"/>
    <cellStyle name="Normal 16 2 3 2 2 2" xfId="39654" xr:uid="{688783B1-12B4-4496-AA27-63C9975BA471}"/>
    <cellStyle name="Normal 16 2 3 2 3" xfId="21675" xr:uid="{DF20E191-1C8F-4D39-873D-9E2C4D6CB9C2}"/>
    <cellStyle name="Normal 16 2 3 2 3 2" xfId="45755" xr:uid="{968CD9D6-C84A-40A1-9874-1BDB2FC89E7C}"/>
    <cellStyle name="Normal 16 2 3 2 4" xfId="31639" xr:uid="{D4589622-3640-47E3-B5D7-64978D9D0BD1}"/>
    <cellStyle name="Normal 16 2 3 3" xfId="10574" xr:uid="{F95CE510-DD6C-4294-836A-AA0A48960E4A}"/>
    <cellStyle name="Normal 16 2 3 3 2" xfId="35232" xr:uid="{5CFFC86E-6C27-439B-A945-4A71ED8E40C9}"/>
    <cellStyle name="Normal 16 2 3 4" xfId="19208" xr:uid="{4ABD19BF-44C6-4D9F-BCB1-A12270075A62}"/>
    <cellStyle name="Normal 16 2 3 4 2" xfId="43402" xr:uid="{F1F52928-3A35-434C-B81D-7F47B7190EDE}"/>
    <cellStyle name="Normal 16 2 3 5" xfId="27347" xr:uid="{3A1D13B7-816B-4C96-9E28-844E9A1D4B6E}"/>
    <cellStyle name="Normal 16 2 4" xfId="2619" xr:uid="{DCC1A040-F83E-477E-B2C8-7AD34DAD19BC}"/>
    <cellStyle name="Normal 16 2 4 2" xfId="8405" xr:uid="{E870CE41-FE7C-4649-B6F9-18B173642112}"/>
    <cellStyle name="Normal 16 2 4 2 2" xfId="16663" xr:uid="{95909C39-62C8-415A-BDF7-20C3A2081A06}"/>
    <cellStyle name="Normal 16 2 4 2 2 2" xfId="41245" xr:uid="{FAA47455-D266-4C2C-A469-F2EED7234E13}"/>
    <cellStyle name="Normal 16 2 4 2 3" xfId="33230" xr:uid="{854A2684-2F08-474C-A7D0-ED9076B13FED}"/>
    <cellStyle name="Normal 16 2 4 3" xfId="10960" xr:uid="{D381F849-E24B-47D6-8D14-A15D587AA1B4}"/>
    <cellStyle name="Normal 16 2 4 3 2" xfId="35616" xr:uid="{46954D40-2C50-4B31-AC3F-555A2E02A3D3}"/>
    <cellStyle name="Normal 16 2 4 4" xfId="21078" xr:uid="{453D7593-1392-46D0-9043-F2AA5495493D}"/>
    <cellStyle name="Normal 16 2 4 4 2" xfId="45203" xr:uid="{23611B43-C3ED-49B7-9AC8-4FB645CAA185}"/>
    <cellStyle name="Normal 16 2 4 5" xfId="27731" xr:uid="{86EFC7D1-0CEE-4DD3-9D44-3F5A2ABB9675}"/>
    <cellStyle name="Normal 16 2 5" xfId="2856" xr:uid="{2111F7D0-491E-4DA7-AF3D-3DB0E1D2003E}"/>
    <cellStyle name="Normal 16 2 5 2" xfId="11197" xr:uid="{891A4918-8A5E-4A31-9FA7-80B645C39E3C}"/>
    <cellStyle name="Normal 16 2 5 2 2" xfId="35852" xr:uid="{BF6B23E6-91A5-4CC2-B2FF-5112DC432B49}"/>
    <cellStyle name="Normal 16 2 5 3" xfId="27967" xr:uid="{6C311208-4134-4C57-89CC-4A7C1349A27B}"/>
    <cellStyle name="Normal 16 2 6" xfId="3329" xr:uid="{AB1620C0-331F-4C87-81B6-9539A4A069BA}"/>
    <cellStyle name="Normal 16 2 6 2" xfId="11670" xr:uid="{5C2F587C-6B49-4E39-AC6F-ED0CE56B0B01}"/>
    <cellStyle name="Normal 16 2 6 2 2" xfId="36324" xr:uid="{6922585D-5342-43EA-A5E2-F06C0CD20590}"/>
    <cellStyle name="Normal 16 2 6 3" xfId="28439" xr:uid="{E21FB6B9-8ADD-40CB-A729-4E165D6A8427}"/>
    <cellStyle name="Normal 16 2 7" xfId="3575" xr:uid="{E1635431-2109-41BE-8CCE-EB435467D4BE}"/>
    <cellStyle name="Normal 16 2 7 2" xfId="11916" xr:uid="{4758F240-59F5-44EE-AF27-3650630B5C6C}"/>
    <cellStyle name="Normal 16 2 7 2 2" xfId="36560" xr:uid="{28B8178D-418B-41C8-8EC7-D8FD8BB1A105}"/>
    <cellStyle name="Normal 16 2 7 3" xfId="28675" xr:uid="{E2DD7040-E4D9-453B-93A5-FA2B275644D0}"/>
    <cellStyle name="Normal 16 2 8" xfId="4329" xr:uid="{2E74C0F4-02BF-4092-85F1-4B21DDD00264}"/>
    <cellStyle name="Normal 16 2 8 2" xfId="12670" xr:uid="{AAC0ABF8-E44C-47C2-81A2-353D6A45D9BA}"/>
    <cellStyle name="Normal 16 2 8 2 2" xfId="37255" xr:uid="{629398EB-00F5-4C90-A286-F1A6BEBD1A5B}"/>
    <cellStyle name="Normal 16 2 8 3" xfId="29295" xr:uid="{02E4B953-B6E8-4982-B3F4-1FB9D2FC5428}"/>
    <cellStyle name="Normal 16 2 9" xfId="5578" xr:uid="{DBEDF94C-527A-4577-AF93-25B77697208F}"/>
    <cellStyle name="Normal 16 2 9 2" xfId="13861" xr:uid="{4D52FAB5-3A2F-47AE-B8DE-33DBAC7F0DD9}"/>
    <cellStyle name="Normal 16 2 9 2 2" xfId="38445" xr:uid="{CEFDA2C9-A0C4-4DC4-BF2E-82866B0A348F}"/>
    <cellStyle name="Normal 16 2 9 3" xfId="30427" xr:uid="{B771091F-5D3A-4D63-9064-0E94B046CE9D}"/>
    <cellStyle name="Normal 16 3" xfId="613" xr:uid="{A5C41DE6-6FE0-4CE5-A74F-E0C48EAF5A5B}"/>
    <cellStyle name="Normal 16 3 10" xfId="25893" xr:uid="{DDDBCCBB-442C-4B63-A293-EE35E06459C0}"/>
    <cellStyle name="Normal 16 3 2" xfId="1802" xr:uid="{5F7ACE78-0281-4A8B-ACA7-33301EE22384}"/>
    <cellStyle name="Normal 16 3 2 2" xfId="6931" xr:uid="{086CAC34-5A28-4CE2-9895-D10247E24857}"/>
    <cellStyle name="Normal 16 3 2 2 2" xfId="15190" xr:uid="{A9F32AF2-6FA8-4F57-A7F2-42EFE2AE89F2}"/>
    <cellStyle name="Normal 16 3 2 2 2 2" xfId="39772" xr:uid="{3BEBF8E3-47A0-4D0E-AD20-8CB828E83E86}"/>
    <cellStyle name="Normal 16 3 2 2 3" xfId="22967" xr:uid="{01D3E21C-744B-4B08-80EE-5561D76D7AAA}"/>
    <cellStyle name="Normal 16 3 2 2 3 2" xfId="46978" xr:uid="{C192B2CE-B4BD-4EC5-89EF-2D931E1FE9DD}"/>
    <cellStyle name="Normal 16 3 2 2 4" xfId="31757" xr:uid="{D8C7A2A5-698C-43C1-89FA-D9B40F1435BA}"/>
    <cellStyle name="Normal 16 3 2 3" xfId="10144" xr:uid="{4BA2EECA-DBA5-425D-BA3C-2E4E02D8CD64}"/>
    <cellStyle name="Normal 16 3 2 3 2" xfId="34804" xr:uid="{423B751D-D56D-4CB7-808D-B2929CFF8F23}"/>
    <cellStyle name="Normal 16 3 2 4" xfId="20502" xr:uid="{35C8792F-0AB0-4179-A2B6-92612095CFB8}"/>
    <cellStyle name="Normal 16 3 2 4 2" xfId="44662" xr:uid="{45521749-D9EA-4050-9A2A-252C769491D4}"/>
    <cellStyle name="Normal 16 3 2 5" xfId="26919" xr:uid="{09C578B6-9DDE-47C6-8B9F-F5E5094F4752}"/>
    <cellStyle name="Normal 16 3 3" xfId="2974" xr:uid="{78081156-A776-4C7F-A840-906E661BE7CD}"/>
    <cellStyle name="Normal 16 3 3 2" xfId="11315" xr:uid="{FE4DA539-4A58-4EB0-B4D9-17262184799B}"/>
    <cellStyle name="Normal 16 3 3 2 2" xfId="21866" xr:uid="{1AFD77E3-F940-4825-AE7B-2C78A5994981}"/>
    <cellStyle name="Normal 16 3 3 2 2 2" xfId="45940" xr:uid="{8DDB550B-F823-4988-8A2C-B79BA2D3A33E}"/>
    <cellStyle name="Normal 16 3 3 2 3" xfId="35970" xr:uid="{1AD7DF6F-C3B5-46E9-A475-83D3E68BD823}"/>
    <cellStyle name="Normal 16 3 3 3" xfId="19401" xr:uid="{A809693E-2544-4BEF-9DC2-C13E7668FD5A}"/>
    <cellStyle name="Normal 16 3 3 3 2" xfId="43595" xr:uid="{F93C182C-FD0D-4A8B-9551-41C71665239D}"/>
    <cellStyle name="Normal 16 3 3 4" xfId="28085" xr:uid="{B9066B02-082B-4E65-A6BD-C13801C3045B}"/>
    <cellStyle name="Normal 16 3 4" xfId="3693" xr:uid="{06545293-5B68-4B76-97B3-52EC097529C0}"/>
    <cellStyle name="Normal 16 3 4 2" xfId="12034" xr:uid="{F9B6A932-6F47-458B-84E0-760F6993EBC0}"/>
    <cellStyle name="Normal 16 3 4 2 2" xfId="36678" xr:uid="{4E18118D-4E28-4896-AD3C-BEB814A939EF}"/>
    <cellStyle name="Normal 16 3 4 3" xfId="21271" xr:uid="{BACD9EF5-C572-4DBE-AD80-32E9D3A01C2B}"/>
    <cellStyle name="Normal 16 3 4 3 2" xfId="45390" xr:uid="{C6005605-3FA6-472F-80A7-AE562A3896AE}"/>
    <cellStyle name="Normal 16 3 4 4" xfId="28793" xr:uid="{C1EE75F4-702F-40B3-9D71-0E3374433474}"/>
    <cellStyle name="Normal 16 3 5" xfId="4447" xr:uid="{1EB1C6C3-8510-4918-8FA8-7AE2CF52CA00}"/>
    <cellStyle name="Normal 16 3 5 2" xfId="12788" xr:uid="{4DAD131D-7F05-45F1-A9AB-A122B57F0EF5}"/>
    <cellStyle name="Normal 16 3 5 2 2" xfId="37373" xr:uid="{1E168D59-F1AB-4403-8A14-E1E81AF65743}"/>
    <cellStyle name="Normal 16 3 5 3" xfId="29413" xr:uid="{2AF7BD25-A713-454D-BE5F-7069B8425276}"/>
    <cellStyle name="Normal 16 3 6" xfId="5720" xr:uid="{FEAD2A32-BE14-4719-8421-DFF3C8FA3AB5}"/>
    <cellStyle name="Normal 16 3 6 2" xfId="13982" xr:uid="{5C8AE108-0895-452E-8942-6D1AF6B0EF6C}"/>
    <cellStyle name="Normal 16 3 6 2 2" xfId="38564" xr:uid="{14675FE6-D2E0-4310-AE9B-7BD28E83552F}"/>
    <cellStyle name="Normal 16 3 6 3" xfId="30549" xr:uid="{C6176898-4E7D-44A2-B1AA-891A7E6708F0}"/>
    <cellStyle name="Normal 16 3 7" xfId="9000" xr:uid="{D6B1ED5A-670B-4BB9-989E-8507E5C1763B}"/>
    <cellStyle name="Normal 16 3 7 2" xfId="33762" xr:uid="{21192D2E-4D4C-4694-9543-D31A07DD576A}"/>
    <cellStyle name="Normal 16 3 8" xfId="18120" xr:uid="{585F8A01-F547-436B-B6A6-32B43539DFD8}"/>
    <cellStyle name="Normal 16 3 8 2" xfId="42345" xr:uid="{FE7D9612-E62C-4E3B-AB02-28F376E7DA82}"/>
    <cellStyle name="Normal 16 3 9" xfId="18794" xr:uid="{0A3592C2-BFDE-4C6E-B8A7-A55DF9624390}"/>
    <cellStyle name="Normal 16 3 9 2" xfId="42990" xr:uid="{3967D1A1-D4CE-4665-ADBC-08F4E33478DA}"/>
    <cellStyle name="Normal 16 4" xfId="764" xr:uid="{F8C468E4-DE25-4CEB-9A93-69B8C97ED7EA}"/>
    <cellStyle name="Normal 16 4 2" xfId="8287" xr:uid="{0479F4FC-8514-4E1C-AC32-059BA59D793A}"/>
    <cellStyle name="Normal 16 4 2 2" xfId="16545" xr:uid="{298E25A8-D189-4B6A-A345-B99E1506BD61}"/>
    <cellStyle name="Normal 16 4 2 2 2" xfId="41127" xr:uid="{25BF1981-2EED-4336-90F8-15B9E9148AAC}"/>
    <cellStyle name="Normal 16 4 2 3" xfId="33112" xr:uid="{CC8873DE-E936-48B6-8290-2929D0F4E6CA}"/>
    <cellStyle name="Normal 16 5" xfId="1921" xr:uid="{47C43171-9E12-4013-AB2B-850775169A91}"/>
    <cellStyle name="Normal 16 5 2" xfId="10263" xr:uid="{F1E56D42-0421-4638-A564-249BD46F1E38}"/>
    <cellStyle name="Normal 16 5 2 2" xfId="23085" xr:uid="{1C3CDC16-9162-4EB6-BB51-B05FBD07CC96}"/>
    <cellStyle name="Normal 16 5 2 2 2" xfId="47096" xr:uid="{E5508972-0FAB-4D71-83BD-DECC19DAD9E6}"/>
    <cellStyle name="Normal 16 5 2 3" xfId="34922" xr:uid="{10CA030A-E64A-49D4-AFD9-121DDFA97F7C}"/>
    <cellStyle name="Normal 16 5 3" xfId="20620" xr:uid="{5F2D48D4-9154-43E9-A53D-0CAC0FABDEC2}"/>
    <cellStyle name="Normal 16 5 3 2" xfId="44780" xr:uid="{B3964048-DDA8-48BD-9BEB-7BE51B2656B3}"/>
    <cellStyle name="Normal 16 5 4" xfId="27037" xr:uid="{FEFA9A72-65B3-4A73-A772-ADF4D33FCA7A}"/>
    <cellStyle name="Normal 16 6" xfId="2114" xr:uid="{2586F10F-F822-4D36-91B4-0B6A34950E4D}"/>
    <cellStyle name="Normal 16 6 2" xfId="10456" xr:uid="{2940B441-550A-4D44-A653-526F15C78BF1}"/>
    <cellStyle name="Normal 16 6 2 2" xfId="21495" xr:uid="{6ED4BEE8-87B4-46D5-BD7D-425E28327450}"/>
    <cellStyle name="Normal 16 6 2 2 2" xfId="45599" xr:uid="{99680044-EBD0-475E-9D1B-4F0EAE60ECCD}"/>
    <cellStyle name="Normal 16 6 2 3" xfId="35114" xr:uid="{A6EA21EB-612B-411A-B940-24B46DB9D12A}"/>
    <cellStyle name="Normal 16 6 3" xfId="19022" xr:uid="{6F0B8CC1-8CE7-4AD6-B8F8-EABCDEAD6B2B}"/>
    <cellStyle name="Normal 16 6 3 2" xfId="43216" xr:uid="{683D5D3F-F8A1-4C9B-A4B3-95B893BAAA41}"/>
    <cellStyle name="Normal 16 6 4" xfId="27229" xr:uid="{1E66695E-9222-4CD0-8251-03AAEED2C6E4}"/>
    <cellStyle name="Normal 16 7" xfId="2501" xr:uid="{FCC4BACB-5590-4345-876B-7F691849B96A}"/>
    <cellStyle name="Normal 16 7 2" xfId="10842" xr:uid="{8DE3EBE5-8769-488B-A35D-802E0B903E15}"/>
    <cellStyle name="Normal 16 7 2 2" xfId="35498" xr:uid="{6FE8EFF7-96E9-4037-90D1-59DE8387102B}"/>
    <cellStyle name="Normal 16 7 3" xfId="20900" xr:uid="{23C7F2AF-9601-435C-B31C-59C78AA85147}"/>
    <cellStyle name="Normal 16 7 3 2" xfId="45036" xr:uid="{AAAF502C-556D-4DA2-875D-D088CEF9B391}"/>
    <cellStyle name="Normal 16 7 4" xfId="27613" xr:uid="{B42BF853-D84F-4BB5-BE4D-7E55F9EBF2CF}"/>
    <cellStyle name="Normal 16 8" xfId="2738" xr:uid="{AEF2BF4B-01F8-494E-8EBA-C36551D285B1}"/>
    <cellStyle name="Normal 16 8 2" xfId="11079" xr:uid="{32CD4855-FD7F-4CA0-8E54-E9FB7AB57C24}"/>
    <cellStyle name="Normal 16 8 2 2" xfId="35734" xr:uid="{DBC433ED-6F36-4B9E-803C-DF626B01F115}"/>
    <cellStyle name="Normal 16 8 3" xfId="27849" xr:uid="{EEBB6031-4C98-4F4F-9C77-2A4C24A1555F}"/>
    <cellStyle name="Normal 16 9" xfId="3211" xr:uid="{D8E70556-6826-40E5-9E30-E742D4A88A01}"/>
    <cellStyle name="Normal 16 9 2" xfId="11552" xr:uid="{3DD4D544-3C28-4FC5-BA05-44D7EC4D3E1F}"/>
    <cellStyle name="Normal 16 9 2 2" xfId="36206" xr:uid="{9DF9EF03-89F5-456F-B078-AF38E99521A9}"/>
    <cellStyle name="Normal 16 9 3" xfId="28321" xr:uid="{D48D9616-BE37-41DA-9AC4-B0EBC485EBC2}"/>
    <cellStyle name="Normal 17" xfId="347" xr:uid="{121DE37E-4AE0-45E0-83B0-164DFC8C6BB1}"/>
    <cellStyle name="Normal 17 2" xfId="493" xr:uid="{7DE3000C-82C1-43D4-AB7F-8BA8A5845DCD}"/>
    <cellStyle name="Normal 17 2 2" xfId="1393" xr:uid="{88ACF123-51D3-4D25-B055-86119C993391}"/>
    <cellStyle name="Normal 17 2 2 2" xfId="6356" xr:uid="{3D9BEAA0-0C27-4D3C-89BB-518225A5A738}"/>
    <cellStyle name="Normal 17 2 2 2 2" xfId="22582" xr:uid="{954E13C6-40A4-48C4-A1EA-634761AFE76B}"/>
    <cellStyle name="Normal 17 2 2 2 2 2" xfId="46609" xr:uid="{30389A72-A3A7-4600-A09D-331040FB3036}"/>
    <cellStyle name="Normal 17 2 2 3" xfId="9755" xr:uid="{FB1E247B-8EEE-4B6D-B3A2-250686E63592}"/>
    <cellStyle name="Normal 17 2 2 3 2" xfId="34441" xr:uid="{D47B0B7B-ACF3-4DE0-AA99-F4E8B2666B17}"/>
    <cellStyle name="Normal 17 2 2 4" xfId="20116" xr:uid="{7708D398-FFFC-4A74-8F10-DFE26AD2470B}"/>
    <cellStyle name="Normal 17 2 2 4 2" xfId="44290" xr:uid="{29EA66F0-5EBC-4CD3-8B54-5D9F69E30E59}"/>
    <cellStyle name="Normal 17 2 2 5" xfId="26557" xr:uid="{58CD3B33-DA8E-4179-BA88-8F6518A3BBAA}"/>
    <cellStyle name="Normal 17 2 3" xfId="7425" xr:uid="{E1B76676-BFD3-4F36-8843-15383B0DFEB9}"/>
    <cellStyle name="Normal 17 2 3 2" xfId="15684" xr:uid="{07E05455-9C0B-470F-AB80-8DB8F851CD40}"/>
    <cellStyle name="Normal 17 2 3 2 2" xfId="40266" xr:uid="{2E5104FE-6444-4071-AF3B-30B36D5C80B9}"/>
    <cellStyle name="Normal 17 2 3 3" xfId="32251" xr:uid="{1E704325-B00E-4369-B2B6-8C543D098D70}"/>
    <cellStyle name="Normal 17 2 4" xfId="5333" xr:uid="{B6807DA3-8B07-4935-BC78-7A3C64E89269}"/>
    <cellStyle name="Normal 17 2 4 2" xfId="13617" xr:uid="{5A16968F-8598-47F0-A672-A74C55C94DF9}"/>
    <cellStyle name="Normal 17 2 4 2 2" xfId="38201" xr:uid="{2704BFED-4B96-42D3-B001-4E09BE27C396}"/>
    <cellStyle name="Normal 17 2 4 3" xfId="30183" xr:uid="{5174AF1F-3676-4A74-847B-16B27CFA0793}"/>
    <cellStyle name="Normal 17 3" xfId="1744" xr:uid="{EBDB146D-22F7-41D3-B7D5-B5F717D537C1}"/>
    <cellStyle name="Normal 17 4" xfId="942" xr:uid="{2FE63B02-6B3E-45CE-BB35-A8D996CCC751}"/>
    <cellStyle name="Normal 17 4 2" xfId="7936" xr:uid="{D7DE51DD-B176-4A32-AADC-04E686889D74}"/>
    <cellStyle name="Normal 17 4 2 2" xfId="16194" xr:uid="{98A29C8B-3739-4853-8224-AF2528D990AC}"/>
    <cellStyle name="Normal 17 4 2 2 2" xfId="40776" xr:uid="{1CD24CFC-77B2-406A-9AC1-67CF49DD50D1}"/>
    <cellStyle name="Normal 17 4 2 3" xfId="22153" xr:uid="{704EA92E-A7CB-4129-B693-A56DBD0EF35C}"/>
    <cellStyle name="Normal 17 4 2 3 2" xfId="46204" xr:uid="{1DDCBF81-FEFE-4C1A-B100-ED0EE82F09C7}"/>
    <cellStyle name="Normal 17 4 2 4" xfId="32761" xr:uid="{C1CD331B-B4E1-4A17-B1A5-62DBC72B63DE}"/>
    <cellStyle name="Normal 17 4 3" xfId="6049" xr:uid="{8A65EF94-A963-4037-8F14-EF681AE8D00D}"/>
    <cellStyle name="Normal 17 4 3 2" xfId="14311" xr:uid="{BC75ACFA-91AC-4F5D-A479-E758ADDF3984}"/>
    <cellStyle name="Normal 17 4 3 2 2" xfId="38893" xr:uid="{391BB98F-4031-4A13-BD77-34727A93023A}"/>
    <cellStyle name="Normal 17 4 3 3" xfId="30878" xr:uid="{F753B309-BAE6-4ABD-BAA7-8363F1E028F9}"/>
    <cellStyle name="Normal 17 4 4" xfId="9318" xr:uid="{3554F076-7666-446B-B901-77F97EC7D643}"/>
    <cellStyle name="Normal 17 4 4 2" xfId="34039" xr:uid="{A3153D51-1494-4552-AE62-C7652FA5E115}"/>
    <cellStyle name="Normal 17 4 5" xfId="19687" xr:uid="{40AC2504-FA35-4ED5-8109-D8B7D0B0ED0D}"/>
    <cellStyle name="Normal 17 4 5 2" xfId="43869" xr:uid="{DFE18703-F388-4554-ADD4-69AE45445BCA}"/>
    <cellStyle name="Normal 17 4 6" xfId="26158" xr:uid="{0CE44838-13D4-43C2-A978-97941D615D9A}"/>
    <cellStyle name="Normal 17 5" xfId="6569" xr:uid="{285A3186-0A7F-4FDE-855D-EEAD8230CE45}"/>
    <cellStyle name="Normal 17 5 2" xfId="14828" xr:uid="{BF5652D5-0F28-4C6A-9A36-B242AD619BB4}"/>
    <cellStyle name="Normal 17 5 2 2" xfId="39410" xr:uid="{35A9AC3E-78D6-47E7-BD11-47A9FFE9161F}"/>
    <cellStyle name="Normal 17 5 3" xfId="31395" xr:uid="{99A907A5-2DA4-4DD9-A3CC-97007B231136}"/>
    <cellStyle name="Normal 17 6" xfId="7160" xr:uid="{D696FB25-1413-476E-9EB6-674FB7EA4B47}"/>
    <cellStyle name="Normal 17 6 2" xfId="15419" xr:uid="{EF04A38F-75F2-4D36-9BA9-AE797A85C399}"/>
    <cellStyle name="Normal 17 6 2 2" xfId="40001" xr:uid="{F77524B5-1E2B-42B4-9838-D29B2ED5F440}"/>
    <cellStyle name="Normal 17 6 3" xfId="31986" xr:uid="{E3B98FF6-8B47-4B6A-B678-E55E1927D4A4}"/>
    <cellStyle name="Normal 17 7" xfId="4902" xr:uid="{C9E210BE-8733-42AF-B899-9A2A605C10A7}"/>
    <cellStyle name="Normal 17 7 2" xfId="13215" xr:uid="{1592F550-6056-4CF6-B523-A430201C8E48}"/>
    <cellStyle name="Normal 17 7 2 2" xfId="37799" xr:uid="{D362B0CE-DF23-4D57-8634-C199EE6F9E60}"/>
    <cellStyle name="Normal 17 7 3" xfId="29781" xr:uid="{918F99F0-784C-426A-B87F-1DA532A389AD}"/>
    <cellStyle name="Normal 18" xfId="349" xr:uid="{054FFCCA-BB95-4F94-A602-A2B41FF502F7}"/>
    <cellStyle name="Normal 18 2" xfId="1555" xr:uid="{B5E7717E-2378-4DD9-8DD4-7FAAFE40069F}"/>
    <cellStyle name="Normal 18 2 2" xfId="2175" xr:uid="{FD1735FE-96FA-4477-B661-5033C6174C55}"/>
    <cellStyle name="Normal 18 2 3" xfId="7530" xr:uid="{57BB538E-E341-4EDC-A168-673AF581D1E5}"/>
    <cellStyle name="Normal 18 3" xfId="1585" xr:uid="{0883B2D3-472A-4ACA-913F-8D2BCA8135DC}"/>
    <cellStyle name="Normal 18 4" xfId="1123" xr:uid="{78F83EA0-009D-427F-81D5-C487A3B43FFD}"/>
    <cellStyle name="Normal 19" xfId="348" xr:uid="{38AAC7DD-4C63-459A-BE59-E7A90A8C03E3}"/>
    <cellStyle name="Normal 19 2" xfId="7668" xr:uid="{73CF99B7-F816-4310-9ECD-45204EAAA215}"/>
    <cellStyle name="Normal 19 2 2" xfId="15926" xr:uid="{AFFD2CF0-30A9-4DC7-9316-31967BC45D31}"/>
    <cellStyle name="Normal 19 2 2 2" xfId="40508" xr:uid="{EEAA22E8-B5F5-48BC-9A05-0A0A569D9C24}"/>
    <cellStyle name="Normal 19 2 3" xfId="32493" xr:uid="{622E6477-09DF-48C8-B826-2CD6906614F6}"/>
    <cellStyle name="Normal 19 3" xfId="5781" xr:uid="{0E9D11E6-00C2-4051-AE6E-4ECB067CE5D5}"/>
    <cellStyle name="Normal 19 3 2" xfId="14043" xr:uid="{4C1F1EA6-A4A2-41AA-9887-AF3B7AC6D0F5}"/>
    <cellStyle name="Normal 19 3 2 2" xfId="38625" xr:uid="{77798E13-D3CD-46D2-8EB3-AEE161C21C92}"/>
    <cellStyle name="Normal 19 3 3" xfId="30610" xr:uid="{7EFAA0E2-A508-472A-88CB-BACCB732F92D}"/>
    <cellStyle name="Normal 19 4" xfId="8753" xr:uid="{8D801139-53B9-4C3F-857D-B9039AB8969E}"/>
    <cellStyle name="Normal 2" xfId="3" xr:uid="{37DFA1AF-7E27-4176-99EF-53F59AC17517}"/>
    <cellStyle name="Normal 2 10" xfId="2373" xr:uid="{956F18EF-C52B-4001-A0A3-8711BC3F7644}"/>
    <cellStyle name="Normal 2 10 2" xfId="10714" xr:uid="{DD5DE8CA-A46C-4D7A-AA3F-4278F58E976B}"/>
    <cellStyle name="Normal 2 10 2 2" xfId="35371" xr:uid="{5A8FB992-36AD-4C77-A8F1-496F246E244B}"/>
    <cellStyle name="Normal 2 10 3" xfId="27486" xr:uid="{F562AEA4-5274-4F72-ABB6-B1BF10146C48}"/>
    <cellStyle name="Normal 2 11" xfId="3934" xr:uid="{269B37E3-BAB5-4231-B2B7-5A591EB4D976}"/>
    <cellStyle name="Normal 2 11 2" xfId="12275" xr:uid="{786FBC27-2F61-4171-9CFE-C94201E047EA}"/>
    <cellStyle name="Normal 2 11 2 2" xfId="36861" xr:uid="{6D3E6700-8B6C-42DD-BC3D-49D46A83D8C9}"/>
    <cellStyle name="Normal 2 11 3" xfId="28976" xr:uid="{24B748FB-6B78-4DCF-BEDC-E072DB435D9F}"/>
    <cellStyle name="Normal 2 12" xfId="4008" xr:uid="{CE3E6298-3352-46D5-8EE1-7EE5D1171050}"/>
    <cellStyle name="Normal 2 12 2" xfId="12349" xr:uid="{26391551-9EA2-4617-82FE-D0C9B30F0B72}"/>
    <cellStyle name="Normal 2 12 2 2" xfId="36935" xr:uid="{60280D6E-BEB1-4905-B146-6689792DFC1A}"/>
    <cellStyle name="Normal 2 12 3" xfId="29050" xr:uid="{FB100379-3928-4705-B2A9-F0EA609C139A}"/>
    <cellStyle name="Normal 2 13" xfId="8487" xr:uid="{2D5CC751-D600-4F39-A4D0-CB71820C18D5}"/>
    <cellStyle name="Normal 2 13 2" xfId="16745" xr:uid="{8F0B10F5-4933-4B66-BCE1-115139D0ADD6}"/>
    <cellStyle name="Normal 2 13 2 2" xfId="41327" xr:uid="{90120513-D9D6-4FEE-ADE7-D7F505E2A1DB}"/>
    <cellStyle name="Normal 2 13 3" xfId="33298" xr:uid="{350D78C3-780D-4BD6-9F0B-947D8CE39A92}"/>
    <cellStyle name="Normal 2 14" xfId="8575" xr:uid="{335B137B-1385-46CF-BFAC-61EA0D2E9F72}"/>
    <cellStyle name="Normal 2 14 2" xfId="16833" xr:uid="{BE4B7543-79F7-43C5-AD09-AB271C2866FE}"/>
    <cellStyle name="Normal 2 14 2 2" xfId="41414" xr:uid="{62256E40-2372-4ED6-BBD4-F2BAA54F6B19}"/>
    <cellStyle name="Normal 2 14 3" xfId="33384" xr:uid="{76A7C853-1433-4B35-A04A-0668233B49B8}"/>
    <cellStyle name="Normal 2 15" xfId="17723" xr:uid="{1F00DB0A-1856-4143-A716-6CF8880AA42B}"/>
    <cellStyle name="Normal 2 15 2" xfId="41952" xr:uid="{CFD0103B-6F89-45D9-8B2C-A2D07A700170}"/>
    <cellStyle name="Normal 2 16" xfId="65" xr:uid="{2FE70DA1-4D69-4FA1-8D59-CAFC250E9007}"/>
    <cellStyle name="Normal 2 2" xfId="8" xr:uid="{F1A7591C-6136-4E0D-B147-400F4EFA2B77}"/>
    <cellStyle name="Normal 2 2 10" xfId="692" xr:uid="{64D41922-2BA8-4860-951B-38AA5E9791F7}"/>
    <cellStyle name="Normal 2 2 10 2" xfId="1192" xr:uid="{01DACF0B-E833-4D6C-B90B-946FC08439CA}"/>
    <cellStyle name="Normal 2 2 10 2 2" xfId="7752" xr:uid="{098AFEE7-348B-464E-9A22-8649260E10A9}"/>
    <cellStyle name="Normal 2 2 10 2 2 2" xfId="16010" xr:uid="{A8BE00E2-922B-4CF8-BFC4-99FE12384108}"/>
    <cellStyle name="Normal 2 2 10 2 2 2 2" xfId="40592" xr:uid="{F2149D38-BD69-4B5A-9BC5-1C94A7B3B6E2}"/>
    <cellStyle name="Normal 2 2 10 2 2 3" xfId="22389" xr:uid="{13F2FE4D-6257-4816-8BE9-D63362F610D5}"/>
    <cellStyle name="Normal 2 2 10 2 2 3 2" xfId="46423" xr:uid="{51166595-55B2-40DB-A1A4-99DCD500207D}"/>
    <cellStyle name="Normal 2 2 10 2 2 4" xfId="32577" xr:uid="{D194FA84-2E68-485A-9A99-C81F67E9695E}"/>
    <cellStyle name="Normal 2 2 10 2 3" xfId="5865" xr:uid="{83A13969-80A9-4B3B-8440-3431D69A7C10}"/>
    <cellStyle name="Normal 2 2 10 2 3 2" xfId="14127" xr:uid="{7CE425BC-4D12-404F-827D-67F6BAFB8328}"/>
    <cellStyle name="Normal 2 2 10 2 3 2 2" xfId="38709" xr:uid="{ADB7208B-DFB8-4A8A-B5E2-65ECD632CD24}"/>
    <cellStyle name="Normal 2 2 10 2 3 3" xfId="30694" xr:uid="{BBC48F6F-391A-4329-8B2B-EFAA8CA7D11F}"/>
    <cellStyle name="Normal 2 2 10 2 4" xfId="9560" xr:uid="{01EFA294-23D9-41C3-9D18-52E1522F08EB}"/>
    <cellStyle name="Normal 2 2 10 2 4 2" xfId="34256" xr:uid="{2CBB73ED-C0B6-4571-BF3F-75D58009D583}"/>
    <cellStyle name="Normal 2 2 10 2 5" xfId="19922" xr:uid="{7703379A-32D6-43B8-8928-C029632C9726}"/>
    <cellStyle name="Normal 2 2 10 2 5 2" xfId="44101" xr:uid="{2670C470-5BEE-4A79-9722-AEBE76470B26}"/>
    <cellStyle name="Normal 2 2 10 2 6" xfId="26373" xr:uid="{BCA15F31-B957-4020-A42A-9F8E5D35D990}"/>
    <cellStyle name="Normal 2 2 10 3" xfId="6385" xr:uid="{7AFFC3F0-7BDC-4AA8-9CAB-3F659853D94F}"/>
    <cellStyle name="Normal 2 2 10 3 2" xfId="14644" xr:uid="{B8C1960B-B34E-4ECA-BBD3-F32A7ECF8EC5}"/>
    <cellStyle name="Normal 2 2 10 3 2 2" xfId="39226" xr:uid="{B2077100-0BA0-48D1-AE75-9D5A6345553C}"/>
    <cellStyle name="Normal 2 2 10 3 3" xfId="19465" xr:uid="{962A4279-7808-421B-AE9E-EB6BEEE757B9}"/>
    <cellStyle name="Normal 2 2 10 3 4" xfId="31211" xr:uid="{891C4DBA-92E5-440B-980C-CE5D31C4E404}"/>
    <cellStyle name="Normal 2 2 10 4" xfId="7295" xr:uid="{4B427390-FBD9-443B-A3E3-BF4D9EC29A32}"/>
    <cellStyle name="Normal 2 2 10 4 2" xfId="15554" xr:uid="{21DC4787-FCEF-48C0-AE16-60574A5C0D52}"/>
    <cellStyle name="Normal 2 2 10 4 2 2" xfId="40136" xr:uid="{146722E3-3474-42A8-B3BE-8BA3863D055F}"/>
    <cellStyle name="Normal 2 2 10 4 3" xfId="20838" xr:uid="{AD254582-89F0-44F1-99A1-0ABAD3791D5A}"/>
    <cellStyle name="Normal 2 2 10 4 3 2" xfId="44976" xr:uid="{55BF3868-9F73-42F4-8328-5C78C86D437F}"/>
    <cellStyle name="Normal 2 2 10 4 4" xfId="32121" xr:uid="{0392D575-1690-465A-9B17-34180E0F519A}"/>
    <cellStyle name="Normal 2 2 10 5" xfId="5138" xr:uid="{9C577806-C2B6-4EBB-9281-811CF1DB1113}"/>
    <cellStyle name="Normal 2 2 10 5 2" xfId="13432" xr:uid="{1596959A-5794-4930-BA1B-18098E7BDF8B}"/>
    <cellStyle name="Normal 2 2 10 5 2 2" xfId="38016" xr:uid="{F860BEE9-96A3-4C7B-802C-AFB990AFA248}"/>
    <cellStyle name="Normal 2 2 10 5 3" xfId="29998" xr:uid="{D957AD99-50C1-4637-B748-1DECE44E6454}"/>
    <cellStyle name="Normal 2 2 10 6" xfId="18409" xr:uid="{72964B5A-E757-47CB-8744-F3CCF754C8D2}"/>
    <cellStyle name="Normal 2 2 10 6 2" xfId="42619" xr:uid="{6AD08C36-D380-4C40-82D7-AA56665AFE40}"/>
    <cellStyle name="Normal 2 2 11" xfId="1152" xr:uid="{78D000B6-5477-4322-BAFD-446E2F482FC8}"/>
    <cellStyle name="Normal 2 2 11 2" xfId="6238" xr:uid="{C4E36433-E4A2-4A5F-AC31-C51E94C3878D}"/>
    <cellStyle name="Normal 2 2 11 2 2" xfId="8125" xr:uid="{4DA48925-3058-4E64-82B4-EC5359272B45}"/>
    <cellStyle name="Normal 2 2 11 2 2 2" xfId="16383" xr:uid="{6A9C3C0A-5997-44F4-B782-7E58CBF59AF1}"/>
    <cellStyle name="Normal 2 2 11 2 2 2 2" xfId="40965" xr:uid="{50CB4C32-45A5-4CE0-AA3D-0FD6D52AFBB6}"/>
    <cellStyle name="Normal 2 2 11 2 2 3" xfId="32950" xr:uid="{430C9E20-15F3-426D-8F90-A4558DC21F7F}"/>
    <cellStyle name="Normal 2 2 11 2 3" xfId="14500" xr:uid="{09037C40-7BDE-4EB2-AAB2-D6D8F8BDEF9F}"/>
    <cellStyle name="Normal 2 2 11 2 3 2" xfId="39082" xr:uid="{31DC5BBF-B045-4C41-AF5F-85272D69FC9B}"/>
    <cellStyle name="Normal 2 2 11 2 4" xfId="22361" xr:uid="{DB277E36-4DBD-490C-889C-BA5E1BA026F3}"/>
    <cellStyle name="Normal 2 2 11 2 4 2" xfId="46395" xr:uid="{308B32F6-2AA0-46CD-B127-7944AF966B8B}"/>
    <cellStyle name="Normal 2 2 11 2 5" xfId="31067" xr:uid="{1A3CAE77-FE32-44FB-B6DA-FF406FD4B4D0}"/>
    <cellStyle name="Normal 2 2 11 3" xfId="6758" xr:uid="{67CCC6F5-3254-4687-9D10-648C9A402EBB}"/>
    <cellStyle name="Normal 2 2 11 3 2" xfId="15017" xr:uid="{20B369B3-C3A3-4E68-A8F4-E83D43E9AC01}"/>
    <cellStyle name="Normal 2 2 11 3 2 2" xfId="39599" xr:uid="{E6620795-E575-473D-B6D6-B7D8A33EF624}"/>
    <cellStyle name="Normal 2 2 11 3 3" xfId="31584" xr:uid="{3DA8A3EC-B671-4E80-8BC0-FB7697D5A473}"/>
    <cellStyle name="Normal 2 2 11 4" xfId="7269" xr:uid="{1B3AE699-8193-449A-A56F-F0E294996E8C}"/>
    <cellStyle name="Normal 2 2 11 4 2" xfId="15528" xr:uid="{125DFF09-4F5F-45EB-B1A5-83FECB5B0DA5}"/>
    <cellStyle name="Normal 2 2 11 4 2 2" xfId="40110" xr:uid="{7246CDA1-EA4E-4DA8-8D65-0E75867B10D8}"/>
    <cellStyle name="Normal 2 2 11 4 3" xfId="32095" xr:uid="{7884FA90-FC0C-41C2-98AB-67D8DF94C368}"/>
    <cellStyle name="Normal 2 2 11 5" xfId="5111" xr:uid="{11ADB447-6637-488E-86F5-20B21EAC7878}"/>
    <cellStyle name="Normal 2 2 11 5 2" xfId="13406" xr:uid="{3AF59EE8-8455-4A80-853C-DA832F29938D}"/>
    <cellStyle name="Normal 2 2 11 5 2 2" xfId="37990" xr:uid="{7DB8F9DB-2B22-45AF-88AC-85EE715D64DB}"/>
    <cellStyle name="Normal 2 2 11 5 3" xfId="29971" xr:uid="{DA69B39F-F3D8-4A91-9042-1C0F9C741A27}"/>
    <cellStyle name="Normal 2 2 11 6" xfId="9528" xr:uid="{1FFAF7C7-07C1-4B1A-A0AC-CCDD4E4C5BC2}"/>
    <cellStyle name="Normal 2 2 11 6 2" xfId="34228" xr:uid="{8BC0D86B-D806-469C-9D38-7E268B0D7172}"/>
    <cellStyle name="Normal 2 2 11 7" xfId="19895" xr:uid="{6D5DD834-2C14-4499-9DCE-156CC82CFE4F}"/>
    <cellStyle name="Normal 2 2 11 7 2" xfId="44075" xr:uid="{5BA5BDBE-CFFF-494E-9408-5382C34CE25D}"/>
    <cellStyle name="Normal 2 2 11 8" xfId="26347" xr:uid="{84A71706-6570-4758-BC40-9382EAD6479B}"/>
    <cellStyle name="Normal 2 2 12" xfId="1590" xr:uid="{8674839C-1326-4267-A325-5B04E7FF3D43}"/>
    <cellStyle name="Normal 2 2 12 2" xfId="6876" xr:uid="{5D17E0C6-EEA5-4B9F-B9C5-C089B56C1986}"/>
    <cellStyle name="Normal 2 2 12 2 2" xfId="15135" xr:uid="{F21336D4-97D5-4EC2-B06C-4BD741E4CA8B}"/>
    <cellStyle name="Normal 2 2 12 2 2 2" xfId="39717" xr:uid="{73368DC8-1F87-4C50-8191-1B04D89CDA75}"/>
    <cellStyle name="Normal 2 2 12 2 3" xfId="22773" xr:uid="{445A6D4F-0470-4622-9754-EAAA7EE1444E}"/>
    <cellStyle name="Normal 2 2 12 2 3 2" xfId="46799" xr:uid="{065F4C18-031F-42E2-B5D6-957AA62D2456}"/>
    <cellStyle name="Normal 2 2 12 2 4" xfId="31702" xr:uid="{90169F68-1F37-43E4-A403-1439E5A007CD}"/>
    <cellStyle name="Normal 2 2 12 3" xfId="5523" xr:uid="{F0B76A7D-3C96-4D6C-8B2C-C586A0DFB970}"/>
    <cellStyle name="Normal 2 2 12 3 2" xfId="13806" xr:uid="{A9DA695E-D271-4706-8E51-DED9C1791C03}"/>
    <cellStyle name="Normal 2 2 12 3 2 2" xfId="38390" xr:uid="{EF61CC9D-EB4E-4AED-92E7-EF5AF43B124F}"/>
    <cellStyle name="Normal 2 2 12 3 3" xfId="30372" xr:uid="{73E0238A-8A4E-4EEF-ADF3-7571D514258D}"/>
    <cellStyle name="Normal 2 2 12 4" xfId="9944" xr:uid="{0BAC77CE-304D-442A-A020-D6B37B962F79}"/>
    <cellStyle name="Normal 2 2 12 4 2" xfId="34630" xr:uid="{7C17C923-3088-47BC-BBA7-C81CD55879B5}"/>
    <cellStyle name="Normal 2 2 12 5" xfId="20307" xr:uid="{9113DF5A-7016-43CE-B556-C97C4F9A6961}"/>
    <cellStyle name="Normal 2 2 12 5 2" xfId="44479" xr:uid="{4344B7A2-194D-43A1-BB72-C247FCC7B32E}"/>
    <cellStyle name="Normal 2 2 12 6" xfId="26746" xr:uid="{E235951F-38D2-420D-B1ED-5865D1C77D59}"/>
    <cellStyle name="Normal 2 2 13" xfId="1747" xr:uid="{CB91F736-438B-4A0E-A6E7-E8392F79BB56}"/>
    <cellStyle name="Normal 2 2 13 2" xfId="7561" xr:uid="{779E6BF5-C9F2-485F-AF92-50CE624AE7AD}"/>
    <cellStyle name="Normal 2 2 13 2 2" xfId="15819" xr:uid="{910DEA39-727B-4BE4-8D29-392F54FAA285}"/>
    <cellStyle name="Normal 2 2 13 2 2 2" xfId="40401" xr:uid="{352D0140-5B1F-4EC6-B187-F278EFC71070}"/>
    <cellStyle name="Normal 2 2 13 2 3" xfId="22912" xr:uid="{67043DF4-5553-4D8E-BEE0-1BE704746DD5}"/>
    <cellStyle name="Normal 2 2 13 2 3 2" xfId="46923" xr:uid="{AFB38DCD-0E28-4386-B1C1-B7BE2B4BCE0E}"/>
    <cellStyle name="Normal 2 2 13 2 4" xfId="32386" xr:uid="{A6A1A2A2-3E00-4CEB-A8EC-19CDF9B84B80}"/>
    <cellStyle name="Normal 2 2 13 3" xfId="5665" xr:uid="{1604996C-0043-4A48-9B2F-21E606E22C20}"/>
    <cellStyle name="Normal 2 2 13 3 2" xfId="13927" xr:uid="{1CEC8EE6-CCC1-4E11-B307-6A9F3D0F2F4E}"/>
    <cellStyle name="Normal 2 2 13 3 2 2" xfId="38509" xr:uid="{A334E5E2-EB21-4784-85D3-25C4D5028FA8}"/>
    <cellStyle name="Normal 2 2 13 3 3" xfId="30494" xr:uid="{091086AD-AF79-4D3E-9486-8AC2E38B644E}"/>
    <cellStyle name="Normal 2 2 13 4" xfId="10089" xr:uid="{ECDED3C9-16F8-4E9F-ACAF-6BD89979AB84}"/>
    <cellStyle name="Normal 2 2 13 4 2" xfId="34749" xr:uid="{0D9D6B49-3E91-489A-8528-99708420CEAA}"/>
    <cellStyle name="Normal 2 2 13 5" xfId="20447" xr:uid="{6659E521-9978-43C2-8DF7-381D554609AE}"/>
    <cellStyle name="Normal 2 2 13 5 2" xfId="44607" xr:uid="{8F2D8E0A-4AF9-4FE3-ABA3-07057FC1EA1D}"/>
    <cellStyle name="Normal 2 2 13 6" xfId="26864" xr:uid="{4E63C417-033E-4E6A-97F9-4A4E2620846E}"/>
    <cellStyle name="Normal 2 2 14" xfId="703" xr:uid="{849C7C0F-B397-4FAC-BE0D-9C5927E6566E}"/>
    <cellStyle name="Normal 2 2 14 2" xfId="7674" xr:uid="{D570B573-CEFB-4815-BBA6-8D859A90E6B3}"/>
    <cellStyle name="Normal 2 2 14 2 2" xfId="15932" xr:uid="{453C8609-D827-4670-A0B9-75051B0D29D8}"/>
    <cellStyle name="Normal 2 2 14 2 2 2" xfId="40514" xr:uid="{ACABE520-E360-4DBC-8A2E-FA64626910CB}"/>
    <cellStyle name="Normal 2 2 14 2 3" xfId="21939" xr:uid="{93B0D453-B865-461C-B9E7-9F3513545392}"/>
    <cellStyle name="Normal 2 2 14 2 3 2" xfId="46011" xr:uid="{2E9F1D61-1D1D-4B3A-AEE1-1969A8D7BA8C}"/>
    <cellStyle name="Normal 2 2 14 2 4" xfId="32499" xr:uid="{B5003FED-DFD5-4744-B565-6F95F69B7973}"/>
    <cellStyle name="Normal 2 2 14 3" xfId="5787" xr:uid="{139A1224-364B-424D-AEEB-B84BFD54FFCF}"/>
    <cellStyle name="Normal 2 2 14 3 2" xfId="14049" xr:uid="{76C8F5DD-80DC-4E70-BDA0-72C74F833F5B}"/>
    <cellStyle name="Normal 2 2 14 3 2 2" xfId="38631" xr:uid="{EC72EE9D-3408-4EFB-98B9-9E160E0901C0}"/>
    <cellStyle name="Normal 2 2 14 3 3" xfId="30616" xr:uid="{E34308DE-B484-4429-BD1F-1B9F5F655628}"/>
    <cellStyle name="Normal 2 2 14 4" xfId="9098" xr:uid="{DF6F0F89-7DC7-41F1-A00E-A9554D9F18ED}"/>
    <cellStyle name="Normal 2 2 14 4 2" xfId="33849" xr:uid="{8A636F30-84E6-4CF6-8A01-120D5AF082AF}"/>
    <cellStyle name="Normal 2 2 14 5" xfId="19474" xr:uid="{D219FAAD-7A3C-4761-86A4-FB0D36007C27}"/>
    <cellStyle name="Normal 2 2 14 5 2" xfId="43666" xr:uid="{1EDB443B-77E1-40BD-9B62-26D8539CFFC5}"/>
    <cellStyle name="Normal 2 2 14 6" xfId="25974" xr:uid="{5543C246-B6B7-4831-9E2F-75F2EBC3135F}"/>
    <cellStyle name="Normal 2 2 15" xfId="1866" xr:uid="{1E4F7B93-59D5-4C5A-A806-BD9184BA0B05}"/>
    <cellStyle name="Normal 2 2 15 2" xfId="7726" xr:uid="{203DE9E2-F4FA-49D9-8F8B-E4690C94014C}"/>
    <cellStyle name="Normal 2 2 15 2 2" xfId="15984" xr:uid="{4DC92FD8-BCAF-4DC3-9612-0F4EEB0A6D3C}"/>
    <cellStyle name="Normal 2 2 15 2 2 2" xfId="40566" xr:uid="{E2E269BA-A677-4190-BE77-38F4ED6A4E9C}"/>
    <cellStyle name="Normal 2 2 15 2 3" xfId="23030" xr:uid="{622D4B63-7FDA-4C31-AEE4-BDAF7C70F590}"/>
    <cellStyle name="Normal 2 2 15 2 3 2" xfId="47041" xr:uid="{D5F63592-B4E6-495C-A42F-4C8DD339515D}"/>
    <cellStyle name="Normal 2 2 15 2 4" xfId="32551" xr:uid="{F5818421-285A-4723-9444-5AC99CFD2748}"/>
    <cellStyle name="Normal 2 2 15 3" xfId="5839" xr:uid="{067F416C-9EC6-4126-8ACE-F195FB461AF2}"/>
    <cellStyle name="Normal 2 2 15 3 2" xfId="14101" xr:uid="{C9CA7480-9F40-465D-B25A-61B6A16EFD11}"/>
    <cellStyle name="Normal 2 2 15 3 2 2" xfId="38683" xr:uid="{E5D43C3C-D775-4F6B-86AB-E7BEFB301098}"/>
    <cellStyle name="Normal 2 2 15 3 3" xfId="30668" xr:uid="{0866B917-AB7D-463D-BFA5-B71EB44B457D}"/>
    <cellStyle name="Normal 2 2 15 4" xfId="10208" xr:uid="{C4D9655C-12DD-4355-9023-3371328C3805}"/>
    <cellStyle name="Normal 2 2 15 4 2" xfId="34867" xr:uid="{390DBFE8-633B-4B19-BE76-E44C35C42176}"/>
    <cellStyle name="Normal 2 2 15 5" xfId="20565" xr:uid="{A2C11DF5-BD73-405E-9D04-EB8200B1A9FF}"/>
    <cellStyle name="Normal 2 2 15 5 2" xfId="44725" xr:uid="{F09A8CD4-9997-40CE-9D85-DC666FCFB159}"/>
    <cellStyle name="Normal 2 2 15 6" xfId="26982" xr:uid="{CBB20CBA-6CA6-4EE4-8318-51AED8E73F9E}"/>
    <cellStyle name="Normal 2 2 16" xfId="1988" xr:uid="{DBEAC8DC-9406-4504-BA37-4C1C72CB40CD}"/>
    <cellStyle name="Normal 2 2 16 2" xfId="6359" xr:uid="{AACC05E4-8780-4785-AC3C-9F5DB7B04A8E}"/>
    <cellStyle name="Normal 2 2 16 2 2" xfId="14618" xr:uid="{9F726628-761E-4E4E-B618-FCD28A7AB5AB}"/>
    <cellStyle name="Normal 2 2 16 2 2 2" xfId="39200" xr:uid="{906ED2E6-81E0-48E3-8496-5A870AC77DD8}"/>
    <cellStyle name="Normal 2 2 16 2 3" xfId="23152" xr:uid="{05DF0459-95D7-4D13-BA40-9B4DC6384B9F}"/>
    <cellStyle name="Normal 2 2 16 2 3 2" xfId="47163" xr:uid="{10FA66A4-7CB2-4805-BD0A-996B79D78251}"/>
    <cellStyle name="Normal 2 2 16 2 4" xfId="31185" xr:uid="{6D5939E4-FF45-4ABD-AF9F-5CF8EE8A220E}"/>
    <cellStyle name="Normal 2 2 16 3" xfId="10330" xr:uid="{655208E2-C502-4EBE-84C5-3505E27F016B}"/>
    <cellStyle name="Normal 2 2 16 3 2" xfId="34989" xr:uid="{7E01398D-EE7C-442D-B961-94DA6B97487C}"/>
    <cellStyle name="Normal 2 2 16 4" xfId="20687" xr:uid="{77644947-D133-4038-BCE5-F83DFF621B03}"/>
    <cellStyle name="Normal 2 2 16 4 2" xfId="44847" xr:uid="{40E21D5A-CCE0-45E0-AD0E-66FF7C5157B1}"/>
    <cellStyle name="Normal 2 2 16 5" xfId="27104" xr:uid="{99AD1C7D-4FEE-4F51-8FBC-BB5F003EFC9F}"/>
    <cellStyle name="Normal 2 2 17" xfId="2059" xr:uid="{F137FCBE-F3C3-4DB6-BCE7-39F0FD45E08D}"/>
    <cellStyle name="Normal 2 2 17 2" xfId="8232" xr:uid="{D7DB36C6-1F67-432D-BDAE-515F6B78A057}"/>
    <cellStyle name="Normal 2 2 17 2 2" xfId="16490" xr:uid="{68AE5A60-D1D4-41D7-BBE7-EF3DF3A33FEC}"/>
    <cellStyle name="Normal 2 2 17 2 2 2" xfId="41072" xr:uid="{465A463A-1986-4B3F-81BA-37D3B50B41BF}"/>
    <cellStyle name="Normal 2 2 17 2 3" xfId="21434" xr:uid="{1BE9C559-79E9-4D90-9C33-9D8F77981152}"/>
    <cellStyle name="Normal 2 2 17 2 3 2" xfId="45540" xr:uid="{4D5EE883-363C-46A1-A17D-B13861D306DA}"/>
    <cellStyle name="Normal 2 2 17 2 4" xfId="33057" xr:uid="{A43A6A02-032C-4FC8-AC60-3D3443E4EC46}"/>
    <cellStyle name="Normal 2 2 17 3" xfId="10401" xr:uid="{BD57D16E-9811-4C4E-82AA-CF8160BBB8C3}"/>
    <cellStyle name="Normal 2 2 17 3 2" xfId="35059" xr:uid="{DBF18DCF-454A-48E5-93F5-7BE935DAB9C9}"/>
    <cellStyle name="Normal 2 2 17 4" xfId="18960" xr:uid="{7E59F6CD-DEE2-492C-93E4-636EEA59E485}"/>
    <cellStyle name="Normal 2 2 17 4 2" xfId="43154" xr:uid="{2281C2F2-98B3-4ADE-9452-69DF48C195FA}"/>
    <cellStyle name="Normal 2 2 17 5" xfId="27174" xr:uid="{E96CBDB7-A833-4AC0-8784-790D9BCAFE71}"/>
    <cellStyle name="Normal 2 2 18" xfId="2301" xr:uid="{0BC38665-2455-4D0F-89A7-4F0F9E549BA6}"/>
    <cellStyle name="Normal 2 2 18 2" xfId="10642" xr:uid="{5AD45995-D3EA-4FA1-87D6-FCAF969B0510}"/>
    <cellStyle name="Normal 2 2 18 2 2" xfId="35299" xr:uid="{C4C14A0F-3FDE-4EE0-825C-CE0DCA310669}"/>
    <cellStyle name="Normal 2 2 18 3" xfId="20800" xr:uid="{03876428-1BB5-4BD3-B691-475795DF47ED}"/>
    <cellStyle name="Normal 2 2 18 3 2" xfId="44944" xr:uid="{98238C75-7FD0-49DB-AF10-E617C1B0E796}"/>
    <cellStyle name="Normal 2 2 18 4" xfId="27414" xr:uid="{174B6E17-A4A5-4281-89BB-EF5648046003}"/>
    <cellStyle name="Normal 2 2 19" xfId="2375" xr:uid="{57209701-C957-4489-83DC-A4FCDC1849D0}"/>
    <cellStyle name="Normal 2 2 19 2" xfId="10716" xr:uid="{2C83F6A4-E8EE-467A-BDFC-E06EA2E363BD}"/>
    <cellStyle name="Normal 2 2 19 2 2" xfId="35373" xr:uid="{E4A78429-3FB0-44B0-9DBF-5013C2DD0903}"/>
    <cellStyle name="Normal 2 2 19 3" xfId="27488" xr:uid="{BF93476D-D030-42CE-8A54-A5BBC314F090}"/>
    <cellStyle name="Normal 2 2 2" xfId="129" xr:uid="{6C230F4E-5E11-4A6E-95A3-F9A691211B81}"/>
    <cellStyle name="Normal 2 2 2 10" xfId="1156" xr:uid="{816BB20E-79CF-45B6-A9D5-1A150B29B2D7}"/>
    <cellStyle name="Normal 2 2 2 10 2" xfId="6242" xr:uid="{BF1069EA-7E83-44BC-BAF1-1D74A5AD84CC}"/>
    <cellStyle name="Normal 2 2 2 10 2 2" xfId="8129" xr:uid="{34D1A755-1DCA-4DD2-A879-729458F16AC8}"/>
    <cellStyle name="Normal 2 2 2 10 2 2 2" xfId="16387" xr:uid="{635534BE-7D85-4C40-8DC4-0E4C12CF8F89}"/>
    <cellStyle name="Normal 2 2 2 10 2 2 2 2" xfId="40969" xr:uid="{1653AC25-86BC-4247-83DB-A468BC57B302}"/>
    <cellStyle name="Normal 2 2 2 10 2 2 3" xfId="32954" xr:uid="{0D366730-B07F-4038-902A-E8EFF9471927}"/>
    <cellStyle name="Normal 2 2 2 10 2 3" xfId="14504" xr:uid="{2AB2FF1C-C5F8-42DA-9C0B-9A9C83452F88}"/>
    <cellStyle name="Normal 2 2 2 10 2 3 2" xfId="39086" xr:uid="{6063E2A0-1145-4809-B9D5-C62F3587EB35}"/>
    <cellStyle name="Normal 2 2 2 10 2 4" xfId="22365" xr:uid="{9B512F55-6309-4441-8882-C4307CFF878D}"/>
    <cellStyle name="Normal 2 2 2 10 2 4 2" xfId="46399" xr:uid="{E34CFF95-BF06-4B01-BC5E-4A6BCD96FB1E}"/>
    <cellStyle name="Normal 2 2 2 10 2 5" xfId="31071" xr:uid="{0CABC4BC-36D2-474D-874D-348B585F3195}"/>
    <cellStyle name="Normal 2 2 2 10 3" xfId="6762" xr:uid="{AC840CF2-2B6B-4839-9DC9-E56593C4FAF7}"/>
    <cellStyle name="Normal 2 2 2 10 3 2" xfId="15021" xr:uid="{F51D9180-05BA-4D96-A0A7-1889268BC2BC}"/>
    <cellStyle name="Normal 2 2 2 10 3 2 2" xfId="39603" xr:uid="{E190891D-3631-4526-874E-FE5CC6B62462}"/>
    <cellStyle name="Normal 2 2 2 10 3 3" xfId="31588" xr:uid="{F28B51F8-7B9A-4684-A267-A7BE6359E3A6}"/>
    <cellStyle name="Normal 2 2 2 10 4" xfId="7273" xr:uid="{2BB850EC-F6B0-40E3-BB74-8981D6D2A34A}"/>
    <cellStyle name="Normal 2 2 2 10 4 2" xfId="15532" xr:uid="{65CBC9F3-9236-4CC2-9C68-91E53DEEDF35}"/>
    <cellStyle name="Normal 2 2 2 10 4 2 2" xfId="40114" xr:uid="{A1B753F6-24BA-40FB-B472-C10F0C91A505}"/>
    <cellStyle name="Normal 2 2 2 10 4 3" xfId="32099" xr:uid="{775802E7-A740-45DA-B433-9545B83F20CE}"/>
    <cellStyle name="Normal 2 2 2 10 5" xfId="5115" xr:uid="{68507790-E701-4EB0-A6BD-1F6C3392F24C}"/>
    <cellStyle name="Normal 2 2 2 10 5 2" xfId="13410" xr:uid="{06ECA4E9-9E6F-4B06-9F30-08CB31115669}"/>
    <cellStyle name="Normal 2 2 2 10 5 2 2" xfId="37994" xr:uid="{FAE9BCDA-CE37-4DF1-B7AF-CB75E8CF0997}"/>
    <cellStyle name="Normal 2 2 2 10 5 3" xfId="29975" xr:uid="{62705A81-AEE4-48B7-BE8C-952D032B5411}"/>
    <cellStyle name="Normal 2 2 2 10 6" xfId="9532" xr:uid="{065777BA-B3DC-4EB5-B526-C6391F6CECF0}"/>
    <cellStyle name="Normal 2 2 2 10 6 2" xfId="34232" xr:uid="{2097A56F-FC29-486B-81DE-3E1DBC0BCDC4}"/>
    <cellStyle name="Normal 2 2 2 10 7" xfId="19899" xr:uid="{B95987BB-1FAE-4212-AD66-91BA7491AF11}"/>
    <cellStyle name="Normal 2 2 2 10 7 2" xfId="44079" xr:uid="{EDC1F8C0-B7B9-4A30-8AE1-33B90140857D}"/>
    <cellStyle name="Normal 2 2 2 10 8" xfId="26351" xr:uid="{4548BCC2-4C6D-455B-A4E2-893A4C596153}"/>
    <cellStyle name="Normal 2 2 2 11" xfId="1594" xr:uid="{F36384FA-EBC1-4591-8E52-924B18A7CE59}"/>
    <cellStyle name="Normal 2 2 2 11 2" xfId="6880" xr:uid="{25BEAAA7-2495-46DE-99FB-5B12908F3C01}"/>
    <cellStyle name="Normal 2 2 2 11 2 2" xfId="15139" xr:uid="{EC4C38F4-FF51-45B1-9C23-CD0B38F3728B}"/>
    <cellStyle name="Normal 2 2 2 11 2 2 2" xfId="39721" xr:uid="{93E9A1D5-FD4B-42FA-9E97-60978EB032B3}"/>
    <cellStyle name="Normal 2 2 2 11 2 3" xfId="22777" xr:uid="{201C92E3-0655-4020-98EB-958236C0F862}"/>
    <cellStyle name="Normal 2 2 2 11 2 3 2" xfId="46803" xr:uid="{73742E44-DB2C-4C31-BD1E-637BA0CAB0E5}"/>
    <cellStyle name="Normal 2 2 2 11 2 4" xfId="31706" xr:uid="{7107A500-8E9A-47DC-A78E-BDF3CA788CB7}"/>
    <cellStyle name="Normal 2 2 2 11 3" xfId="5527" xr:uid="{6543AAB4-F28D-42F3-A718-CA62A29E84BA}"/>
    <cellStyle name="Normal 2 2 2 11 3 2" xfId="13810" xr:uid="{6CAF4771-FE27-4F67-B586-96CD4E4B4EB0}"/>
    <cellStyle name="Normal 2 2 2 11 3 2 2" xfId="38394" xr:uid="{4A9CF53A-91BF-4EF2-A22A-0343D567A8D7}"/>
    <cellStyle name="Normal 2 2 2 11 3 3" xfId="30376" xr:uid="{AE75FC35-B8E6-4A01-98A1-FC7E10E9182E}"/>
    <cellStyle name="Normal 2 2 2 11 4" xfId="9948" xr:uid="{A49DA57E-B27E-4974-B96F-9D7EEB5193E8}"/>
    <cellStyle name="Normal 2 2 2 11 4 2" xfId="34634" xr:uid="{F6E4522A-6BE8-48AD-B258-71AF04AD2910}"/>
    <cellStyle name="Normal 2 2 2 11 5" xfId="20311" xr:uid="{E3C68523-C623-4A22-923B-8280C5347744}"/>
    <cellStyle name="Normal 2 2 2 11 5 2" xfId="44483" xr:uid="{0E073D8A-4BBF-4D17-9993-E9ACB73ACF63}"/>
    <cellStyle name="Normal 2 2 2 11 6" xfId="26750" xr:uid="{6A871790-0A49-47B4-9BA9-43D6AA020545}"/>
    <cellStyle name="Normal 2 2 2 12" xfId="1751" xr:uid="{7179D0F9-643C-4B47-8794-D5FE0177149F}"/>
    <cellStyle name="Normal 2 2 2 12 2" xfId="7565" xr:uid="{22984F2A-668B-4056-828B-B97FFD091A1C}"/>
    <cellStyle name="Normal 2 2 2 12 2 2" xfId="15823" xr:uid="{58426C8E-F1E7-4570-A308-066483C2AF7D}"/>
    <cellStyle name="Normal 2 2 2 12 2 2 2" xfId="40405" xr:uid="{3C680659-76DE-4A53-B51E-852D7D1EC822}"/>
    <cellStyle name="Normal 2 2 2 12 2 3" xfId="22916" xr:uid="{6D3C28F7-2EA8-4A47-82BE-121FEA1D4AED}"/>
    <cellStyle name="Normal 2 2 2 12 2 3 2" xfId="46927" xr:uid="{64023531-2C57-41F7-8825-79F5FE291EF6}"/>
    <cellStyle name="Normal 2 2 2 12 2 4" xfId="32390" xr:uid="{DF94155F-E092-4A62-BA4E-D1A90644C13F}"/>
    <cellStyle name="Normal 2 2 2 12 3" xfId="5669" xr:uid="{6777E4B1-46CF-4A5E-9B05-0D605C68BA8C}"/>
    <cellStyle name="Normal 2 2 2 12 3 2" xfId="13931" xr:uid="{D50AF3C1-52D9-4BA5-BF79-08CAC9C05582}"/>
    <cellStyle name="Normal 2 2 2 12 3 2 2" xfId="38513" xr:uid="{2534FFE7-5077-42DB-8667-1A705947AA1C}"/>
    <cellStyle name="Normal 2 2 2 12 3 3" xfId="30498" xr:uid="{61CA15AB-FAF4-427B-8318-A665D09CCDC6}"/>
    <cellStyle name="Normal 2 2 2 12 4" xfId="10093" xr:uid="{B83A3E03-9A7E-4BA2-8F76-2256408756A0}"/>
    <cellStyle name="Normal 2 2 2 12 4 2" xfId="34753" xr:uid="{958B7229-7C12-4059-93F0-1F8E2F448D51}"/>
    <cellStyle name="Normal 2 2 2 12 5" xfId="20451" xr:uid="{6FE3E350-A860-42E1-B55F-76CEF54F8191}"/>
    <cellStyle name="Normal 2 2 2 12 5 2" xfId="44611" xr:uid="{14398027-2AE2-44AF-A2AA-61B0C0F5BDB4}"/>
    <cellStyle name="Normal 2 2 2 12 6" xfId="26868" xr:uid="{99F6E12D-3900-4C6F-90D4-142749435A93}"/>
    <cellStyle name="Normal 2 2 2 13" xfId="707" xr:uid="{062AC3A9-95FB-4E31-8AB6-14D6A4D53C2C}"/>
    <cellStyle name="Normal 2 2 2 13 2" xfId="7678" xr:uid="{5BCCCE60-6F48-4921-A042-762007A198CC}"/>
    <cellStyle name="Normal 2 2 2 13 2 2" xfId="15936" xr:uid="{89DB5F29-79A5-4358-AE44-FDD4438968AB}"/>
    <cellStyle name="Normal 2 2 2 13 2 2 2" xfId="40518" xr:uid="{EB561619-C5D5-4857-9BC8-E935B79BFB72}"/>
    <cellStyle name="Normal 2 2 2 13 2 3" xfId="21943" xr:uid="{D6AD6C38-2935-42C7-9D0D-843A18ABC560}"/>
    <cellStyle name="Normal 2 2 2 13 2 3 2" xfId="46015" xr:uid="{BBEDBF05-1009-4BB5-9D4A-DDFCE6B0C0A3}"/>
    <cellStyle name="Normal 2 2 2 13 2 4" xfId="32503" xr:uid="{B6C4B5F5-36DA-4947-A7D3-E04182F043AC}"/>
    <cellStyle name="Normal 2 2 2 13 3" xfId="5791" xr:uid="{CE195DE1-A18C-4EED-AD8C-70F232A64436}"/>
    <cellStyle name="Normal 2 2 2 13 3 2" xfId="14053" xr:uid="{BF9D4F91-8BB4-4BDF-845A-E4FA2B9E06C7}"/>
    <cellStyle name="Normal 2 2 2 13 3 2 2" xfId="38635" xr:uid="{310FF293-6D1D-421F-BDBB-D039601874BE}"/>
    <cellStyle name="Normal 2 2 2 13 3 3" xfId="30620" xr:uid="{51FCD060-9B82-4C80-8D86-FDD622A525CE}"/>
    <cellStyle name="Normal 2 2 2 13 4" xfId="9102" xr:uid="{06255702-EEC4-40E3-9C7D-5001788EA357}"/>
    <cellStyle name="Normal 2 2 2 13 4 2" xfId="33853" xr:uid="{519CBD83-1D7A-4F18-BCAF-19E0C53E9F21}"/>
    <cellStyle name="Normal 2 2 2 13 5" xfId="19478" xr:uid="{846D1EE5-FD3C-4F44-915C-41FAC51099AC}"/>
    <cellStyle name="Normal 2 2 2 13 5 2" xfId="43670" xr:uid="{E4804FD7-9EF2-4EE2-8A28-159289A17D7B}"/>
    <cellStyle name="Normal 2 2 2 13 6" xfId="25978" xr:uid="{CD17F4E2-F0E9-412C-A240-BEE129658BE2}"/>
    <cellStyle name="Normal 2 2 2 14" xfId="1870" xr:uid="{2207EBA5-B04A-4E90-82CF-FEF46BEF0AF6}"/>
    <cellStyle name="Normal 2 2 2 14 2" xfId="7730" xr:uid="{D9C3B904-7946-40DA-B0A0-F748F2746B04}"/>
    <cellStyle name="Normal 2 2 2 14 2 2" xfId="15988" xr:uid="{9D1DC09D-F0C4-45FC-BF0C-714447C7E4D9}"/>
    <cellStyle name="Normal 2 2 2 14 2 2 2" xfId="40570" xr:uid="{E70E2C82-581B-4CF0-A891-E23BD76B2735}"/>
    <cellStyle name="Normal 2 2 2 14 2 3" xfId="23034" xr:uid="{1F0B9FD6-F003-43DF-927D-14A6BA073764}"/>
    <cellStyle name="Normal 2 2 2 14 2 3 2" xfId="47045" xr:uid="{7F2860C8-4D91-4750-A133-64434100FCB8}"/>
    <cellStyle name="Normal 2 2 2 14 2 4" xfId="32555" xr:uid="{E378AE30-9951-459F-BC77-5300A0D869D9}"/>
    <cellStyle name="Normal 2 2 2 14 3" xfId="5843" xr:uid="{B153CF92-269F-411D-8391-D29115FC4C77}"/>
    <cellStyle name="Normal 2 2 2 14 3 2" xfId="14105" xr:uid="{85FCD3AE-FB24-4468-95CB-C2EFA76044B7}"/>
    <cellStyle name="Normal 2 2 2 14 3 2 2" xfId="38687" xr:uid="{5BB0CFCA-C37D-4F61-969D-31FAD217DE7E}"/>
    <cellStyle name="Normal 2 2 2 14 3 3" xfId="30672" xr:uid="{D00C1770-90CC-481C-99F8-A40414005E26}"/>
    <cellStyle name="Normal 2 2 2 14 4" xfId="10212" xr:uid="{D9FFE9D3-A7C3-47F5-8C66-0EE8AD039439}"/>
    <cellStyle name="Normal 2 2 2 14 4 2" xfId="34871" xr:uid="{7E74B57E-D6BB-4427-A659-33C3711810C5}"/>
    <cellStyle name="Normal 2 2 2 14 5" xfId="20569" xr:uid="{FC284BDF-A90E-4E19-81BB-90789AF9CEEF}"/>
    <cellStyle name="Normal 2 2 2 14 5 2" xfId="44729" xr:uid="{79A44C97-D8F3-45CE-95BD-9E0CBCF63380}"/>
    <cellStyle name="Normal 2 2 2 14 6" xfId="26986" xr:uid="{ADECF522-F72A-4AB7-98F5-567ED35DAE0C}"/>
    <cellStyle name="Normal 2 2 2 15" xfId="1992" xr:uid="{2699DAF0-E67E-4075-B1DC-120068181056}"/>
    <cellStyle name="Normal 2 2 2 15 2" xfId="6363" xr:uid="{F3124DA7-6E80-42C3-A240-817E0B62D129}"/>
    <cellStyle name="Normal 2 2 2 15 2 2" xfId="14622" xr:uid="{12017767-1F7C-4B90-899B-4298298AEC90}"/>
    <cellStyle name="Normal 2 2 2 15 2 2 2" xfId="39204" xr:uid="{A1241C8B-BF25-457F-992A-759886352769}"/>
    <cellStyle name="Normal 2 2 2 15 2 3" xfId="23156" xr:uid="{8047FFC2-DB08-4BCB-8C14-4FAF10F5CC40}"/>
    <cellStyle name="Normal 2 2 2 15 2 3 2" xfId="47167" xr:uid="{5F01C247-67BD-4ED8-9DEA-D267BF4B639F}"/>
    <cellStyle name="Normal 2 2 2 15 2 4" xfId="31189" xr:uid="{3F02902B-DAD6-4B1F-9C7F-AC2CBD78A0D6}"/>
    <cellStyle name="Normal 2 2 2 15 3" xfId="10334" xr:uid="{2F70118A-DF5D-4580-B01C-AFECED8D4530}"/>
    <cellStyle name="Normal 2 2 2 15 3 2" xfId="34993" xr:uid="{781D7A5B-F9CB-4E82-8C6E-9BBC423A1DCE}"/>
    <cellStyle name="Normal 2 2 2 15 4" xfId="20691" xr:uid="{D02FC292-DFB8-4D48-86B1-81F4410C8BE1}"/>
    <cellStyle name="Normal 2 2 2 15 4 2" xfId="44851" xr:uid="{15804152-E0A7-440C-B05E-7CE32C5EF422}"/>
    <cellStyle name="Normal 2 2 2 15 5" xfId="27108" xr:uid="{04F4F4AF-26B1-4418-9CBC-713724570E0D}"/>
    <cellStyle name="Normal 2 2 2 16" xfId="2063" xr:uid="{B6CD5F27-7FEE-4440-A142-B806BAD0B056}"/>
    <cellStyle name="Normal 2 2 2 16 2" xfId="8236" xr:uid="{DC3E7DA2-608F-4002-B9C2-7CE6207A8DA2}"/>
    <cellStyle name="Normal 2 2 2 16 2 2" xfId="16494" xr:uid="{0A61193F-E051-4D2E-8438-B285996F2887}"/>
    <cellStyle name="Normal 2 2 2 16 2 2 2" xfId="41076" xr:uid="{8D200A06-78CB-424C-B768-47D100A231C7}"/>
    <cellStyle name="Normal 2 2 2 16 2 3" xfId="21438" xr:uid="{D106916E-3457-405E-9A6F-AB31B407EE50}"/>
    <cellStyle name="Normal 2 2 2 16 2 3 2" xfId="45544" xr:uid="{AF43466E-CC44-4EB9-A848-45A38923C5BA}"/>
    <cellStyle name="Normal 2 2 2 16 2 4" xfId="33061" xr:uid="{FB5BB525-0C93-4177-8C22-F60F177AF858}"/>
    <cellStyle name="Normal 2 2 2 16 3" xfId="10405" xr:uid="{EC768AAA-8138-4AFD-A303-4A8A3E203ECF}"/>
    <cellStyle name="Normal 2 2 2 16 3 2" xfId="35063" xr:uid="{6B3ED397-FC76-45B3-86FD-082DF0C9A780}"/>
    <cellStyle name="Normal 2 2 2 16 4" xfId="18964" xr:uid="{F1B0491A-2128-44C2-8BEA-62954D5F0709}"/>
    <cellStyle name="Normal 2 2 2 16 4 2" xfId="43158" xr:uid="{C90748B0-805C-4A26-AF5C-00B9FB023E7F}"/>
    <cellStyle name="Normal 2 2 2 16 5" xfId="27178" xr:uid="{140A1897-3B39-4C80-9BD2-4687E6E8052C}"/>
    <cellStyle name="Normal 2 2 2 17" xfId="2305" xr:uid="{1D0492EA-D7C3-4CAE-8F57-23246E2110B5}"/>
    <cellStyle name="Normal 2 2 2 17 2" xfId="10646" xr:uid="{C1B3B01E-5D60-4B3F-814A-7C092A209B60}"/>
    <cellStyle name="Normal 2 2 2 17 2 2" xfId="35303" xr:uid="{CB21170A-2252-4B95-899A-36E7636E8D3C}"/>
    <cellStyle name="Normal 2 2 2 17 3" xfId="20804" xr:uid="{EAA56D6C-FA2A-4076-B3A4-C8C6DF9E18AB}"/>
    <cellStyle name="Normal 2 2 2 17 3 2" xfId="44948" xr:uid="{1736C195-D574-439E-B961-F46CB1377926}"/>
    <cellStyle name="Normal 2 2 2 17 4" xfId="27418" xr:uid="{66322A0A-BC44-4E72-9666-BAE91F8B0B48}"/>
    <cellStyle name="Normal 2 2 2 18" xfId="2379" xr:uid="{B449BACE-8D44-437C-AFAF-55FC189506B5}"/>
    <cellStyle name="Normal 2 2 2 18 2" xfId="10720" xr:uid="{4966BC48-388C-43DF-8B5C-5EE96038B7EB}"/>
    <cellStyle name="Normal 2 2 2 18 2 2" xfId="35377" xr:uid="{8B037B0C-D0F0-430C-BE00-9A73C4086CAD}"/>
    <cellStyle name="Normal 2 2 2 18 3" xfId="27492" xr:uid="{1D48BACE-6A35-4914-82CE-C1CB7BFE55B3}"/>
    <cellStyle name="Normal 2 2 2 19" xfId="2450" xr:uid="{581E1AD2-A22E-483E-B2A5-69AABCD9720B}"/>
    <cellStyle name="Normal 2 2 2 19 2" xfId="10791" xr:uid="{52B2EFDA-6787-40D6-9772-8DB333F73C1A}"/>
    <cellStyle name="Normal 2 2 2 19 2 2" xfId="35447" xr:uid="{0CAC0FD1-7ED3-4CF6-86A0-9700FBF90D55}"/>
    <cellStyle name="Normal 2 2 2 19 3" xfId="27562" xr:uid="{EC54E6D5-7470-4F72-A18B-FAE02991E419}"/>
    <cellStyle name="Normal 2 2 2 2" xfId="146" xr:uid="{DC54AD81-158F-4851-AECD-F399C0B11E10}"/>
    <cellStyle name="Normal 2 2 2 2 10" xfId="1607" xr:uid="{4687AB4D-3089-4E9B-96BD-8D999AB9596A}"/>
    <cellStyle name="Normal 2 2 2 2 10 2" xfId="6893" xr:uid="{42A5ACAD-0D89-4EFF-A3BC-2577B5E2F664}"/>
    <cellStyle name="Normal 2 2 2 2 10 2 2" xfId="15152" xr:uid="{D9F6730E-D7E7-4910-9342-68DD572E8224}"/>
    <cellStyle name="Normal 2 2 2 2 10 2 2 2" xfId="39734" xr:uid="{9C99D163-1A8F-4340-AC80-29EF81F5E8D6}"/>
    <cellStyle name="Normal 2 2 2 2 10 2 3" xfId="22790" xr:uid="{B139938F-2891-4983-8655-1B701B3562FA}"/>
    <cellStyle name="Normal 2 2 2 2 10 2 3 2" xfId="46816" xr:uid="{B3054046-9B8B-41F1-A667-C9B319C0B593}"/>
    <cellStyle name="Normal 2 2 2 2 10 2 4" xfId="31719" xr:uid="{D732D87F-CB87-4FFC-AEBD-2D2E520C04C5}"/>
    <cellStyle name="Normal 2 2 2 2 10 3" xfId="5540" xr:uid="{8F94AEF3-D5F0-4080-8BD9-1C283D92C094}"/>
    <cellStyle name="Normal 2 2 2 2 10 3 2" xfId="13823" xr:uid="{C12564C0-F9A9-4180-8F68-251B170AAB4A}"/>
    <cellStyle name="Normal 2 2 2 2 10 3 2 2" xfId="38407" xr:uid="{B839868F-4F6F-4ED9-8183-383E76748DA6}"/>
    <cellStyle name="Normal 2 2 2 2 10 3 3" xfId="30389" xr:uid="{219F0FBE-0591-4999-A8D2-E5AFFDBAF21C}"/>
    <cellStyle name="Normal 2 2 2 2 10 4" xfId="9961" xr:uid="{C4A03E2F-C109-42A7-B134-3590CC067CBB}"/>
    <cellStyle name="Normal 2 2 2 2 10 4 2" xfId="34647" xr:uid="{AF648E15-FD03-44B0-AFBE-2B3CB543BE12}"/>
    <cellStyle name="Normal 2 2 2 2 10 5" xfId="20324" xr:uid="{F4879041-6AEB-4CCF-8CBB-FD6C867E6AAC}"/>
    <cellStyle name="Normal 2 2 2 2 10 5 2" xfId="44496" xr:uid="{9B9EB480-9AF4-47D1-8096-6F0408674AC2}"/>
    <cellStyle name="Normal 2 2 2 2 10 6" xfId="26763" xr:uid="{957A4CB4-91F0-4EA1-85FC-6ACCBD9D27F1}"/>
    <cellStyle name="Normal 2 2 2 2 11" xfId="1764" xr:uid="{F3514BCF-AF15-46BF-9161-34108C56AABC}"/>
    <cellStyle name="Normal 2 2 2 2 11 2" xfId="7578" xr:uid="{8004064F-62F7-47DB-8E21-4EAA8026E3BE}"/>
    <cellStyle name="Normal 2 2 2 2 11 2 2" xfId="15836" xr:uid="{F65D88A3-51F3-40E8-BF63-A251B563065C}"/>
    <cellStyle name="Normal 2 2 2 2 11 2 2 2" xfId="40418" xr:uid="{D959CD46-0770-4175-A11C-61C70B672306}"/>
    <cellStyle name="Normal 2 2 2 2 11 2 3" xfId="22929" xr:uid="{6B9EA7BB-41C8-4B63-B7C5-DE4E55240081}"/>
    <cellStyle name="Normal 2 2 2 2 11 2 3 2" xfId="46940" xr:uid="{41ED8276-D1ED-435F-AEFC-C355A0F5DCE0}"/>
    <cellStyle name="Normal 2 2 2 2 11 2 4" xfId="32403" xr:uid="{A7938C82-3594-4C19-92E1-5EBC0DBDB09A}"/>
    <cellStyle name="Normal 2 2 2 2 11 3" xfId="5682" xr:uid="{540EDF84-AD66-487F-B6CD-A19CBD16B01B}"/>
    <cellStyle name="Normal 2 2 2 2 11 3 2" xfId="13944" xr:uid="{134FB333-C980-45AF-9BE2-BF0523EBCFF4}"/>
    <cellStyle name="Normal 2 2 2 2 11 3 2 2" xfId="38526" xr:uid="{FC79AE7A-20AC-4750-9E98-046656D98AC4}"/>
    <cellStyle name="Normal 2 2 2 2 11 3 3" xfId="30511" xr:uid="{14A4ABFD-46EA-4DEE-9F06-53EE8F337F18}"/>
    <cellStyle name="Normal 2 2 2 2 11 4" xfId="10106" xr:uid="{D50129FF-B082-4AFF-BC1E-E313CC5C753D}"/>
    <cellStyle name="Normal 2 2 2 2 11 4 2" xfId="34766" xr:uid="{FBF280BF-D96D-4BE3-8218-0854DA5C0B64}"/>
    <cellStyle name="Normal 2 2 2 2 11 5" xfId="20464" xr:uid="{A9A1D072-AE3B-44A2-B010-04BD0792759C}"/>
    <cellStyle name="Normal 2 2 2 2 11 5 2" xfId="44624" xr:uid="{2A6D6F6D-532B-4C78-A722-A26A0F808969}"/>
    <cellStyle name="Normal 2 2 2 2 11 6" xfId="26881" xr:uid="{C9CB5ACC-5940-432B-80C6-687694996B5A}"/>
    <cellStyle name="Normal 2 2 2 2 12" xfId="720" xr:uid="{E4F0731D-FA97-43B1-939B-0844AB6F8C9C}"/>
    <cellStyle name="Normal 2 2 2 2 12 2" xfId="7691" xr:uid="{CC807D32-4264-4049-A08D-C041BCA1A0C0}"/>
    <cellStyle name="Normal 2 2 2 2 12 2 2" xfId="15949" xr:uid="{DA15EA45-FF8D-47BA-9134-66BB92184DEB}"/>
    <cellStyle name="Normal 2 2 2 2 12 2 2 2" xfId="40531" xr:uid="{048FEA20-0B4E-4895-BF17-A9162EF541B6}"/>
    <cellStyle name="Normal 2 2 2 2 12 2 3" xfId="21956" xr:uid="{B30183E3-8D6D-4406-8AC0-061E1E199F63}"/>
    <cellStyle name="Normal 2 2 2 2 12 2 3 2" xfId="46028" xr:uid="{239626CB-346F-48E5-A8D2-6A9C301511B2}"/>
    <cellStyle name="Normal 2 2 2 2 12 2 4" xfId="32516" xr:uid="{81313D1E-F6CC-46AC-87B1-1F0ECD4D7838}"/>
    <cellStyle name="Normal 2 2 2 2 12 3" xfId="5804" xr:uid="{F413408F-4B40-4B7A-9696-A5854A60FF87}"/>
    <cellStyle name="Normal 2 2 2 2 12 3 2" xfId="14066" xr:uid="{796C6177-18D4-4FC0-A955-BC6AFC7E3611}"/>
    <cellStyle name="Normal 2 2 2 2 12 3 2 2" xfId="38648" xr:uid="{B7E05AC0-B1D6-40A7-A66B-1C183C2A9797}"/>
    <cellStyle name="Normal 2 2 2 2 12 3 3" xfId="30633" xr:uid="{B366F743-274C-4268-B8F0-F95EF7E63D6B}"/>
    <cellStyle name="Normal 2 2 2 2 12 4" xfId="9115" xr:uid="{31F5F417-6FD6-441B-B8E2-110A1EFD35CD}"/>
    <cellStyle name="Normal 2 2 2 2 12 4 2" xfId="33866" xr:uid="{5A7DB28E-F69C-413D-874A-3ACC7E8D14DA}"/>
    <cellStyle name="Normal 2 2 2 2 12 5" xfId="19491" xr:uid="{201CB95A-3292-4B65-9AB0-3F69B33953E3}"/>
    <cellStyle name="Normal 2 2 2 2 12 5 2" xfId="43683" xr:uid="{66641266-553C-4BB4-AA97-E5F375E2CBED}"/>
    <cellStyle name="Normal 2 2 2 2 12 6" xfId="25991" xr:uid="{1020EF28-C560-4C1D-B370-203845FAA89B}"/>
    <cellStyle name="Normal 2 2 2 2 13" xfId="1883" xr:uid="{45F688CE-D5E2-4038-B70A-AC0320672855}"/>
    <cellStyle name="Normal 2 2 2 2 13 2" xfId="7743" xr:uid="{09E79576-F152-44B0-8F9C-B42FBF72BAFC}"/>
    <cellStyle name="Normal 2 2 2 2 13 2 2" xfId="16001" xr:uid="{86E58507-911A-45EF-B4E2-B535B49F5209}"/>
    <cellStyle name="Normal 2 2 2 2 13 2 2 2" xfId="40583" xr:uid="{2C445E3A-EF54-4628-B129-9CCB099450ED}"/>
    <cellStyle name="Normal 2 2 2 2 13 2 3" xfId="23047" xr:uid="{2CE17F96-EDB2-4593-AAEE-2076914FC750}"/>
    <cellStyle name="Normal 2 2 2 2 13 2 3 2" xfId="47058" xr:uid="{57008D54-73AF-4FA3-96D9-29530F10E55D}"/>
    <cellStyle name="Normal 2 2 2 2 13 2 4" xfId="32568" xr:uid="{78D628C2-D69F-444C-95D3-845447221EDF}"/>
    <cellStyle name="Normal 2 2 2 2 13 3" xfId="5856" xr:uid="{BF06F549-3A04-4071-A8F1-22FB5A5E22AA}"/>
    <cellStyle name="Normal 2 2 2 2 13 3 2" xfId="14118" xr:uid="{553462B2-9321-45CC-8F1A-68848119D9A6}"/>
    <cellStyle name="Normal 2 2 2 2 13 3 2 2" xfId="38700" xr:uid="{C9FB5C35-2526-4D0F-B221-B2CBE542879A}"/>
    <cellStyle name="Normal 2 2 2 2 13 3 3" xfId="30685" xr:uid="{E297209E-CBC9-4F3A-BC21-34236EA311BF}"/>
    <cellStyle name="Normal 2 2 2 2 13 4" xfId="10225" xr:uid="{E032D4A0-FFCB-4CFA-9062-9CB7B01FF0AE}"/>
    <cellStyle name="Normal 2 2 2 2 13 4 2" xfId="34884" xr:uid="{D8A6A8F7-D525-491B-830B-5FF18D766547}"/>
    <cellStyle name="Normal 2 2 2 2 13 5" xfId="20582" xr:uid="{FC45A4CA-E0D3-4A0E-944A-9642F37990ED}"/>
    <cellStyle name="Normal 2 2 2 2 13 5 2" xfId="44742" xr:uid="{3CE99BF9-5D24-4072-897F-421C067801F6}"/>
    <cellStyle name="Normal 2 2 2 2 13 6" xfId="26999" xr:uid="{E45DD0D4-8ED6-483F-A203-15A80CEE9077}"/>
    <cellStyle name="Normal 2 2 2 2 14" xfId="2005" xr:uid="{9163EC4F-9ABC-4272-84B3-66E68A96FBBD}"/>
    <cellStyle name="Normal 2 2 2 2 14 2" xfId="6376" xr:uid="{7101952B-EBF3-4C6C-91A0-B8DA1B1E06F5}"/>
    <cellStyle name="Normal 2 2 2 2 14 2 2" xfId="14635" xr:uid="{50CDB62A-66E9-464A-BA58-E8B3C27C197E}"/>
    <cellStyle name="Normal 2 2 2 2 14 2 2 2" xfId="39217" xr:uid="{3FE57F44-2B91-44C5-810F-5A2BE18388FD}"/>
    <cellStyle name="Normal 2 2 2 2 14 2 3" xfId="23169" xr:uid="{D08853B5-F4A8-43A2-BBFF-02872D4DF8CB}"/>
    <cellStyle name="Normal 2 2 2 2 14 2 3 2" xfId="47180" xr:uid="{D60E849C-C087-45D7-9C7C-A54CE5EAC2B0}"/>
    <cellStyle name="Normal 2 2 2 2 14 2 4" xfId="31202" xr:uid="{4F107009-A85F-478E-B715-FC098C44CAE3}"/>
    <cellStyle name="Normal 2 2 2 2 14 3" xfId="10347" xr:uid="{B4B5A4F6-AC13-4FC9-BB5E-EE163EBD07FA}"/>
    <cellStyle name="Normal 2 2 2 2 14 3 2" xfId="35006" xr:uid="{3D808590-124B-4479-A4FC-4880596375EF}"/>
    <cellStyle name="Normal 2 2 2 2 14 4" xfId="20704" xr:uid="{291099C7-5272-4D69-9BCF-A7BAE35BE0A6}"/>
    <cellStyle name="Normal 2 2 2 2 14 4 2" xfId="44864" xr:uid="{2FE7FA15-C926-4712-B3BB-A1A2830C1E56}"/>
    <cellStyle name="Normal 2 2 2 2 14 5" xfId="27121" xr:uid="{91CC547C-1838-44A0-8FE4-A2C475D37E8A}"/>
    <cellStyle name="Normal 2 2 2 2 15" xfId="2076" xr:uid="{EDC4381E-1634-4091-9EC8-2C493ED9DBEE}"/>
    <cellStyle name="Normal 2 2 2 2 15 2" xfId="8249" xr:uid="{2CBCC122-49B7-4F2D-8172-832710C7AEB4}"/>
    <cellStyle name="Normal 2 2 2 2 15 2 2" xfId="16507" xr:uid="{5CE4EED2-40B6-41B6-8D68-1AD02B90FD15}"/>
    <cellStyle name="Normal 2 2 2 2 15 2 2 2" xfId="41089" xr:uid="{EAA963E1-40D2-40A9-B7A3-A95254EF0A52}"/>
    <cellStyle name="Normal 2 2 2 2 15 2 3" xfId="21451" xr:uid="{64D39F1E-FA53-4437-B1F7-A3137DA5D803}"/>
    <cellStyle name="Normal 2 2 2 2 15 2 3 2" xfId="45557" xr:uid="{C3475F4A-A945-4B63-B77F-4E646035893E}"/>
    <cellStyle name="Normal 2 2 2 2 15 2 4" xfId="33074" xr:uid="{A09D747C-42F9-4C39-9742-C05C8F66E786}"/>
    <cellStyle name="Normal 2 2 2 2 15 3" xfId="10418" xr:uid="{BCED49AA-415A-4C6C-ABC7-179DF63027EC}"/>
    <cellStyle name="Normal 2 2 2 2 15 3 2" xfId="35076" xr:uid="{42178890-7EEE-439F-A1C4-C2134C82D1E4}"/>
    <cellStyle name="Normal 2 2 2 2 15 4" xfId="18977" xr:uid="{401B07CC-802C-4A62-BA2B-1B3E42AD649A}"/>
    <cellStyle name="Normal 2 2 2 2 15 4 2" xfId="43171" xr:uid="{1608B15E-38FE-458F-B5D0-B4C3237AC62D}"/>
    <cellStyle name="Normal 2 2 2 2 15 5" xfId="27191" xr:uid="{9E740071-4BE7-48B4-A561-4D5F7746CADD}"/>
    <cellStyle name="Normal 2 2 2 2 16" xfId="2318" xr:uid="{27D754C8-6B41-4D89-A753-10981B6A6C32}"/>
    <cellStyle name="Normal 2 2 2 2 16 2" xfId="10659" xr:uid="{96B2CB4F-3EA7-462F-92F4-80FFB21C7CA9}"/>
    <cellStyle name="Normal 2 2 2 2 16 2 2" xfId="35316" xr:uid="{35505031-7A99-4E99-B4A9-BE62E528FA2A}"/>
    <cellStyle name="Normal 2 2 2 2 16 3" xfId="20821" xr:uid="{2C09EC54-82F2-4681-AE3C-562A0DD2BC23}"/>
    <cellStyle name="Normal 2 2 2 2 16 3 2" xfId="44964" xr:uid="{B934D7AA-8D1C-45B6-A6E5-DCD48F453EED}"/>
    <cellStyle name="Normal 2 2 2 2 16 4" xfId="27431" xr:uid="{6D50E232-115C-4CC0-A1DA-4D1E729EF5A1}"/>
    <cellStyle name="Normal 2 2 2 2 17" xfId="2392" xr:uid="{007BA77C-2E97-4E2E-B5BB-8D9A20B0BA44}"/>
    <cellStyle name="Normal 2 2 2 2 17 2" xfId="10733" xr:uid="{C9196EB3-D409-4E66-BC0A-DF5CD872BC70}"/>
    <cellStyle name="Normal 2 2 2 2 17 2 2" xfId="35390" xr:uid="{87632A4B-88AA-4AF3-A81B-F659F5E70CB8}"/>
    <cellStyle name="Normal 2 2 2 2 17 3" xfId="27505" xr:uid="{4E8341B2-8B43-43AF-8BEF-A5CF868860CD}"/>
    <cellStyle name="Normal 2 2 2 2 18" xfId="2463" xr:uid="{92F3DA86-FAB2-4766-9DD4-98A83F914325}"/>
    <cellStyle name="Normal 2 2 2 2 18 2" xfId="10804" xr:uid="{46402ACF-8B97-4997-AF52-9ECCC8291D47}"/>
    <cellStyle name="Normal 2 2 2 2 18 2 2" xfId="35460" xr:uid="{3FC6F7A1-BC3A-49DA-BF81-D558D2A5BD4A}"/>
    <cellStyle name="Normal 2 2 2 2 18 3" xfId="27575" xr:uid="{3ADB9939-2133-434F-BBBC-1EF329FC45A5}"/>
    <cellStyle name="Normal 2 2 2 2 19" xfId="2700" xr:uid="{DFF54B28-78B6-4DB0-BCE1-79E8715B4BBA}"/>
    <cellStyle name="Normal 2 2 2 2 19 2" xfId="11041" xr:uid="{E71C930C-C6CB-4775-BC69-17F62077007C}"/>
    <cellStyle name="Normal 2 2 2 2 19 2 2" xfId="35696" xr:uid="{5FED0811-F774-45F4-B60D-0EFE70151ED1}"/>
    <cellStyle name="Normal 2 2 2 2 19 3" xfId="27811" xr:uid="{9E1524A7-ED0F-4E26-837F-1C2F3A6D4B15}"/>
    <cellStyle name="Normal 2 2 2 2 2" xfId="175" xr:uid="{397E1AC7-E2D7-4F2F-95E0-D5918F7E3B37}"/>
    <cellStyle name="Normal 2 2 2 2 2 10" xfId="2031" xr:uid="{688EE50F-77BD-4916-9EB9-618BF106F884}"/>
    <cellStyle name="Normal 2 2 2 2 2 10 2" xfId="6428" xr:uid="{B7735624-7798-4D70-A813-069B880EBDE0}"/>
    <cellStyle name="Normal 2 2 2 2 2 10 2 2" xfId="14687" xr:uid="{89584C87-905E-4F25-AD60-0428D694852E}"/>
    <cellStyle name="Normal 2 2 2 2 2 10 2 2 2" xfId="39269" xr:uid="{BE1CA09B-D367-4B8E-8B2F-01C77800846D}"/>
    <cellStyle name="Normal 2 2 2 2 2 10 2 3" xfId="23195" xr:uid="{536E5B4A-63A1-4DF0-8966-16D03803CB40}"/>
    <cellStyle name="Normal 2 2 2 2 2 10 2 3 2" xfId="47206" xr:uid="{041BC1AC-F2CC-4EF4-8699-DAFACF2A318C}"/>
    <cellStyle name="Normal 2 2 2 2 2 10 2 4" xfId="31254" xr:uid="{68E1B91F-B673-4915-8B3A-72765A7BAAA4}"/>
    <cellStyle name="Normal 2 2 2 2 2 10 3" xfId="10373" xr:uid="{58F3CA18-4504-462D-ADA7-8907280657BD}"/>
    <cellStyle name="Normal 2 2 2 2 2 10 3 2" xfId="35032" xr:uid="{E00C888B-1C3A-4DDD-ADB0-B63A7CE38C26}"/>
    <cellStyle name="Normal 2 2 2 2 2 10 4" xfId="20730" xr:uid="{352C22A2-1B69-4CC9-93AD-6785A361A023}"/>
    <cellStyle name="Normal 2 2 2 2 2 10 4 2" xfId="44890" xr:uid="{F0D496F1-2FE3-462D-97C2-52DE2397B618}"/>
    <cellStyle name="Normal 2 2 2 2 2 10 5" xfId="27147" xr:uid="{EA8E8B2B-82F7-4365-82F1-B75C22B7863E}"/>
    <cellStyle name="Normal 2 2 2 2 2 11" xfId="2102" xr:uid="{FA5B32D5-D9B5-4E14-8A6A-357CDDBB7951}"/>
    <cellStyle name="Normal 2 2 2 2 2 11 2" xfId="8275" xr:uid="{21053A26-8F5E-4659-854B-4D39FB3CCB20}"/>
    <cellStyle name="Normal 2 2 2 2 2 11 2 2" xfId="16533" xr:uid="{C0584AC8-A7ED-4464-8A53-7C9950851194}"/>
    <cellStyle name="Normal 2 2 2 2 2 11 2 2 2" xfId="41115" xr:uid="{75CD0314-7308-453E-AD08-0C6C2FCAB9AC}"/>
    <cellStyle name="Normal 2 2 2 2 2 11 2 3" xfId="21479" xr:uid="{5FDDE33C-8E0E-4E10-BB74-46E805D13E5C}"/>
    <cellStyle name="Normal 2 2 2 2 2 11 2 3 2" xfId="45585" xr:uid="{B63455DC-7B3C-43B4-A74A-85456C0B459F}"/>
    <cellStyle name="Normal 2 2 2 2 2 11 2 4" xfId="33100" xr:uid="{36F749FB-FC53-45F3-8469-B503D16BC1E9}"/>
    <cellStyle name="Normal 2 2 2 2 2 11 3" xfId="10444" xr:uid="{5B3D7F08-B75F-4890-8E76-09876A136A7F}"/>
    <cellStyle name="Normal 2 2 2 2 2 11 3 2" xfId="35102" xr:uid="{139E65DC-F9E2-4790-B160-EB0373AB4248}"/>
    <cellStyle name="Normal 2 2 2 2 2 11 4" xfId="19005" xr:uid="{1D6D2990-4BE2-44D5-BE22-7DE3D82AD7B0}"/>
    <cellStyle name="Normal 2 2 2 2 2 11 4 2" xfId="43199" xr:uid="{E77EC097-EEAE-4791-B00D-6702BAF1F251}"/>
    <cellStyle name="Normal 2 2 2 2 2 11 5" xfId="27217" xr:uid="{66BDE71B-89B3-4DB0-9E24-DF424AC51C7A}"/>
    <cellStyle name="Normal 2 2 2 2 2 12" xfId="2344" xr:uid="{20C6C07B-A185-452D-98BD-3A58480DE3B2}"/>
    <cellStyle name="Normal 2 2 2 2 2 12 2" xfId="10685" xr:uid="{E339E74A-6F0B-4D9A-977C-6D01D6BD5CB8}"/>
    <cellStyle name="Normal 2 2 2 2 2 12 2 2" xfId="35342" xr:uid="{3F3C6277-2B72-482B-AE47-DB71642633B9}"/>
    <cellStyle name="Normal 2 2 2 2 2 12 3" xfId="20883" xr:uid="{B0A66CC8-44DB-432D-B696-17091B95063F}"/>
    <cellStyle name="Normal 2 2 2 2 2 12 3 2" xfId="45021" xr:uid="{C853CF24-23DE-4FBB-A98D-AC5E42A2E765}"/>
    <cellStyle name="Normal 2 2 2 2 2 12 4" xfId="27457" xr:uid="{4E2730FF-F4AC-4F82-BA31-784722439592}"/>
    <cellStyle name="Normal 2 2 2 2 2 13" xfId="2418" xr:uid="{253AFE38-0FC9-41D6-9AF1-1D549FE7B361}"/>
    <cellStyle name="Normal 2 2 2 2 2 13 2" xfId="10759" xr:uid="{BE6B42B1-51B3-4E3A-AE62-1125A98CF4E5}"/>
    <cellStyle name="Normal 2 2 2 2 2 13 2 2" xfId="35416" xr:uid="{F0F7CBEE-603F-4167-861A-54CB0AAA9876}"/>
    <cellStyle name="Normal 2 2 2 2 2 13 3" xfId="27531" xr:uid="{6FDBEDAF-E6B2-484A-A9F6-F36524F3C966}"/>
    <cellStyle name="Normal 2 2 2 2 2 14" xfId="2489" xr:uid="{6D0EB9C9-C2E3-43F3-958C-DD15BCF45F29}"/>
    <cellStyle name="Normal 2 2 2 2 2 14 2" xfId="10830" xr:uid="{E490250E-4EDA-41EB-8BB1-FDABA1A9BBE5}"/>
    <cellStyle name="Normal 2 2 2 2 2 14 2 2" xfId="35486" xr:uid="{27CEEF2B-A092-4D48-9887-6C8777F4321C}"/>
    <cellStyle name="Normal 2 2 2 2 2 14 3" xfId="27601" xr:uid="{7BD3E8CC-4D57-4318-9C68-498C31D5A632}"/>
    <cellStyle name="Normal 2 2 2 2 2 15" xfId="2726" xr:uid="{9C779857-D533-40E0-8A25-0A09F8F639FF}"/>
    <cellStyle name="Normal 2 2 2 2 2 15 2" xfId="11067" xr:uid="{AE5DF839-CDF5-4B6A-9C45-736B6971138B}"/>
    <cellStyle name="Normal 2 2 2 2 2 15 2 2" xfId="35722" xr:uid="{117F17E5-AD6B-447E-BEFA-8C72E9A3DF71}"/>
    <cellStyle name="Normal 2 2 2 2 2 15 3" xfId="27837" xr:uid="{690DB475-BA4D-4D3F-9F37-F98E99A7F180}"/>
    <cellStyle name="Normal 2 2 2 2 2 16" xfId="3199" xr:uid="{5D10BFC2-D89A-4569-9BFD-4FF4FA8A4C8A}"/>
    <cellStyle name="Normal 2 2 2 2 2 16 2" xfId="11540" xr:uid="{09AEDB42-38F4-46C6-BDA4-E40C0362DD33}"/>
    <cellStyle name="Normal 2 2 2 2 2 16 2 2" xfId="36194" xr:uid="{D556A4D6-35D7-4479-BCA9-C059BDB09748}"/>
    <cellStyle name="Normal 2 2 2 2 2 16 3" xfId="28309" xr:uid="{E99ABB33-E272-4FA0-948D-E31D0F71F49C}"/>
    <cellStyle name="Normal 2 2 2 2 2 17" xfId="3442" xr:uid="{2BF163D1-52AC-4ED4-BF9A-E10041C2154A}"/>
    <cellStyle name="Normal 2 2 2 2 2 17 2" xfId="11783" xr:uid="{AE361EA5-4D8A-43C8-83C2-FDE355CDB453}"/>
    <cellStyle name="Normal 2 2 2 2 2 17 2 2" xfId="36430" xr:uid="{B6782380-FA55-4CAA-91FD-FBD6008A8A4E}"/>
    <cellStyle name="Normal 2 2 2 2 2 17 3" xfId="28545" xr:uid="{CC9EB806-C781-426A-B2A0-295549509E37}"/>
    <cellStyle name="Normal 2 2 2 2 2 18" xfId="3979" xr:uid="{35F49E97-4FE8-41A4-970E-05914DED488D}"/>
    <cellStyle name="Normal 2 2 2 2 2 18 2" xfId="12320" xr:uid="{E7C5A7E9-50C3-416D-AAEE-7DB4F5E0C8EB}"/>
    <cellStyle name="Normal 2 2 2 2 2 18 2 2" xfId="36906" xr:uid="{1EC48F8A-1BF1-4A10-90E8-9F661D33E4C1}"/>
    <cellStyle name="Normal 2 2 2 2 2 18 3" xfId="29021" xr:uid="{C651D8D2-A0E1-467C-A4E3-843BA42E8B28}"/>
    <cellStyle name="Normal 2 2 2 2 2 19" xfId="4053" xr:uid="{6790E9E8-F12D-4C30-AE75-0EB60DD98D32}"/>
    <cellStyle name="Normal 2 2 2 2 2 19 2" xfId="12394" xr:uid="{52274A64-C54D-44E2-959F-3708383D8B23}"/>
    <cellStyle name="Normal 2 2 2 2 2 19 2 2" xfId="36980" xr:uid="{C62A8E06-708A-47FB-A6BC-CE7F168F3BC0}"/>
    <cellStyle name="Normal 2 2 2 2 2 19 3" xfId="29095" xr:uid="{23FD7EFE-ED20-4311-B834-4AFA4F7B9F74}"/>
    <cellStyle name="Normal 2 2 2 2 2 2" xfId="280" xr:uid="{FB2B1629-2BFB-4946-BFC7-98939C00F3A6}"/>
    <cellStyle name="Normal 2 2 2 2 2 2 10" xfId="2787" xr:uid="{32354755-A2C6-483D-BBB6-A2D90918C272}"/>
    <cellStyle name="Normal 2 2 2 2 2 2 10 2" xfId="11128" xr:uid="{6AD0FAA7-A5DB-4D7E-A542-2A50CD2169DF}"/>
    <cellStyle name="Normal 2 2 2 2 2 2 10 2 2" xfId="35783" xr:uid="{E4B21442-7A94-40A0-96E8-624EDBBF55B7}"/>
    <cellStyle name="Normal 2 2 2 2 2 2 10 3" xfId="27898" xr:uid="{68A3D71B-8674-4E04-A945-DAD1674EEDDD}"/>
    <cellStyle name="Normal 2 2 2 2 2 2 11" xfId="3260" xr:uid="{974FAC67-54EC-4CFC-8C27-FFB2B672618D}"/>
    <cellStyle name="Normal 2 2 2 2 2 2 11 2" xfId="11601" xr:uid="{D3BB80EF-67D1-46DE-96D0-C5DD4A39027A}"/>
    <cellStyle name="Normal 2 2 2 2 2 2 11 2 2" xfId="36255" xr:uid="{009ED01C-FED6-49A6-A534-CF16B8C1673F}"/>
    <cellStyle name="Normal 2 2 2 2 2 2 11 3" xfId="28370" xr:uid="{1A234227-9C02-486C-A869-0E567DC4B8A9}"/>
    <cellStyle name="Normal 2 2 2 2 2 2 12" xfId="3504" xr:uid="{9C03F9DB-0ADA-4DFB-94DC-06B2F9497CCF}"/>
    <cellStyle name="Normal 2 2 2 2 2 2 12 2" xfId="11845" xr:uid="{AA848909-B068-444A-BE42-1FF8AE8C0359}"/>
    <cellStyle name="Normal 2 2 2 2 2 2 12 2 2" xfId="36491" xr:uid="{A9650B23-95B0-4A50-BEC3-0CD6F1B94CD5}"/>
    <cellStyle name="Normal 2 2 2 2 2 2 12 3" xfId="28606" xr:uid="{D1594BBD-3F3A-495A-85EB-ACEC2F33568B}"/>
    <cellStyle name="Normal 2 2 2 2 2 2 13" xfId="4216" xr:uid="{CBB9AB6C-E2EC-4E8B-B5F6-2440A9CF3DC8}"/>
    <cellStyle name="Normal 2 2 2 2 2 2 13 2" xfId="12557" xr:uid="{85316B70-C881-4C89-8C41-957D61DDCFA9}"/>
    <cellStyle name="Normal 2 2 2 2 2 2 13 2 2" xfId="37142" xr:uid="{6E066858-18E8-43D4-A77B-F3CE79D9825E}"/>
    <cellStyle name="Normal 2 2 2 2 2 2 13 3" xfId="29226" xr:uid="{E1B1F86A-3FE7-42CD-B6A3-E7CF5D2BF96F}"/>
    <cellStyle name="Normal 2 2 2 2 2 2 14" xfId="4799" xr:uid="{9FF87455-70B1-4527-B977-1FC663C552CA}"/>
    <cellStyle name="Normal 2 2 2 2 2 2 14 2" xfId="13127" xr:uid="{622EE7E8-9A93-4400-AB6C-8DC04132F758}"/>
    <cellStyle name="Normal 2 2 2 2 2 2 14 2 2" xfId="37712" xr:uid="{526C06DC-5F76-4DBF-8A90-632359843961}"/>
    <cellStyle name="Normal 2 2 2 2 2 2 14 3" xfId="29692" xr:uid="{2BE62E2F-BDA5-42C1-A741-7A868AD77B36}"/>
    <cellStyle name="Normal 2 2 2 2 2 2 15" xfId="8731" xr:uid="{7EBDCDAE-77E5-48A0-88B1-5DB1D2A3BF63}"/>
    <cellStyle name="Normal 2 2 2 2 2 2 15 2" xfId="33511" xr:uid="{34F8866B-28BC-4EE2-9EEF-2DA3B527543B}"/>
    <cellStyle name="Normal 2 2 2 2 2 2 16" xfId="17919" xr:uid="{145FD788-767B-44F8-BC06-30F595341F54}"/>
    <cellStyle name="Normal 2 2 2 2 2 2 16 2" xfId="42144" xr:uid="{FF443F27-BF5C-46CC-AD8F-2F2C47A9D849}"/>
    <cellStyle name="Normal 2 2 2 2 2 2 17" xfId="18520" xr:uid="{3693C922-68CC-4635-A4AF-13C0FEC93CA0}"/>
    <cellStyle name="Normal 2 2 2 2 2 2 17 2" xfId="42723" xr:uid="{2FC408AC-3303-4B37-A51C-8478A7FA302B}"/>
    <cellStyle name="Normal 2 2 2 2 2 2 18" xfId="25645" xr:uid="{EAC83B61-75C4-411F-AF90-916D5ACD7F69}"/>
    <cellStyle name="Normal 2 2 2 2 2 2 2" xfId="476" xr:uid="{5271C21B-CA58-4096-880F-DF04EFA60620}"/>
    <cellStyle name="Normal 2 2 2 2 2 2 2 10" xfId="5016" xr:uid="{BECDDDAB-F932-43FB-A9FC-C51A3223803C}"/>
    <cellStyle name="Normal 2 2 2 2 2 2 2 10 2" xfId="13316" xr:uid="{24849BC7-C81D-4977-AFB0-EE24EF0C155B}"/>
    <cellStyle name="Normal 2 2 2 2 2 2 2 10 2 2" xfId="37900" xr:uid="{D1F6F1BC-91AA-4F80-A65A-D10B8B36FFE2}"/>
    <cellStyle name="Normal 2 2 2 2 2 2 2 10 3" xfId="29882" xr:uid="{CFA0B6D4-18CD-4DBD-BE35-578F491E7F23}"/>
    <cellStyle name="Normal 2 2 2 2 2 2 2 11" xfId="8866" xr:uid="{D506C3BC-52B1-4DF0-9395-5F77E626A429}"/>
    <cellStyle name="Normal 2 2 2 2 2 2 2 11 2" xfId="33632" xr:uid="{2C3CD4E8-594B-4CBE-82EA-BB813BDB2F73}"/>
    <cellStyle name="Normal 2 2 2 2 2 2 2 12" xfId="18051" xr:uid="{CD9D88AD-D9D9-492E-B540-6765D3C4A041}"/>
    <cellStyle name="Normal 2 2 2 2 2 2 2 12 2" xfId="42276" xr:uid="{857D91E6-A35E-4142-824E-2AD8E182AEC4}"/>
    <cellStyle name="Normal 2 2 2 2 2 2 2 13" xfId="18659" xr:uid="{14F22DAB-C49E-4AFE-80A5-EFD2257E6F1A}"/>
    <cellStyle name="Normal 2 2 2 2 2 2 2 13 2" xfId="42855" xr:uid="{6F14CDC0-6AD1-4AE0-8025-450C52960A04}"/>
    <cellStyle name="Normal 2 2 2 2 2 2 2 14" xfId="25763" xr:uid="{16078D19-42A7-4C1E-B464-B214E66CE3EF}"/>
    <cellStyle name="Normal 2 2 2 2 2 2 2 2" xfId="1494" xr:uid="{7EB81F54-68E4-41AF-89BE-25B15975C050}"/>
    <cellStyle name="Normal 2 2 2 2 2 2 2 2 2" xfId="3141" xr:uid="{E04577A3-0111-4BB4-B25D-5194D24928FC}"/>
    <cellStyle name="Normal 2 2 2 2 2 2 2 2 2 2" xfId="7098" xr:uid="{EF7071CA-9D79-4BE0-AC80-CC7AD91FC9E5}"/>
    <cellStyle name="Normal 2 2 2 2 2 2 2 2 2 2 2" xfId="15357" xr:uid="{76EF2BF5-2D46-4C1F-B97B-AC6C5A64AB59}"/>
    <cellStyle name="Normal 2 2 2 2 2 2 2 2 2 2 2 2" xfId="39939" xr:uid="{E6956807-AD57-487A-8308-E9BB0DAD8097}"/>
    <cellStyle name="Normal 2 2 2 2 2 2 2 2 2 2 3" xfId="31924" xr:uid="{3D6151BF-F107-4CF3-BECA-86BD7DFC8492}"/>
    <cellStyle name="Normal 2 2 2 2 2 2 2 2 2 3" xfId="11482" xr:uid="{A1BE9EB7-0F63-4FAF-A722-B20801747888}"/>
    <cellStyle name="Normal 2 2 2 2 2 2 2 2 2 3 2" xfId="36137" xr:uid="{07805F5B-680C-42F5-8C1B-058D6CFB0462}"/>
    <cellStyle name="Normal 2 2 2 2 2 2 2 2 2 4" xfId="22682" xr:uid="{8C6EDFE0-40EF-46B5-B902-116D82526C96}"/>
    <cellStyle name="Normal 2 2 2 2 2 2 2 2 2 4 2" xfId="46709" xr:uid="{1D6AD0EE-FA6C-4BB1-B075-DC86090750E0}"/>
    <cellStyle name="Normal 2 2 2 2 2 2 2 2 2 5" xfId="28252" xr:uid="{043A6C90-800A-4DC5-9577-6BF1F55AE8C0}"/>
    <cellStyle name="Normal 2 2 2 2 2 2 2 2 3" xfId="3860" xr:uid="{1FF49C7A-BEED-4C95-AC8E-0D432A787971}"/>
    <cellStyle name="Normal 2 2 2 2 2 2 2 2 3 2" xfId="12201" xr:uid="{734CA6CE-1A3E-45B6-8042-D10971E419EC}"/>
    <cellStyle name="Normal 2 2 2 2 2 2 2 2 3 2 2" xfId="36845" xr:uid="{6D6A4E9A-0D8E-4304-8215-47ED06E4ACBE}"/>
    <cellStyle name="Normal 2 2 2 2 2 2 2 2 3 3" xfId="28960" xr:uid="{AA192E29-41E3-46AA-9978-8FF26908F842}"/>
    <cellStyle name="Normal 2 2 2 2 2 2 2 2 4" xfId="4614" xr:uid="{C66DCA1F-9F09-4889-BB4A-F48094C0D09C}"/>
    <cellStyle name="Normal 2 2 2 2 2 2 2 2 4 2" xfId="12955" xr:uid="{FDFB9FCE-C563-4BA0-847A-6F719F5398BC}"/>
    <cellStyle name="Normal 2 2 2 2 2 2 2 2 4 2 2" xfId="37540" xr:uid="{571912C1-A213-418C-9DF5-A2586D4A3DC2}"/>
    <cellStyle name="Normal 2 2 2 2 2 2 2 2 4 3" xfId="29580" xr:uid="{70BCAB3E-1EB5-41BC-9348-246FADB9C13A}"/>
    <cellStyle name="Normal 2 2 2 2 2 2 2 2 5" xfId="5434" xr:uid="{8EF79AE0-5F63-49C9-BAE0-1248C5CEED3C}"/>
    <cellStyle name="Normal 2 2 2 2 2 2 2 2 5 2" xfId="13717" xr:uid="{D6245E42-B899-40FE-A60C-71494E1C0BB1}"/>
    <cellStyle name="Normal 2 2 2 2 2 2 2 2 5 2 2" xfId="38301" xr:uid="{6352D500-B4F3-48E3-BBDC-2D175DB02D6B}"/>
    <cellStyle name="Normal 2 2 2 2 2 2 2 2 5 3" xfId="30283" xr:uid="{8D5AAB48-6287-4359-B6C4-E4267B48E62A}"/>
    <cellStyle name="Normal 2 2 2 2 2 2 2 2 6" xfId="9855" xr:uid="{2BB6925B-C60F-4345-9DF4-264F57574720}"/>
    <cellStyle name="Normal 2 2 2 2 2 2 2 2 6 2" xfId="34541" xr:uid="{76667BAC-2D35-42DE-B269-99907AFE2649}"/>
    <cellStyle name="Normal 2 2 2 2 2 2 2 2 7" xfId="18287" xr:uid="{369919E3-53CF-4EFB-AB4A-405D5B280F17}"/>
    <cellStyle name="Normal 2 2 2 2 2 2 2 2 7 2" xfId="42512" xr:uid="{A0915C0A-D34D-41BD-A7E3-D19C8C0D25E6}"/>
    <cellStyle name="Normal 2 2 2 2 2 2 2 2 8" xfId="20216" xr:uid="{B62B3648-3147-448B-B9B7-53AF1BA9183B}"/>
    <cellStyle name="Normal 2 2 2 2 2 2 2 2 8 2" xfId="44390" xr:uid="{20C841F0-7ABF-4A56-AF9B-19EA58A9D8C4}"/>
    <cellStyle name="Normal 2 2 2 2 2 2 2 2 9" xfId="26657" xr:uid="{7F3681DE-FD31-4899-BA88-B733885FC115}"/>
    <cellStyle name="Normal 2 2 2 2 2 2 2 3" xfId="1056" xr:uid="{FBC12C64-F930-458C-9A0C-53A9FA89D26B}"/>
    <cellStyle name="Normal 2 2 2 2 2 2 2 3 2" xfId="8036" xr:uid="{457F7E0E-33A9-47FC-87E4-79C1592790AE}"/>
    <cellStyle name="Normal 2 2 2 2 2 2 2 3 2 2" xfId="16294" xr:uid="{0302EB67-8E6A-4C42-901A-201BA93119C3}"/>
    <cellStyle name="Normal 2 2 2 2 2 2 2 3 2 2 2" xfId="40876" xr:uid="{5EA7A29C-0B79-4224-86A1-0CA01A066292}"/>
    <cellStyle name="Normal 2 2 2 2 2 2 2 3 2 3" xfId="22265" xr:uid="{D4DF3A26-C9E7-495D-BF92-D08D40EC3AFA}"/>
    <cellStyle name="Normal 2 2 2 2 2 2 2 3 2 3 2" xfId="46305" xr:uid="{8374EEE4-836D-444A-B81F-90E1FFC9B614}"/>
    <cellStyle name="Normal 2 2 2 2 2 2 2 3 2 4" xfId="32861" xr:uid="{A9D7E0D7-880E-4E5F-8353-9B7AACFFE111}"/>
    <cellStyle name="Normal 2 2 2 2 2 2 2 3 3" xfId="6149" xr:uid="{D495115C-A2B2-4B03-AFFC-237282D633D5}"/>
    <cellStyle name="Normal 2 2 2 2 2 2 2 3 3 2" xfId="14411" xr:uid="{CA7DEB75-938E-4A8A-ABD7-4063950369DC}"/>
    <cellStyle name="Normal 2 2 2 2 2 2 2 3 3 2 2" xfId="38993" xr:uid="{CE94B26C-8BCA-4DBC-BE94-E4EB24FB28EF}"/>
    <cellStyle name="Normal 2 2 2 2 2 2 2 3 3 3" xfId="30978" xr:uid="{7F188C2E-BF77-4D7B-9014-CE4564EF6DFF}"/>
    <cellStyle name="Normal 2 2 2 2 2 2 2 3 4" xfId="9432" xr:uid="{175FA5CC-16C7-432B-B552-231870BD0279}"/>
    <cellStyle name="Normal 2 2 2 2 2 2 2 3 4 2" xfId="34139" xr:uid="{420275B5-3F7E-4A92-8760-8788801DA979}"/>
    <cellStyle name="Normal 2 2 2 2 2 2 2 3 5" xfId="19800" xr:uid="{AABA8518-9CB2-41F4-9179-1A3FB87916D2}"/>
    <cellStyle name="Normal 2 2 2 2 2 2 2 3 5 2" xfId="43980" xr:uid="{8DF9386D-15C9-45B6-9C62-8ED5EF9E7E29}"/>
    <cellStyle name="Normal 2 2 2 2 2 2 2 3 6" xfId="26258" xr:uid="{B5A69523-2EB2-4F2E-B2E1-03BF1873B9AC}"/>
    <cellStyle name="Normal 2 2 2 2 2 2 2 4" xfId="2282" xr:uid="{2E18D1CD-E353-4D5D-A07A-D2446E82AF2C}"/>
    <cellStyle name="Normal 2 2 2 2 2 2 2 4 2" xfId="6669" xr:uid="{C9078755-4288-46F4-8049-5D363D41EAAC}"/>
    <cellStyle name="Normal 2 2 2 2 2 2 2 4 2 2" xfId="14928" xr:uid="{F68A0877-3B71-49C8-9610-09D69682EDC2}"/>
    <cellStyle name="Normal 2 2 2 2 2 2 2 4 2 2 2" xfId="39510" xr:uid="{082615EC-00CD-4DD3-8D33-E0F62DD04051}"/>
    <cellStyle name="Normal 2 2 2 2 2 2 2 4 2 3" xfId="21731" xr:uid="{E642ED2D-DC10-4AAD-9382-CAB7FD601AE9}"/>
    <cellStyle name="Normal 2 2 2 2 2 2 2 4 2 3 2" xfId="45808" xr:uid="{A5756FE6-3BD7-42D8-886E-65FD015F5792}"/>
    <cellStyle name="Normal 2 2 2 2 2 2 2 4 2 4" xfId="31495" xr:uid="{F657A6F2-8A58-4C44-87A1-EEB796037FF5}"/>
    <cellStyle name="Normal 2 2 2 2 2 2 2 4 3" xfId="10623" xr:uid="{03F5D6EF-E437-4E96-B4A4-08D27711C5B1}"/>
    <cellStyle name="Normal 2 2 2 2 2 2 2 4 3 2" xfId="35281" xr:uid="{43A1ABEA-9C8A-43EA-A47D-774054EE4EE0}"/>
    <cellStyle name="Normal 2 2 2 2 2 2 2 4 4" xfId="19266" xr:uid="{E3B68B51-A2AC-4CB5-BDA2-0D7A3E2B654E}"/>
    <cellStyle name="Normal 2 2 2 2 2 2 2 4 4 2" xfId="43460" xr:uid="{96BA80BA-C6E9-4611-8C46-5487911FA672}"/>
    <cellStyle name="Normal 2 2 2 2 2 2 2 4 5" xfId="27396" xr:uid="{3D25ED90-BF2E-4599-A3DA-7408AF035874}"/>
    <cellStyle name="Normal 2 2 2 2 2 2 2 5" xfId="2668" xr:uid="{559E934A-5E53-4D72-97DC-4DB2CCBB7507}"/>
    <cellStyle name="Normal 2 2 2 2 2 2 2 5 2" xfId="8454" xr:uid="{76DDD867-0655-47FF-AAF1-ABD9B926DC73}"/>
    <cellStyle name="Normal 2 2 2 2 2 2 2 5 2 2" xfId="16712" xr:uid="{177A3723-0D07-4FE5-A6C5-F038B0A42802}"/>
    <cellStyle name="Normal 2 2 2 2 2 2 2 5 2 2 2" xfId="41294" xr:uid="{724D0203-085F-4F99-92FB-F76E9696B60E}"/>
    <cellStyle name="Normal 2 2 2 2 2 2 2 5 2 3" xfId="33279" xr:uid="{72F8A724-B9B6-48F9-BF48-598D9BD2FF41}"/>
    <cellStyle name="Normal 2 2 2 2 2 2 2 5 3" xfId="11009" xr:uid="{41DE5162-3BFE-497E-847A-1C42638E841A}"/>
    <cellStyle name="Normal 2 2 2 2 2 2 2 5 3 2" xfId="35665" xr:uid="{5D0E025C-075C-4536-A465-4618E3F7F3FA}"/>
    <cellStyle name="Normal 2 2 2 2 2 2 2 5 4" xfId="21135" xr:uid="{6C590893-5DD3-40C8-AFE3-4B342925BA68}"/>
    <cellStyle name="Normal 2 2 2 2 2 2 2 5 4 2" xfId="45256" xr:uid="{20F965AE-2BAB-48C5-AEAD-3FB4C6925ED7}"/>
    <cellStyle name="Normal 2 2 2 2 2 2 2 5 5" xfId="27780" xr:uid="{C52B02CD-7F95-464B-A6D7-1251E93FE957}"/>
    <cellStyle name="Normal 2 2 2 2 2 2 2 6" xfId="2905" xr:uid="{02978BF9-C8C6-43E4-B6E6-E1E49C7BA793}"/>
    <cellStyle name="Normal 2 2 2 2 2 2 2 6 2" xfId="11246" xr:uid="{613190D9-26DF-47C0-878C-7F7DB95887EB}"/>
    <cellStyle name="Normal 2 2 2 2 2 2 2 6 2 2" xfId="35901" xr:uid="{93B00540-E5AB-41C5-B610-134DC37919CA}"/>
    <cellStyle name="Normal 2 2 2 2 2 2 2 6 3" xfId="28016" xr:uid="{E358440E-A41E-4CA4-BC60-585EB83227E7}"/>
    <cellStyle name="Normal 2 2 2 2 2 2 2 7" xfId="3378" xr:uid="{D857B236-DAC3-447D-90D5-314B30ED1634}"/>
    <cellStyle name="Normal 2 2 2 2 2 2 2 7 2" xfId="11719" xr:uid="{64E42EAC-F76B-4926-A5B3-A581E8726B26}"/>
    <cellStyle name="Normal 2 2 2 2 2 2 2 7 2 2" xfId="36373" xr:uid="{CC314589-F76B-4132-BB62-7664B66F6462}"/>
    <cellStyle name="Normal 2 2 2 2 2 2 2 7 3" xfId="28488" xr:uid="{EF6988C4-6DA9-413C-84B7-B2322D90FCCB}"/>
    <cellStyle name="Normal 2 2 2 2 2 2 2 8" xfId="3624" xr:uid="{F1E4C0B6-55FB-4C75-9DD5-B24A49BD2215}"/>
    <cellStyle name="Normal 2 2 2 2 2 2 2 8 2" xfId="11965" xr:uid="{C965ADFC-D073-49A9-94A7-015A2E0B8BBD}"/>
    <cellStyle name="Normal 2 2 2 2 2 2 2 8 2 2" xfId="36609" xr:uid="{E3FB213D-5A4F-431E-9631-2AF25F6B78E0}"/>
    <cellStyle name="Normal 2 2 2 2 2 2 2 8 3" xfId="28724" xr:uid="{2B28376B-B972-43DE-B091-7C1F3A6B9204}"/>
    <cellStyle name="Normal 2 2 2 2 2 2 2 9" xfId="4378" xr:uid="{194EF845-4565-4F02-A741-F137538258F3}"/>
    <cellStyle name="Normal 2 2 2 2 2 2 2 9 2" xfId="12719" xr:uid="{30A247A7-88FF-40B2-A32A-F25C6B81EBC1}"/>
    <cellStyle name="Normal 2 2 2 2 2 2 2 9 2 2" xfId="37304" xr:uid="{A454D293-07A5-4F4E-8E9A-774015ECFE38}"/>
    <cellStyle name="Normal 2 2 2 2 2 2 2 9 3" xfId="29344" xr:uid="{F4BC8F08-D281-4781-9881-65F3FD23C932}"/>
    <cellStyle name="Normal 2 2 2 2 2 2 3" xfId="662" xr:uid="{0BFBC4C8-D880-41E9-BF1A-98D71EB27264}"/>
    <cellStyle name="Normal 2 2 2 2 2 2 3 10" xfId="25942" xr:uid="{094FF34A-0E21-4AFD-8794-3F7C88042380}"/>
    <cellStyle name="Normal 2 2 2 2 2 2 3 2" xfId="1295" xr:uid="{2AA83EB1-766E-41D2-A4A1-096AB73C5E65}"/>
    <cellStyle name="Normal 2 2 2 2 2 2 3 2 2" xfId="8222" xr:uid="{4F806634-13D6-4151-935A-EAEF40FB306C}"/>
    <cellStyle name="Normal 2 2 2 2 2 2 3 2 2 2" xfId="16480" xr:uid="{88F37444-8A50-4D25-B43D-E7E4570F1C6F}"/>
    <cellStyle name="Normal 2 2 2 2 2 2 3 2 2 2 2" xfId="41062" xr:uid="{F9C4AF98-0153-4159-ABF4-636604927728}"/>
    <cellStyle name="Normal 2 2 2 2 2 2 3 2 2 3" xfId="22487" xr:uid="{E1A1C449-ADB4-4C06-9C83-C27C755EAC9C}"/>
    <cellStyle name="Normal 2 2 2 2 2 2 3 2 2 3 2" xfId="46521" xr:uid="{ADBF0550-F91F-47FD-9148-355AF21589B3}"/>
    <cellStyle name="Normal 2 2 2 2 2 2 3 2 2 4" xfId="33047" xr:uid="{0A1CE724-A872-4633-ABD6-E2160AB27FF6}"/>
    <cellStyle name="Normal 2 2 2 2 2 2 3 2 3" xfId="6343" xr:uid="{4CB3B918-E988-41EC-925D-31058FDA9803}"/>
    <cellStyle name="Normal 2 2 2 2 2 2 3 2 3 2" xfId="14604" xr:uid="{1206B9E2-0562-446C-B804-186DBF4B0AAC}"/>
    <cellStyle name="Normal 2 2 2 2 2 2 3 2 3 2 2" xfId="39186" xr:uid="{CCB0E8EB-FA51-4965-A72C-E090B216174B}"/>
    <cellStyle name="Normal 2 2 2 2 2 2 3 2 3 3" xfId="31171" xr:uid="{CFEE87E7-F3FC-473C-821C-ECC46E46B668}"/>
    <cellStyle name="Normal 2 2 2 2 2 2 3 2 4" xfId="9658" xr:uid="{00B2271B-F550-45D3-BDD7-5784E64AB00B}"/>
    <cellStyle name="Normal 2 2 2 2 2 2 3 2 4 2" xfId="34353" xr:uid="{C2167055-904D-48AE-B06E-A4A0FCA673B7}"/>
    <cellStyle name="Normal 2 2 2 2 2 2 3 2 5" xfId="20020" xr:uid="{88FD696F-8CED-4C50-950D-319B1F164DAA}"/>
    <cellStyle name="Normal 2 2 2 2 2 2 3 2 5 2" xfId="44198" xr:uid="{D7202D7F-D2A0-43DB-B1C8-E178BCBF6E9F}"/>
    <cellStyle name="Normal 2 2 2 2 2 2 3 2 6" xfId="26470" xr:uid="{6C2F9581-0EE1-4F05-88BB-C9265D63BC42}"/>
    <cellStyle name="Normal 2 2 2 2 2 2 3 3" xfId="3023" xr:uid="{890CDEDA-C7B9-4AE9-93CF-AFF35E382EC5}"/>
    <cellStyle name="Normal 2 2 2 2 2 2 3 3 2" xfId="6862" xr:uid="{7D465C04-23E7-49FC-B450-B02DEC3C21E4}"/>
    <cellStyle name="Normal 2 2 2 2 2 2 3 3 2 2" xfId="15121" xr:uid="{159BE835-6D43-4C2E-9302-1E51F4DD1A47}"/>
    <cellStyle name="Normal 2 2 2 2 2 2 3 3 2 2 2" xfId="39703" xr:uid="{F1D543E6-2FF8-4217-842C-10E4746264A8}"/>
    <cellStyle name="Normal 2 2 2 2 2 2 3 3 2 3" xfId="21915" xr:uid="{7816CA92-A59F-4186-AF9C-6D534718B092}"/>
    <cellStyle name="Normal 2 2 2 2 2 2 3 3 2 3 2" xfId="45989" xr:uid="{3F311B98-1DD8-4A60-9972-B99CCAE7E912}"/>
    <cellStyle name="Normal 2 2 2 2 2 2 3 3 2 4" xfId="31688" xr:uid="{BFB85EF9-DC9D-4058-8543-A4AF811493EA}"/>
    <cellStyle name="Normal 2 2 2 2 2 2 3 3 3" xfId="11364" xr:uid="{4D348AA2-A89B-40F0-8200-7CDA9BC5D64D}"/>
    <cellStyle name="Normal 2 2 2 2 2 2 3 3 3 2" xfId="36019" xr:uid="{378D803F-72CD-4091-B1AF-3BE8AC11FC70}"/>
    <cellStyle name="Normal 2 2 2 2 2 2 3 3 4" xfId="19450" xr:uid="{4D099EB9-CB6D-466D-8F7E-A483D52DFD0C}"/>
    <cellStyle name="Normal 2 2 2 2 2 2 3 3 4 2" xfId="43644" xr:uid="{1B2EA0DE-43B2-4D5E-817B-DC524D0D9F19}"/>
    <cellStyle name="Normal 2 2 2 2 2 2 3 3 5" xfId="28134" xr:uid="{54337500-DD33-47A0-9E27-2B9360A87FC8}"/>
    <cellStyle name="Normal 2 2 2 2 2 2 3 4" xfId="3742" xr:uid="{4C47D5A4-B64F-413E-9828-25E22DD5F1C0}"/>
    <cellStyle name="Normal 2 2 2 2 2 2 3 4 2" xfId="7390" xr:uid="{7FE1C32C-4FE3-4D5A-8793-F5909A594A55}"/>
    <cellStyle name="Normal 2 2 2 2 2 2 3 4 2 2" xfId="15649" xr:uid="{D6844B2D-0D8B-47BA-B332-819DF61873FA}"/>
    <cellStyle name="Normal 2 2 2 2 2 2 3 4 2 2 2" xfId="40231" xr:uid="{BE70E6FA-1C2E-4102-A8E1-6DCE069B340D}"/>
    <cellStyle name="Normal 2 2 2 2 2 2 3 4 2 3" xfId="32216" xr:uid="{E7CBA3BB-FF25-4E9E-BE5E-63AA455FC953}"/>
    <cellStyle name="Normal 2 2 2 2 2 2 3 4 3" xfId="12083" xr:uid="{D86FB226-EC2C-4829-ADE7-B5C765483AC6}"/>
    <cellStyle name="Normal 2 2 2 2 2 2 3 4 3 2" xfId="36727" xr:uid="{51F22639-8606-4378-A7EA-7F07D8BDCD4F}"/>
    <cellStyle name="Normal 2 2 2 2 2 2 3 4 4" xfId="21320" xr:uid="{D5E010E4-3A77-4262-88C6-38BC4D6A2A11}"/>
    <cellStyle name="Normal 2 2 2 2 2 2 3 4 4 2" xfId="45439" xr:uid="{57508A89-A687-49BB-9769-883A91252ABD}"/>
    <cellStyle name="Normal 2 2 2 2 2 2 3 4 5" xfId="28842" xr:uid="{54D566BD-1A27-4A8A-B474-C8B7AD3F8DFA}"/>
    <cellStyle name="Normal 2 2 2 2 2 2 3 5" xfId="4496" xr:uid="{0869EA47-8201-4BDF-AF95-A58C254C02ED}"/>
    <cellStyle name="Normal 2 2 2 2 2 2 3 5 2" xfId="12837" xr:uid="{461A281E-79CA-4D2A-B352-4E46F7C82CB1}"/>
    <cellStyle name="Normal 2 2 2 2 2 2 3 5 2 2" xfId="37422" xr:uid="{3548B9BB-CE4B-4B1A-8938-5D28205A1B6A}"/>
    <cellStyle name="Normal 2 2 2 2 2 2 3 5 3" xfId="29462" xr:uid="{56FBA4B1-4B8F-4257-9D8C-0946D1AB086E}"/>
    <cellStyle name="Normal 2 2 2 2 2 2 3 6" xfId="5236" xr:uid="{508248B2-FE9F-44B4-A9F3-5674F1A19D52}"/>
    <cellStyle name="Normal 2 2 2 2 2 2 3 6 2" xfId="13529" xr:uid="{611918F5-1779-4195-A785-7C6BA99E0506}"/>
    <cellStyle name="Normal 2 2 2 2 2 2 3 6 2 2" xfId="38113" xr:uid="{7DBE4FB4-56B7-4C6B-9F31-C09565AC0B7C}"/>
    <cellStyle name="Normal 2 2 2 2 2 2 3 6 3" xfId="30095" xr:uid="{39A36BCD-A67C-4EFF-AFC1-4C8EE3820093}"/>
    <cellStyle name="Normal 2 2 2 2 2 2 3 7" xfId="9049" xr:uid="{53BE3BC7-1780-4934-B2BE-94FDE6F1778A}"/>
    <cellStyle name="Normal 2 2 2 2 2 2 3 7 2" xfId="33811" xr:uid="{B6D2C544-CA5C-4C0F-A730-DC191DDDA24F}"/>
    <cellStyle name="Normal 2 2 2 2 2 2 3 8" xfId="18169" xr:uid="{33A36688-A2B6-46D9-8756-9DAB8051BB05}"/>
    <cellStyle name="Normal 2 2 2 2 2 2 3 8 2" xfId="42394" xr:uid="{BAC6B2A9-39BD-4409-8D28-F0767BEA0220}"/>
    <cellStyle name="Normal 2 2 2 2 2 2 3 9" xfId="18843" xr:uid="{79C81DB0-0240-4EDD-8DEB-94C13BB233AF}"/>
    <cellStyle name="Normal 2 2 2 2 2 2 3 9 2" xfId="43039" xr:uid="{105AFBC1-05AA-4954-AC73-14B65C4053C4}"/>
    <cellStyle name="Normal 2 2 2 2 2 2 4" xfId="1715" xr:uid="{341D4468-8715-4D4A-A887-C2ABD5D9FF1B}"/>
    <cellStyle name="Normal 2 2 2 2 2 2 4 2" xfId="6980" xr:uid="{52B9D696-F8E5-43C6-A5D0-21E1271ACF20}"/>
    <cellStyle name="Normal 2 2 2 2 2 2 4 2 2" xfId="15239" xr:uid="{1EE05338-E13A-4CCC-B4D2-E0675AF0060D}"/>
    <cellStyle name="Normal 2 2 2 2 2 2 4 2 2 2" xfId="39821" xr:uid="{7B707945-457B-4A8E-84F3-E75BEAAA74A7}"/>
    <cellStyle name="Normal 2 2 2 2 2 2 4 2 3" xfId="22888" xr:uid="{BE8839EC-6A50-4633-BA28-65C8B30B3BC1}"/>
    <cellStyle name="Normal 2 2 2 2 2 2 4 2 3 2" xfId="46906" xr:uid="{990BA424-A310-41A9-8411-806F0BFF84D4}"/>
    <cellStyle name="Normal 2 2 2 2 2 2 4 2 4" xfId="31806" xr:uid="{93532424-A57A-4535-B85A-8C59047ACF67}"/>
    <cellStyle name="Normal 2 2 2 2 2 2 4 3" xfId="5640" xr:uid="{3CF5D215-50FA-47D3-9F9A-80D8CCE86E23}"/>
    <cellStyle name="Normal 2 2 2 2 2 2 4 3 2" xfId="13911" xr:uid="{E1EBE30F-8F8E-4AF9-8B31-253D54C29956}"/>
    <cellStyle name="Normal 2 2 2 2 2 2 4 3 2 2" xfId="38495" xr:uid="{51E9348D-6EB9-4BD0-80C9-DB2E50F446C5}"/>
    <cellStyle name="Normal 2 2 2 2 2 2 4 3 3" xfId="30478" xr:uid="{4348CDC1-979B-439B-A053-7653205955E5}"/>
    <cellStyle name="Normal 2 2 2 2 2 2 4 4" xfId="10064" xr:uid="{14A243D3-6B5A-4257-A2DD-FB80627C0A28}"/>
    <cellStyle name="Normal 2 2 2 2 2 2 4 4 2" xfId="34735" xr:uid="{59EDA8D3-2421-4672-9F65-3D74F4C9A2EF}"/>
    <cellStyle name="Normal 2 2 2 2 2 2 4 5" xfId="20424" xr:uid="{7CE4BE4E-1428-48C3-AD09-95BD1A092FED}"/>
    <cellStyle name="Normal 2 2 2 2 2 2 4 5 2" xfId="44588" xr:uid="{B45E5023-D981-4D3C-9D87-EB7245302E00}"/>
    <cellStyle name="Normal 2 2 2 2 2 2 4 6" xfId="26850" xr:uid="{F014CAB8-243E-4105-AD22-380A86EDCFEA}"/>
    <cellStyle name="Normal 2 2 2 2 2 2 5" xfId="1851" xr:uid="{0BA8998A-C280-4799-9C36-6BB4800C9B15}"/>
    <cellStyle name="Normal 2 2 2 2 2 2 5 2" xfId="7658" xr:uid="{34BBB504-3B66-46DC-B333-071DCB52C78C}"/>
    <cellStyle name="Normal 2 2 2 2 2 2 5 2 2" xfId="15916" xr:uid="{04C2F2F2-5C78-4234-91E9-BFDACDCC9C6F}"/>
    <cellStyle name="Normal 2 2 2 2 2 2 5 2 2 2" xfId="40498" xr:uid="{A9B913FE-D8FF-4D12-9DEB-002FA9E1B6C6}"/>
    <cellStyle name="Normal 2 2 2 2 2 2 5 2 3" xfId="23016" xr:uid="{6997CD03-5344-4B3E-95DB-5195BD977353}"/>
    <cellStyle name="Normal 2 2 2 2 2 2 5 2 3 2" xfId="47027" xr:uid="{96C57CD4-D281-4A5E-A0B0-0AD655EE3D82}"/>
    <cellStyle name="Normal 2 2 2 2 2 2 5 2 4" xfId="32483" xr:uid="{B896706B-9817-4987-B9BE-243F593A9A88}"/>
    <cellStyle name="Normal 2 2 2 2 2 2 5 3" xfId="5769" xr:uid="{8555EDCC-9D98-4D35-8740-11FD31AA26A3}"/>
    <cellStyle name="Normal 2 2 2 2 2 2 5 3 2" xfId="14031" xr:uid="{4BECA196-A30B-4A14-8F14-1D8808018588}"/>
    <cellStyle name="Normal 2 2 2 2 2 2 5 3 2 2" xfId="38613" xr:uid="{5A6F26C0-3FCE-4B98-A549-F83E4D019991}"/>
    <cellStyle name="Normal 2 2 2 2 2 2 5 3 3" xfId="30598" xr:uid="{F27B7147-5EE4-4C35-BD4E-1A61B65ECC70}"/>
    <cellStyle name="Normal 2 2 2 2 2 2 5 4" xfId="10193" xr:uid="{FAA36BA8-452B-446B-9A1D-1688AB52FFA1}"/>
    <cellStyle name="Normal 2 2 2 2 2 2 5 4 2" xfId="34853" xr:uid="{3F1BFC96-7BCA-4366-8EE4-0DAFB6E0DCCA}"/>
    <cellStyle name="Normal 2 2 2 2 2 2 5 5" xfId="20551" xr:uid="{26CD5662-5AEC-4123-9895-5D9CA9689D23}"/>
    <cellStyle name="Normal 2 2 2 2 2 2 5 5 2" xfId="44711" xr:uid="{86A223A8-C08D-429A-9C2B-DBE18151C36E}"/>
    <cellStyle name="Normal 2 2 2 2 2 2 5 6" xfId="26968" xr:uid="{A3DB2A11-A29B-4BA4-8C91-321C5FC32252}"/>
    <cellStyle name="Normal 2 2 2 2 2 2 6" xfId="826" xr:uid="{69D53D8C-AE9C-47BF-9C72-383E7B20DE48}"/>
    <cellStyle name="Normal 2 2 2 2 2 2 6 2" xfId="7849" xr:uid="{98F35FF6-B54C-4D8E-966E-1008463346A7}"/>
    <cellStyle name="Normal 2 2 2 2 2 2 6 2 2" xfId="16107" xr:uid="{28AF7062-D81B-4221-8325-41F8D8FAECB2}"/>
    <cellStyle name="Normal 2 2 2 2 2 2 6 2 2 2" xfId="40689" xr:uid="{777BF014-3B70-4834-810E-FC51C280E682}"/>
    <cellStyle name="Normal 2 2 2 2 2 2 6 2 3" xfId="22049" xr:uid="{65F90725-7A22-498F-A23B-D536144E208C}"/>
    <cellStyle name="Normal 2 2 2 2 2 2 6 2 3 2" xfId="46114" xr:uid="{816684C2-3883-4948-B79F-3956A0031888}"/>
    <cellStyle name="Normal 2 2 2 2 2 2 6 2 4" xfId="32674" xr:uid="{BA78F06C-DBF7-40A2-939A-8F0093C7411D}"/>
    <cellStyle name="Normal 2 2 2 2 2 2 6 3" xfId="5962" xr:uid="{8AAB4E00-6A0F-4B2F-85F0-73EA0D8BADB6}"/>
    <cellStyle name="Normal 2 2 2 2 2 2 6 3 2" xfId="14224" xr:uid="{1A51427A-D686-4046-A518-EA205EC27E4B}"/>
    <cellStyle name="Normal 2 2 2 2 2 2 6 3 2 2" xfId="38806" xr:uid="{D1EAB9BC-1A19-47AF-A562-AF2A19A673BD}"/>
    <cellStyle name="Normal 2 2 2 2 2 2 6 3 3" xfId="30791" xr:uid="{76F71574-7539-45F6-B05D-803E2F10B362}"/>
    <cellStyle name="Normal 2 2 2 2 2 2 6 4" xfId="9211" xr:uid="{AE575C4C-8188-43F2-AAC8-690E9377F256}"/>
    <cellStyle name="Normal 2 2 2 2 2 2 6 4 2" xfId="33949" xr:uid="{3C5CEDEB-6D3B-40CD-8389-C5DED1C5A35D}"/>
    <cellStyle name="Normal 2 2 2 2 2 2 6 5" xfId="19583" xr:uid="{8FBFC804-AF91-443A-AD39-1E4FAE1C9C03}"/>
    <cellStyle name="Normal 2 2 2 2 2 2 6 5 2" xfId="43771" xr:uid="{3D31CB30-3479-435A-B62B-51E747861656}"/>
    <cellStyle name="Normal 2 2 2 2 2 2 6 6" xfId="26071" xr:uid="{52436C7C-7F85-4385-8916-4C011672FA04}"/>
    <cellStyle name="Normal 2 2 2 2 2 2 7" xfId="1970" xr:uid="{49E91B3A-BBBA-44DF-B6C7-3A8DE980555E}"/>
    <cellStyle name="Normal 2 2 2 2 2 2 7 2" xfId="6482" xr:uid="{CFEEE578-C4EA-48EA-9DA2-504075B96E60}"/>
    <cellStyle name="Normal 2 2 2 2 2 2 7 2 2" xfId="14741" xr:uid="{F6486A56-D369-4AC9-8246-A14BCD7CE74A}"/>
    <cellStyle name="Normal 2 2 2 2 2 2 7 2 2 2" xfId="39323" xr:uid="{71EF01E6-B4B0-4519-A8BD-90269848B948}"/>
    <cellStyle name="Normal 2 2 2 2 2 2 7 2 3" xfId="23134" xr:uid="{F0362E6F-2BC2-49C5-B778-17CD134EA46B}"/>
    <cellStyle name="Normal 2 2 2 2 2 2 7 2 3 2" xfId="47145" xr:uid="{C5F1F625-5342-4432-B235-CF17EB551656}"/>
    <cellStyle name="Normal 2 2 2 2 2 2 7 2 4" xfId="31308" xr:uid="{421D26D2-F6DE-4FCA-A474-FA170E9D7A19}"/>
    <cellStyle name="Normal 2 2 2 2 2 2 7 3" xfId="10312" xr:uid="{8251AB76-CFA3-4FC5-BE3E-7F11A1853DF4}"/>
    <cellStyle name="Normal 2 2 2 2 2 2 7 3 2" xfId="34971" xr:uid="{B4E99113-A173-4E82-A0BF-EED9840B0262}"/>
    <cellStyle name="Normal 2 2 2 2 2 2 7 4" xfId="20669" xr:uid="{34A29105-704F-4ED8-BA45-B791DA21885D}"/>
    <cellStyle name="Normal 2 2 2 2 2 2 7 4 2" xfId="44829" xr:uid="{9D83A78E-E94C-44DA-BFC8-8C56BB6F2D1B}"/>
    <cellStyle name="Normal 2 2 2 2 2 2 7 5" xfId="27086" xr:uid="{A8CF6C62-4557-48DC-BE33-C2B0A13F8896}"/>
    <cellStyle name="Normal 2 2 2 2 2 2 8" xfId="2163" xr:uid="{4A059469-38D6-4F73-9DF5-2F7EF24B8C8D}"/>
    <cellStyle name="Normal 2 2 2 2 2 2 8 2" xfId="8336" xr:uid="{7B218926-B49A-476C-9E09-C279BD95BD1B}"/>
    <cellStyle name="Normal 2 2 2 2 2 2 8 2 2" xfId="16594" xr:uid="{D7F9666B-FFA8-47CB-A180-C84BC005DC82}"/>
    <cellStyle name="Normal 2 2 2 2 2 2 8 2 2 2" xfId="41176" xr:uid="{87D034B3-9AFB-464B-A70D-B7ECF8DF5161}"/>
    <cellStyle name="Normal 2 2 2 2 2 2 8 2 3" xfId="21560" xr:uid="{9B12A819-D5EB-4A9B-A4F2-D33F342BA51D}"/>
    <cellStyle name="Normal 2 2 2 2 2 2 8 2 3 2" xfId="45658" xr:uid="{F5EEA190-123F-45FB-A59D-66699850658E}"/>
    <cellStyle name="Normal 2 2 2 2 2 2 8 2 4" xfId="33161" xr:uid="{DF06427A-7364-4128-B5DB-89BA12709DB5}"/>
    <cellStyle name="Normal 2 2 2 2 2 2 8 3" xfId="10505" xr:uid="{5E85CC5A-32A0-4AE6-B4CD-A1B06376A83A}"/>
    <cellStyle name="Normal 2 2 2 2 2 2 8 3 2" xfId="35163" xr:uid="{9AAA37A9-0B6D-4777-A8B3-9AB54F4EAEAE}"/>
    <cellStyle name="Normal 2 2 2 2 2 2 8 4" xfId="19090" xr:uid="{A208641B-97A2-4790-8F79-BD84210F9EC2}"/>
    <cellStyle name="Normal 2 2 2 2 2 2 8 4 2" xfId="43284" xr:uid="{21E691E5-2A2B-4443-9309-D31861DA34CB}"/>
    <cellStyle name="Normal 2 2 2 2 2 2 8 5" xfId="27278" xr:uid="{3FA0E8E9-3E5E-4ECF-98CB-144E888C6F71}"/>
    <cellStyle name="Normal 2 2 2 2 2 2 9" xfId="2550" xr:uid="{ED1D73DC-D2AB-4623-9EDE-9626040FA968}"/>
    <cellStyle name="Normal 2 2 2 2 2 2 9 2" xfId="10891" xr:uid="{AEA2C99F-C97E-4D4C-9A13-8BD087C6FB45}"/>
    <cellStyle name="Normal 2 2 2 2 2 2 9 2 2" xfId="35547" xr:uid="{554B9FF9-6854-4837-9011-2F297D09D1DD}"/>
    <cellStyle name="Normal 2 2 2 2 2 2 9 3" xfId="20966" xr:uid="{0D99E618-CE1D-4D9F-9C01-194B71EAA29C}"/>
    <cellStyle name="Normal 2 2 2 2 2 2 9 3 2" xfId="45101" xr:uid="{FAE78213-7AF3-47A6-99B0-528E15F63287}"/>
    <cellStyle name="Normal 2 2 2 2 2 2 9 4" xfId="27662" xr:uid="{D734B767-B5C7-40A9-8C5F-619EFF40FE1B}"/>
    <cellStyle name="Normal 2 2 2 2 2 20" xfId="4130" xr:uid="{2F3B8718-18E9-4CA7-9464-5CC2AEF067D0}"/>
    <cellStyle name="Normal 2 2 2 2 2 20 2" xfId="12471" xr:uid="{BF6BBC4A-8C9E-4F8F-A094-3CCB67424152}"/>
    <cellStyle name="Normal 2 2 2 2 2 20 2 2" xfId="37056" xr:uid="{9AA01F2F-656B-41BF-B284-0A5414927EF4}"/>
    <cellStyle name="Normal 2 2 2 2 2 20 3" xfId="29165" xr:uid="{141829DD-CBF4-458A-B0EF-C28DC2585DDE}"/>
    <cellStyle name="Normal 2 2 2 2 2 21" xfId="4736" xr:uid="{C4D822EA-E28B-4C93-8457-0EFA80660C10}"/>
    <cellStyle name="Normal 2 2 2 2 2 21 2" xfId="13073" xr:uid="{13AF788D-A317-4FF8-9E3B-9A05C2258433}"/>
    <cellStyle name="Normal 2 2 2 2 2 21 2 2" xfId="37658" xr:uid="{3E33F156-8698-40D5-B64B-899D46F1D168}"/>
    <cellStyle name="Normal 2 2 2 2 2 21 3" xfId="29637" xr:uid="{B81086D9-4970-450A-9FBB-305B0CA0E505}"/>
    <cellStyle name="Normal 2 2 2 2 2 22" xfId="8532" xr:uid="{975B300D-B48E-4EDB-8E60-62ADBB9C7DF3}"/>
    <cellStyle name="Normal 2 2 2 2 2 22 2" xfId="16790" xr:uid="{EAE28A83-2AA1-46CE-A5A6-5BDC3208A8D0}"/>
    <cellStyle name="Normal 2 2 2 2 2 22 2 2" xfId="41372" xr:uid="{E4A1E252-23F6-48A8-9116-0666EE2064C0}"/>
    <cellStyle name="Normal 2 2 2 2 2 22 3" xfId="33343" xr:uid="{C3E21214-9C17-4449-A4B4-54A5FFE77EB0}"/>
    <cellStyle name="Normal 2 2 2 2 2 23" xfId="8661" xr:uid="{67B29B72-323D-4A6E-A120-515C5324F407}"/>
    <cellStyle name="Normal 2 2 2 2 2 23 2" xfId="33446" xr:uid="{F78818B0-1490-4D7C-B7B0-9C5DF4A08705}"/>
    <cellStyle name="Normal 2 2 2 2 2 24" xfId="17772" xr:uid="{9CE9B841-03CF-4B25-9B0B-7AA08516D239}"/>
    <cellStyle name="Normal 2 2 2 2 2 24 2" xfId="41997" xr:uid="{7615AA1F-F9F6-4D21-A271-62529C3741D0}"/>
    <cellStyle name="Normal 2 2 2 2 2 25" xfId="17846" xr:uid="{1481B1D2-41BC-4CCB-A64D-48C1B18ED0BE}"/>
    <cellStyle name="Normal 2 2 2 2 2 25 2" xfId="42071" xr:uid="{E1083DC7-0CF5-4DD1-8592-3B94085901E8}"/>
    <cellStyle name="Normal 2 2 2 2 2 26" xfId="18452" xr:uid="{055AE9DD-418D-44AE-8747-B0BBD80CA744}"/>
    <cellStyle name="Normal 2 2 2 2 2 26 2" xfId="42662" xr:uid="{16F4F255-F91F-423C-9146-10DD87793AC6}"/>
    <cellStyle name="Normal 2 2 2 2 2 27" xfId="25584" xr:uid="{59E5A763-7C74-4FCE-98DE-CFAE113D3D20}"/>
    <cellStyle name="Normal 2 2 2 2 2 3" xfId="400" xr:uid="{1B2A66E2-5D36-4BB5-A15B-65E1F686FF58}"/>
    <cellStyle name="Normal 2 2 2 2 2 3 10" xfId="4317" xr:uid="{2214F85B-E182-4726-AB9C-B82E24A000A6}"/>
    <cellStyle name="Normal 2 2 2 2 2 3 10 2" xfId="12658" xr:uid="{F36523E0-9FE9-4726-B2F2-7F120CDEB8DA}"/>
    <cellStyle name="Normal 2 2 2 2 2 3 10 2 2" xfId="37243" xr:uid="{77B22AE9-A381-4CC8-AE8C-6E126D052572}"/>
    <cellStyle name="Normal 2 2 2 2 2 3 10 3" xfId="29283" xr:uid="{D4274323-28F7-47CF-8231-A2BCC377D018}"/>
    <cellStyle name="Normal 2 2 2 2 2 3 11" xfId="4858" xr:uid="{C3D80AAE-A133-4CEE-BC63-34C4609A79E2}"/>
    <cellStyle name="Normal 2 2 2 2 2 3 11 2" xfId="13180" xr:uid="{F84674A3-FB1B-4A5D-972D-15E1DAFF86E5}"/>
    <cellStyle name="Normal 2 2 2 2 2 3 11 2 2" xfId="37765" xr:uid="{CBA79129-D2CA-4A0D-8023-3DB482566DEA}"/>
    <cellStyle name="Normal 2 2 2 2 2 3 11 3" xfId="29745" xr:uid="{337E6F08-DD67-40D6-9E79-460C3DF0E75F}"/>
    <cellStyle name="Normal 2 2 2 2 2 3 12" xfId="8800" xr:uid="{31994751-6FA4-4268-8E49-A6D9ED0A3C6B}"/>
    <cellStyle name="Normal 2 2 2 2 2 3 12 2" xfId="33571" xr:uid="{BFC5C66E-2952-4C83-B34A-CCED5F685070}"/>
    <cellStyle name="Normal 2 2 2 2 2 3 13" xfId="17990" xr:uid="{732C921B-4D61-42BC-B99F-DA1C26DD18A6}"/>
    <cellStyle name="Normal 2 2 2 2 2 3 13 2" xfId="42215" xr:uid="{A395FEB2-AA4D-4C12-863F-5ACCB167FD02}"/>
    <cellStyle name="Normal 2 2 2 2 2 3 14" xfId="18584" xr:uid="{94E6C12A-1936-4054-A061-5E0391E3D946}"/>
    <cellStyle name="Normal 2 2 2 2 2 3 14 2" xfId="42780" xr:uid="{38FAC1BA-8013-4AA0-B300-9CCBCFF20D28}"/>
    <cellStyle name="Normal 2 2 2 2 2 3 15" xfId="25702" xr:uid="{5F53663C-7D2D-4701-8979-AA4230802D51}"/>
    <cellStyle name="Normal 2 2 2 2 2 3 2" xfId="1115" xr:uid="{BAE61B89-AA5B-4517-9BB2-DB500CCF1943}"/>
    <cellStyle name="Normal 2 2 2 2 2 3 2 10" xfId="26311" xr:uid="{49649E0F-9771-4EA4-BE66-592473AFAD79}"/>
    <cellStyle name="Normal 2 2 2 2 2 3 2 2" xfId="1547" xr:uid="{780C2E37-21D8-49CB-976A-980AA36698BF}"/>
    <cellStyle name="Normal 2 2 2 2 2 3 2 2 2" xfId="7523" xr:uid="{AA96802C-82F5-487E-B66A-61F6B92271CE}"/>
    <cellStyle name="Normal 2 2 2 2 2 3 2 2 2 2" xfId="15782" xr:uid="{15188291-7AEB-4744-B00D-E4BDF4D9CD50}"/>
    <cellStyle name="Normal 2 2 2 2 2 3 2 2 2 2 2" xfId="40364" xr:uid="{3473B26B-5F4E-4D5B-96E8-E7795E6E2010}"/>
    <cellStyle name="Normal 2 2 2 2 2 3 2 2 2 3" xfId="22735" xr:uid="{CFC54117-DC6E-484E-A703-BEEF13EC06C5}"/>
    <cellStyle name="Normal 2 2 2 2 2 3 2 2 2 3 2" xfId="46762" xr:uid="{39F3C470-BDEC-499D-B6F5-0D7ED71B8CF8}"/>
    <cellStyle name="Normal 2 2 2 2 2 3 2 2 2 4" xfId="32349" xr:uid="{286EC53C-C2B7-451C-ABED-A078B1533169}"/>
    <cellStyle name="Normal 2 2 2 2 2 3 2 2 3" xfId="5487" xr:uid="{812D0F0C-F0BC-4219-912C-F5DCB3CA5587}"/>
    <cellStyle name="Normal 2 2 2 2 2 3 2 2 3 2" xfId="13770" xr:uid="{6956ACD5-8C1A-4F0F-B7AF-9351323B6900}"/>
    <cellStyle name="Normal 2 2 2 2 2 3 2 2 3 2 2" xfId="38354" xr:uid="{8B850160-3D71-49CE-8F56-AF178387184C}"/>
    <cellStyle name="Normal 2 2 2 2 2 3 2 2 3 3" xfId="30336" xr:uid="{FCB3615C-A72D-4D97-892D-8EA6D3BBE78E}"/>
    <cellStyle name="Normal 2 2 2 2 2 3 2 2 4" xfId="9908" xr:uid="{E0C82370-5B5D-4068-B5A0-4ABA3FC88212}"/>
    <cellStyle name="Normal 2 2 2 2 2 3 2 2 4 2" xfId="34594" xr:uid="{05013B32-DEE4-4319-B8B9-48BD5502AD60}"/>
    <cellStyle name="Normal 2 2 2 2 2 3 2 2 5" xfId="20269" xr:uid="{E668F14D-5A49-4ECE-BD37-C9BB591214B3}"/>
    <cellStyle name="Normal 2 2 2 2 2 3 2 2 5 2" xfId="44443" xr:uid="{BB1CCC38-0C1E-4DF0-9ACE-B58B52CFAE45}"/>
    <cellStyle name="Normal 2 2 2 2 2 3 2 2 6" xfId="26710" xr:uid="{A9742878-CA59-4356-AC01-52E33EB6712B}"/>
    <cellStyle name="Normal 2 2 2 2 2 3 2 3" xfId="3080" xr:uid="{EF278C08-630B-4145-BEBC-A16CF8EFCD7A}"/>
    <cellStyle name="Normal 2 2 2 2 2 3 2 3 2" xfId="8089" xr:uid="{7D32DE92-3C50-4016-9C57-380D89F7442E}"/>
    <cellStyle name="Normal 2 2 2 2 2 3 2 3 2 2" xfId="16347" xr:uid="{E0D10E2F-6633-45C0-8262-A4FB71ECBFB1}"/>
    <cellStyle name="Normal 2 2 2 2 2 3 2 3 2 2 2" xfId="40929" xr:uid="{4E143F31-1F44-4AB3-BBE1-6579B9D12AC6}"/>
    <cellStyle name="Normal 2 2 2 2 2 3 2 3 2 3" xfId="32914" xr:uid="{D6AF5401-73BD-4BB2-8844-A1607BA645F9}"/>
    <cellStyle name="Normal 2 2 2 2 2 3 2 3 3" xfId="6202" xr:uid="{BFE281D2-7C43-4B95-8FCC-35B13C34BF87}"/>
    <cellStyle name="Normal 2 2 2 2 2 3 2 3 3 2" xfId="14464" xr:uid="{B160FB88-BF83-4D84-8A6F-5AD369FCDE27}"/>
    <cellStyle name="Normal 2 2 2 2 2 3 2 3 3 2 2" xfId="39046" xr:uid="{7597B37E-BDAA-4B25-9A8A-345D8FBC643F}"/>
    <cellStyle name="Normal 2 2 2 2 2 3 2 3 3 3" xfId="31031" xr:uid="{509C1CF2-47D8-4CE0-80CA-470254DA257D}"/>
    <cellStyle name="Normal 2 2 2 2 2 3 2 3 4" xfId="11421" xr:uid="{FC4F89D9-7FF8-4C98-8DB5-3689562DEA05}"/>
    <cellStyle name="Normal 2 2 2 2 2 3 2 3 4 2" xfId="36076" xr:uid="{F50F37C9-93CA-414D-97BF-ADF479A81E07}"/>
    <cellStyle name="Normal 2 2 2 2 2 3 2 3 5" xfId="22324" xr:uid="{84AE3205-23A7-4271-AD57-5CF59566CC78}"/>
    <cellStyle name="Normal 2 2 2 2 2 3 2 3 5 2" xfId="46358" xr:uid="{F1BCE330-7425-42C2-8B1B-141007375D09}"/>
    <cellStyle name="Normal 2 2 2 2 2 3 2 3 6" xfId="28191" xr:uid="{156E181F-0B6C-4DF6-B29C-2EADC33F53E6}"/>
    <cellStyle name="Normal 2 2 2 2 2 3 2 4" xfId="3799" xr:uid="{14C0311F-EDF3-4BF5-A628-A005D6728698}"/>
    <cellStyle name="Normal 2 2 2 2 2 3 2 4 2" xfId="6722" xr:uid="{07ADC0ED-5957-4824-801A-E5114A1E04A9}"/>
    <cellStyle name="Normal 2 2 2 2 2 3 2 4 2 2" xfId="14981" xr:uid="{94D41E5F-41BD-4645-A0A1-FAD35FB91499}"/>
    <cellStyle name="Normal 2 2 2 2 2 3 2 4 2 2 2" xfId="39563" xr:uid="{4EAB3666-4323-4C97-A89C-86751E4FAF0D}"/>
    <cellStyle name="Normal 2 2 2 2 2 3 2 4 2 3" xfId="31548" xr:uid="{664AAF52-2A20-4498-A294-26705150E5A8}"/>
    <cellStyle name="Normal 2 2 2 2 2 3 2 4 3" xfId="12140" xr:uid="{25056B96-FC76-4FFE-8D3C-0350EE161254}"/>
    <cellStyle name="Normal 2 2 2 2 2 3 2 4 3 2" xfId="36784" xr:uid="{4D1987C1-17FA-46F4-840C-2EF5FB8DD410}"/>
    <cellStyle name="Normal 2 2 2 2 2 3 2 4 4" xfId="28899" xr:uid="{A33F07A3-FBC5-44E3-A5A0-3CA12C67DE54}"/>
    <cellStyle name="Normal 2 2 2 2 2 3 2 5" xfId="4553" xr:uid="{C22C77B7-ABC3-4D6A-85F1-4482F18CDE5D}"/>
    <cellStyle name="Normal 2 2 2 2 2 3 2 5 2" xfId="7234" xr:uid="{3E282FC6-E667-444C-9791-B5357C2D0443}"/>
    <cellStyle name="Normal 2 2 2 2 2 3 2 5 2 2" xfId="15493" xr:uid="{1B149BEF-AFC5-481F-8629-9ED521E9F279}"/>
    <cellStyle name="Normal 2 2 2 2 2 3 2 5 2 2 2" xfId="40075" xr:uid="{DB7BF6DF-7A9F-4243-9627-A505C5D36270}"/>
    <cellStyle name="Normal 2 2 2 2 2 3 2 5 2 3" xfId="32060" xr:uid="{2A5794FC-0E75-4F6E-8CF1-D6035CE4FD48}"/>
    <cellStyle name="Normal 2 2 2 2 2 3 2 5 3" xfId="12894" xr:uid="{7CBB026A-833D-4569-BE19-FAC43EDDF447}"/>
    <cellStyle name="Normal 2 2 2 2 2 3 2 5 3 2" xfId="37479" xr:uid="{7F289D0E-706F-4C4B-93F4-F589E8DECF5D}"/>
    <cellStyle name="Normal 2 2 2 2 2 3 2 5 4" xfId="29519" xr:uid="{1AF1E61A-630E-4D60-B91C-EA61CCCE3307}"/>
    <cellStyle name="Normal 2 2 2 2 2 3 2 6" xfId="5075" xr:uid="{80250994-E9A1-4E79-84C0-1213BF35D019}"/>
    <cellStyle name="Normal 2 2 2 2 2 3 2 6 2" xfId="13370" xr:uid="{BF5C64EC-DD1E-46AF-A17F-9A28D03F386C}"/>
    <cellStyle name="Normal 2 2 2 2 2 3 2 6 2 2" xfId="37954" xr:uid="{5CEC0A2B-817B-4159-8D44-DA64351BC484}"/>
    <cellStyle name="Normal 2 2 2 2 2 3 2 6 3" xfId="29935" xr:uid="{3880D8CB-9D05-4843-97D8-4DDB21A33328}"/>
    <cellStyle name="Normal 2 2 2 2 2 3 2 7" xfId="9491" xr:uid="{3D177B41-51DD-49BD-ADE3-BDF3D8B864F2}"/>
    <cellStyle name="Normal 2 2 2 2 2 3 2 7 2" xfId="34192" xr:uid="{B7F77D84-CB1B-4A22-AF28-36773C67F7F2}"/>
    <cellStyle name="Normal 2 2 2 2 2 3 2 8" xfId="18226" xr:uid="{EAD2A839-BE19-4B6D-BA7A-C0908B617979}"/>
    <cellStyle name="Normal 2 2 2 2 2 3 2 8 2" xfId="42451" xr:uid="{FC0BEEBD-E760-4F94-B3E3-07F106D8A027}"/>
    <cellStyle name="Normal 2 2 2 2 2 3 2 9" xfId="19859" xr:uid="{AC0167A9-48B9-4969-AE80-4A8427BDCF96}"/>
    <cellStyle name="Normal 2 2 2 2 2 3 2 9 2" xfId="44039" xr:uid="{21727006-1959-447F-931C-2DC65AB79EC0}"/>
    <cellStyle name="Normal 2 2 2 2 2 3 3" xfId="1349" xr:uid="{50B723AC-8076-4AE3-A8A9-9C618FBE1BBE}"/>
    <cellStyle name="Normal 2 2 2 2 2 3 3 2" xfId="7037" xr:uid="{4F46DD0D-4279-4EAE-9CCE-DF5676C8DA04}"/>
    <cellStyle name="Normal 2 2 2 2 2 3 3 2 2" xfId="15296" xr:uid="{44515A5F-D518-493C-AF50-63DF58A97E56}"/>
    <cellStyle name="Normal 2 2 2 2 2 3 3 2 2 2" xfId="39878" xr:uid="{EAF39CC0-A780-409E-BAFF-03E480F3EC30}"/>
    <cellStyle name="Normal 2 2 2 2 2 3 3 2 3" xfId="22540" xr:uid="{FB454EAE-1611-4106-A217-74200F872B96}"/>
    <cellStyle name="Normal 2 2 2 2 2 3 3 2 3 2" xfId="46574" xr:uid="{5EF4477C-3DC8-4BD8-A4C6-1EADAABDD4A6}"/>
    <cellStyle name="Normal 2 2 2 2 2 3 3 2 4" xfId="31863" xr:uid="{4F783443-1012-4B38-8F0D-6107BA3141F2}"/>
    <cellStyle name="Normal 2 2 2 2 2 3 3 3" xfId="5289" xr:uid="{0E510DCA-50CC-4D1A-A7EA-68C5071F1141}"/>
    <cellStyle name="Normal 2 2 2 2 2 3 3 3 2" xfId="13582" xr:uid="{43BF3863-B09F-40E9-A15F-C53DC8B67431}"/>
    <cellStyle name="Normal 2 2 2 2 2 3 3 3 2 2" xfId="38166" xr:uid="{B9567FC0-FD79-46D0-A600-65333403B850}"/>
    <cellStyle name="Normal 2 2 2 2 2 3 3 3 3" xfId="30148" xr:uid="{005B2198-7A31-4D89-B085-657448B1C53E}"/>
    <cellStyle name="Normal 2 2 2 2 2 3 3 4" xfId="9711" xr:uid="{4E0EBA41-7C21-4038-B8E5-F66E7B6BCD24}"/>
    <cellStyle name="Normal 2 2 2 2 2 3 3 4 2" xfId="34406" xr:uid="{4BEF0DEE-0646-4217-A1E3-32802F072938}"/>
    <cellStyle name="Normal 2 2 2 2 2 3 3 5" xfId="20073" xr:uid="{F35CE757-BA90-4B30-B474-EDD0F9F5BF34}"/>
    <cellStyle name="Normal 2 2 2 2 2 3 3 5 2" xfId="44251" xr:uid="{2CC6809A-D5ED-4271-B0F6-91653E1C5B7C}"/>
    <cellStyle name="Normal 2 2 2 2 2 3 3 6" xfId="26523" xr:uid="{391A886F-F9CE-427A-9EC2-CE1E23D539CC}"/>
    <cellStyle name="Normal 2 2 2 2 2 3 4" xfId="886" xr:uid="{E5161FFA-A366-4518-81C6-91FFEEC42137}"/>
    <cellStyle name="Normal 2 2 2 2 2 3 4 2" xfId="7902" xr:uid="{E631F66C-D03A-48FC-B5F1-2BF89C58A68A}"/>
    <cellStyle name="Normal 2 2 2 2 2 3 4 2 2" xfId="16160" xr:uid="{91321B1B-EFBA-4DF6-A205-BA4A2EA2A7DD}"/>
    <cellStyle name="Normal 2 2 2 2 2 3 4 2 2 2" xfId="40742" xr:uid="{19F977E2-70A1-4197-ADCB-6C3916AA89C7}"/>
    <cellStyle name="Normal 2 2 2 2 2 3 4 2 3" xfId="22108" xr:uid="{472BE171-F56E-4BD6-8E61-C97C82DE13EB}"/>
    <cellStyle name="Normal 2 2 2 2 2 3 4 2 3 2" xfId="46167" xr:uid="{5BDBD0E3-DA52-49F5-9917-430E5F9E6428}"/>
    <cellStyle name="Normal 2 2 2 2 2 3 4 2 4" xfId="32727" xr:uid="{40941A46-68CD-4688-9DB9-2300081803B5}"/>
    <cellStyle name="Normal 2 2 2 2 2 3 4 3" xfId="6015" xr:uid="{DA7DC2D6-6CDC-446A-A6C0-3B2F7BBCEE16}"/>
    <cellStyle name="Normal 2 2 2 2 2 3 4 3 2" xfId="14277" xr:uid="{986844C4-EE13-417D-A7DC-2D2E1835FE64}"/>
    <cellStyle name="Normal 2 2 2 2 2 3 4 3 2 2" xfId="38859" xr:uid="{CD9F2140-79A0-434D-B7DF-A4721EEC4B48}"/>
    <cellStyle name="Normal 2 2 2 2 2 3 4 3 3" xfId="30844" xr:uid="{4B06E022-9DF1-4E2F-A47A-0669769098F5}"/>
    <cellStyle name="Normal 2 2 2 2 2 3 4 4" xfId="9270" xr:uid="{95BFF51D-3311-44C0-AD14-008527337B91}"/>
    <cellStyle name="Normal 2 2 2 2 2 3 4 4 2" xfId="34002" xr:uid="{648E0ABE-3879-49EC-99DA-D7AD50BEDB53}"/>
    <cellStyle name="Normal 2 2 2 2 2 3 4 5" xfId="19642" xr:uid="{D54788F8-6706-45C8-A7C5-55937F06A022}"/>
    <cellStyle name="Normal 2 2 2 2 2 3 4 5 2" xfId="43830" xr:uid="{9099291F-846C-447C-B387-0F30F1B3C96D}"/>
    <cellStyle name="Normal 2 2 2 2 2 3 4 6" xfId="26124" xr:uid="{FE0938F5-AF00-431A-8845-2B2EE951D650}"/>
    <cellStyle name="Normal 2 2 2 2 2 3 5" xfId="2221" xr:uid="{FA95540B-D71F-4FCD-A5D8-543BFF746190}"/>
    <cellStyle name="Normal 2 2 2 2 2 3 5 2" xfId="6535" xr:uid="{34C17E11-FE39-4CCE-A741-4553A99EB7A4}"/>
    <cellStyle name="Normal 2 2 2 2 2 3 5 2 2" xfId="14794" xr:uid="{A5DBEAA8-C965-4D43-BD56-922FA3E95B42}"/>
    <cellStyle name="Normal 2 2 2 2 2 3 5 2 2 2" xfId="39376" xr:uid="{F6CE4900-CAE2-4580-9C57-DBEF1BF9AADF}"/>
    <cellStyle name="Normal 2 2 2 2 2 3 5 2 3" xfId="21659" xr:uid="{2F63C371-58EB-41DB-8F29-9EC90BC45B66}"/>
    <cellStyle name="Normal 2 2 2 2 2 3 5 2 3 2" xfId="45741" xr:uid="{03C0DB24-E146-49BD-A402-9E06B534866F}"/>
    <cellStyle name="Normal 2 2 2 2 2 3 5 2 4" xfId="31361" xr:uid="{41AF01FD-9B30-47A5-B62F-A625C4013133}"/>
    <cellStyle name="Normal 2 2 2 2 2 3 5 3" xfId="10562" xr:uid="{550B26E5-46C2-4D22-AE36-91B8B3B55849}"/>
    <cellStyle name="Normal 2 2 2 2 2 3 5 3 2" xfId="35220" xr:uid="{45C2C281-0B41-4CCA-84EE-6C10E3D5C7FC}"/>
    <cellStyle name="Normal 2 2 2 2 2 3 5 4" xfId="19191" xr:uid="{DCFA49C8-82C1-44B1-B474-6936B65C5919}"/>
    <cellStyle name="Normal 2 2 2 2 2 3 5 4 2" xfId="43385" xr:uid="{8563D1E0-897E-4243-9435-7BDE5CDA3D82}"/>
    <cellStyle name="Normal 2 2 2 2 2 3 5 5" xfId="27335" xr:uid="{1F674438-3FF0-461A-A230-33FE48C8B035}"/>
    <cellStyle name="Normal 2 2 2 2 2 3 6" xfId="2607" xr:uid="{EADA10A6-7D44-434E-84A6-A97C47FFA132}"/>
    <cellStyle name="Normal 2 2 2 2 2 3 6 2" xfId="8393" xr:uid="{AAF64123-C704-41B3-9B98-F847C8A4CD71}"/>
    <cellStyle name="Normal 2 2 2 2 2 3 6 2 2" xfId="16651" xr:uid="{81EA5AE1-37D3-4967-8DCB-6BB9D702310B}"/>
    <cellStyle name="Normal 2 2 2 2 2 3 6 2 2 2" xfId="41233" xr:uid="{6563BD89-607B-4FAF-B592-5ACF697D0FFC}"/>
    <cellStyle name="Normal 2 2 2 2 2 3 6 2 3" xfId="33218" xr:uid="{B8A2FC27-8BDA-4EC7-9D68-4987AED3EF07}"/>
    <cellStyle name="Normal 2 2 2 2 2 3 6 3" xfId="10948" xr:uid="{C8C05F8D-4C00-4FB1-A7D5-15F2D59B3DEC}"/>
    <cellStyle name="Normal 2 2 2 2 2 3 6 3 2" xfId="35604" xr:uid="{290B03B8-0422-4401-8534-AA0CA9CED5C2}"/>
    <cellStyle name="Normal 2 2 2 2 2 3 6 4" xfId="21063" xr:uid="{9F5C2DC2-2BE5-4969-9C9E-35D61589939C}"/>
    <cellStyle name="Normal 2 2 2 2 2 3 6 4 2" xfId="45188" xr:uid="{DD78C5FB-E86E-49B0-BA2E-5E5B490D0E22}"/>
    <cellStyle name="Normal 2 2 2 2 2 3 6 5" xfId="27719" xr:uid="{90F58020-7C67-4FCF-B7ED-9A565089C449}"/>
    <cellStyle name="Normal 2 2 2 2 2 3 7" xfId="2844" xr:uid="{89138B4D-438A-4F30-B01C-80C8D0BCD698}"/>
    <cellStyle name="Normal 2 2 2 2 2 3 7 2" xfId="11185" xr:uid="{D26D3D32-72BE-4902-9B5A-7C11138A13D6}"/>
    <cellStyle name="Normal 2 2 2 2 2 3 7 2 2" xfId="35840" xr:uid="{5FDE6F9F-3560-4230-A64A-AF73F77592CC}"/>
    <cellStyle name="Normal 2 2 2 2 2 3 7 3" xfId="27955" xr:uid="{6592EE5E-1765-438C-87E1-2489F538DAC3}"/>
    <cellStyle name="Normal 2 2 2 2 2 3 8" xfId="3317" xr:uid="{DCE592D9-082B-4256-AA8F-8F0E6507B98F}"/>
    <cellStyle name="Normal 2 2 2 2 2 3 8 2" xfId="11658" xr:uid="{AB9BF594-4676-44C2-8D30-6F5F591F1344}"/>
    <cellStyle name="Normal 2 2 2 2 2 3 8 2 2" xfId="36312" xr:uid="{A439C7CA-ABF7-4ECB-8196-44FA65CDAE28}"/>
    <cellStyle name="Normal 2 2 2 2 2 3 8 3" xfId="28427" xr:uid="{F59272CD-F016-420E-86A4-201506C3F225}"/>
    <cellStyle name="Normal 2 2 2 2 2 3 9" xfId="3563" xr:uid="{C3FBB456-F1FE-44CD-B379-749631E36441}"/>
    <cellStyle name="Normal 2 2 2 2 2 3 9 2" xfId="11904" xr:uid="{D6DA19BA-D45E-42C1-9B36-8FC491CBFADC}"/>
    <cellStyle name="Normal 2 2 2 2 2 3 9 2 2" xfId="36548" xr:uid="{D1C4AB84-3359-4131-B738-3F9AB820781A}"/>
    <cellStyle name="Normal 2 2 2 2 2 3 9 3" xfId="28663" xr:uid="{A00B1A18-5660-4CDE-A26D-F8C7B86723E8}"/>
    <cellStyle name="Normal 2 2 2 2 2 4" xfId="543" xr:uid="{3AA7083F-78C6-4FA7-9F9F-8FD091699125}"/>
    <cellStyle name="Normal 2 2 2 2 2 4 10" xfId="18725" xr:uid="{40EA0C03-7268-4AFC-A129-44A38096B32B}"/>
    <cellStyle name="Normal 2 2 2 2 2 4 10 2" xfId="42921" xr:uid="{B0B4A998-54BB-4446-A171-E67A8B11313E}"/>
    <cellStyle name="Normal 2 2 2 2 2 4 11" xfId="25824" xr:uid="{37378377-97F5-4F9C-B022-8DD183964DC5}"/>
    <cellStyle name="Normal 2 2 2 2 2 4 2" xfId="1439" xr:uid="{D372B216-9E46-4C04-AE76-B259C143DEA8}"/>
    <cellStyle name="Normal 2 2 2 2 2 4 2 2" xfId="7471" xr:uid="{1326A68A-674C-492C-8A52-7FB35A6EA726}"/>
    <cellStyle name="Normal 2 2 2 2 2 4 2 2 2" xfId="15730" xr:uid="{5D04D5CA-4515-499D-9139-D82A9EF4A327}"/>
    <cellStyle name="Normal 2 2 2 2 2 4 2 2 2 2" xfId="40312" xr:uid="{1EF8E9BD-163C-439B-AE85-BFB6E67204D0}"/>
    <cellStyle name="Normal 2 2 2 2 2 4 2 2 3" xfId="22628" xr:uid="{14E1E1CF-64E2-4C73-844B-FCF287EDACBC}"/>
    <cellStyle name="Normal 2 2 2 2 2 4 2 2 3 2" xfId="46655" xr:uid="{0752B562-72EE-4112-9346-4695F5C0C422}"/>
    <cellStyle name="Normal 2 2 2 2 2 4 2 2 4" xfId="32297" xr:uid="{5B94EACC-A756-4B6E-91D8-7F2443034D5F}"/>
    <cellStyle name="Normal 2 2 2 2 2 4 2 3" xfId="5379" xr:uid="{65437A8E-96C3-4E00-928D-C8F44DCC904C}"/>
    <cellStyle name="Normal 2 2 2 2 2 4 2 3 2" xfId="13663" xr:uid="{0CC874F9-D397-4BBC-93F6-0A27ADBA4714}"/>
    <cellStyle name="Normal 2 2 2 2 2 4 2 3 2 2" xfId="38247" xr:uid="{D41BD653-7F7C-4336-AD15-2F54C8ECBC3A}"/>
    <cellStyle name="Normal 2 2 2 2 2 4 2 3 3" xfId="30229" xr:uid="{71B9D3BB-2464-4E25-A1DE-6B87BCE193C1}"/>
    <cellStyle name="Normal 2 2 2 2 2 4 2 4" xfId="9801" xr:uid="{33B81DC8-AA68-4E9D-9281-334928C165EA}"/>
    <cellStyle name="Normal 2 2 2 2 2 4 2 4 2" xfId="34487" xr:uid="{93F24108-4370-42A2-9937-2E4E22473790}"/>
    <cellStyle name="Normal 2 2 2 2 2 4 2 5" xfId="20162" xr:uid="{41E99EA2-C3FC-434D-9982-B9E41B574866}"/>
    <cellStyle name="Normal 2 2 2 2 2 4 2 5 2" xfId="44336" xr:uid="{6E863168-9301-4CA2-A0C8-7ADECE042D6C}"/>
    <cellStyle name="Normal 2 2 2 2 2 4 2 6" xfId="26603" xr:uid="{55C217D1-E92D-4FA2-A585-4155C42D96CF}"/>
    <cellStyle name="Normal 2 2 2 2 2 4 3" xfId="992" xr:uid="{E73E77DB-670D-4A90-97FC-DCAAA1DC27C9}"/>
    <cellStyle name="Normal 2 2 2 2 2 4 3 2" xfId="7982" xr:uid="{31D2F649-0239-4C03-9B1E-28801FC4503C}"/>
    <cellStyle name="Normal 2 2 2 2 2 4 3 2 2" xfId="16240" xr:uid="{FE7BFBB6-9283-4BEA-8AEC-4696622F4D5E}"/>
    <cellStyle name="Normal 2 2 2 2 2 4 3 2 2 2" xfId="40822" xr:uid="{EEE47EAA-76B3-413F-9B43-F9BF84BE26C3}"/>
    <cellStyle name="Normal 2 2 2 2 2 4 3 2 3" xfId="22203" xr:uid="{F88641AC-6CE1-4896-BF56-4ED7B550F4F5}"/>
    <cellStyle name="Normal 2 2 2 2 2 4 3 2 3 2" xfId="46250" xr:uid="{999BB990-9E99-44EE-B394-8A6F56253D93}"/>
    <cellStyle name="Normal 2 2 2 2 2 4 3 2 4" xfId="32807" xr:uid="{3F45D788-1A75-4EBC-BE4A-B6F3453C53EB}"/>
    <cellStyle name="Normal 2 2 2 2 2 4 3 3" xfId="6095" xr:uid="{38563C19-872B-4E6F-9157-332651A7F8D0}"/>
    <cellStyle name="Normal 2 2 2 2 2 4 3 3 2" xfId="14357" xr:uid="{2BC792BE-84B8-4A5A-8E19-21F70F023EBC}"/>
    <cellStyle name="Normal 2 2 2 2 2 4 3 3 2 2" xfId="38939" xr:uid="{A8128436-5797-46BF-8292-78CE145CB574}"/>
    <cellStyle name="Normal 2 2 2 2 2 4 3 3 3" xfId="30924" xr:uid="{832ACAFA-F76A-4769-838B-E4F936834EBD}"/>
    <cellStyle name="Normal 2 2 2 2 2 4 3 4" xfId="9368" xr:uid="{168C5431-6B4D-4B6A-927A-343EE5EE0818}"/>
    <cellStyle name="Normal 2 2 2 2 2 4 3 4 2" xfId="34085" xr:uid="{B2A29FB2-A4C6-4294-80D1-49F7B8A67EF0}"/>
    <cellStyle name="Normal 2 2 2 2 2 4 3 5" xfId="19737" xr:uid="{9BD1683E-7862-4802-8DBA-BFB14E3E7F83}"/>
    <cellStyle name="Normal 2 2 2 2 2 4 3 5 2" xfId="43919" xr:uid="{F8EF304A-33FC-4504-9E63-C04AC59F0517}"/>
    <cellStyle name="Normal 2 2 2 2 2 4 3 6" xfId="26204" xr:uid="{502681A4-E894-4CB2-BB91-7DC7718C2DA8}"/>
    <cellStyle name="Normal 2 2 2 2 2 4 4" xfId="2962" xr:uid="{623C863D-DECA-49B5-9E53-839AC0AAA211}"/>
    <cellStyle name="Normal 2 2 2 2 2 4 4 2" xfId="6615" xr:uid="{B5A3540B-F72E-4458-891B-D7C8870257DA}"/>
    <cellStyle name="Normal 2 2 2 2 2 4 4 2 2" xfId="14874" xr:uid="{ADB1864E-4D15-469F-8ECA-A8E91AED121D}"/>
    <cellStyle name="Normal 2 2 2 2 2 4 4 2 2 2" xfId="39456" xr:uid="{5F2D649E-9AEE-4835-8FE5-AE1803BE4833}"/>
    <cellStyle name="Normal 2 2 2 2 2 4 4 2 3" xfId="21797" xr:uid="{285E26EF-5DCB-4974-9715-209B89BB87A1}"/>
    <cellStyle name="Normal 2 2 2 2 2 4 4 2 3 2" xfId="45871" xr:uid="{6A8DDD84-A8F5-48F3-A398-67D109AE78E0}"/>
    <cellStyle name="Normal 2 2 2 2 2 4 4 2 4" xfId="31441" xr:uid="{7B0225F6-D95F-47BF-AD0D-8531D93663D3}"/>
    <cellStyle name="Normal 2 2 2 2 2 4 4 3" xfId="11303" xr:uid="{462E61A9-9A6A-4C08-B777-60C3F20D78B3}"/>
    <cellStyle name="Normal 2 2 2 2 2 4 4 3 2" xfId="35958" xr:uid="{B5F90FBB-CB62-4092-A8E6-34A5D85DC711}"/>
    <cellStyle name="Normal 2 2 2 2 2 4 4 4" xfId="19332" xr:uid="{09E159B3-3D89-4EAE-AFC8-0C20A1D99C80}"/>
    <cellStyle name="Normal 2 2 2 2 2 4 4 4 2" xfId="43526" xr:uid="{647C0611-12C7-4BBA-AF30-18AEA8592EB8}"/>
    <cellStyle name="Normal 2 2 2 2 2 4 4 5" xfId="28073" xr:uid="{F98BF041-C7F5-4C7B-988E-2ED1770FBBDA}"/>
    <cellStyle name="Normal 2 2 2 2 2 4 5" xfId="3681" xr:uid="{A007AAB3-9AB7-450C-AF62-559B8D8B9344}"/>
    <cellStyle name="Normal 2 2 2 2 2 4 5 2" xfId="7146" xr:uid="{4CF8AA0A-A1A4-4F19-9213-A274B539ED9E}"/>
    <cellStyle name="Normal 2 2 2 2 2 4 5 2 2" xfId="15405" xr:uid="{68933187-71CA-464D-8989-0956EF10D560}"/>
    <cellStyle name="Normal 2 2 2 2 2 4 5 2 2 2" xfId="39987" xr:uid="{68860D55-F8CB-4C07-BB35-0E9E556DFC72}"/>
    <cellStyle name="Normal 2 2 2 2 2 4 5 2 3" xfId="31972" xr:uid="{296059BD-BAD9-42C1-B185-99CA3F14AEA9}"/>
    <cellStyle name="Normal 2 2 2 2 2 4 5 3" xfId="12022" xr:uid="{ADF45BA2-051B-420C-BFD3-17A8CD0BB83E}"/>
    <cellStyle name="Normal 2 2 2 2 2 4 5 3 2" xfId="36666" xr:uid="{E7ADEEF9-4A7D-456C-8695-3A499FF12BE8}"/>
    <cellStyle name="Normal 2 2 2 2 2 4 5 4" xfId="21201" xr:uid="{6C1D1839-64F5-49A9-A0A5-2E358063D727}"/>
    <cellStyle name="Normal 2 2 2 2 2 4 5 4 2" xfId="45321" xr:uid="{847CDE4B-C2FB-437D-88F9-78F098FBD62E}"/>
    <cellStyle name="Normal 2 2 2 2 2 4 5 5" xfId="28781" xr:uid="{100C5FDC-783B-4499-BD28-D324E7ABDB43}"/>
    <cellStyle name="Normal 2 2 2 2 2 4 6" xfId="4435" xr:uid="{1627DED4-5AE8-41F4-A49E-41E57A9DEEEB}"/>
    <cellStyle name="Normal 2 2 2 2 2 4 6 2" xfId="12776" xr:uid="{3F5524C2-1B91-472D-B703-78C600581BAB}"/>
    <cellStyle name="Normal 2 2 2 2 2 4 6 2 2" xfId="37361" xr:uid="{4B796C93-DDE7-439C-9806-962ED617A299}"/>
    <cellStyle name="Normal 2 2 2 2 2 4 6 3" xfId="29401" xr:uid="{649492DA-F5D9-426D-80EB-D39CBDAA62E4}"/>
    <cellStyle name="Normal 2 2 2 2 2 4 7" xfId="4952" xr:uid="{AE9FA89E-6518-44D5-BC92-C32F40C553D3}"/>
    <cellStyle name="Normal 2 2 2 2 2 4 7 2" xfId="13261" xr:uid="{813E6AE3-9E92-40AF-AA4F-94A37730DE20}"/>
    <cellStyle name="Normal 2 2 2 2 2 4 7 2 2" xfId="37845" xr:uid="{245A8815-6BF7-4C14-B058-007BE22A59A3}"/>
    <cellStyle name="Normal 2 2 2 2 2 4 7 3" xfId="29827" xr:uid="{A9644B59-43CC-449A-AD4C-8DE3044548FC}"/>
    <cellStyle name="Normal 2 2 2 2 2 4 8" xfId="8930" xr:uid="{2C139D5A-E035-4111-BA22-5A5C9D67775D}"/>
    <cellStyle name="Normal 2 2 2 2 2 4 8 2" xfId="33693" xr:uid="{7A19F9C6-79AB-4CC4-8A76-03CDA6A4CD9B}"/>
    <cellStyle name="Normal 2 2 2 2 2 4 9" xfId="18108" xr:uid="{5127A608-C2FB-4DC4-A2EF-508E4E0B8A4F}"/>
    <cellStyle name="Normal 2 2 2 2 2 4 9 2" xfId="42333" xr:uid="{AFC1524D-897D-4D21-9375-960F934A0D7D}"/>
    <cellStyle name="Normal 2 2 2 2 2 5" xfId="601" xr:uid="{0E1CFBAA-A64F-47E7-8668-571F38F05D3C}"/>
    <cellStyle name="Normal 2 2 2 2 2 5 2" xfId="1236" xr:uid="{AC8BB31C-149C-4306-9DA5-DABA71130FC4}"/>
    <cellStyle name="Normal 2 2 2 2 2 5 2 2" xfId="8168" xr:uid="{26430BCE-9620-4303-95B3-612AC6D8CA2D}"/>
    <cellStyle name="Normal 2 2 2 2 2 5 2 2 2" xfId="16426" xr:uid="{222B3A3B-7B56-42EC-ACC1-B04B9CED77A9}"/>
    <cellStyle name="Normal 2 2 2 2 2 5 2 2 2 2" xfId="41008" xr:uid="{F78BE711-F950-43FB-83E9-2CFA8AFD86D9}"/>
    <cellStyle name="Normal 2 2 2 2 2 5 2 2 3" xfId="22433" xr:uid="{6CEE8181-BD4C-430A-AC07-7EE3C975FC28}"/>
    <cellStyle name="Normal 2 2 2 2 2 5 2 2 3 2" xfId="46467" xr:uid="{265F1A02-F5E2-4F22-ACE3-84B485AFF521}"/>
    <cellStyle name="Normal 2 2 2 2 2 5 2 2 4" xfId="32993" xr:uid="{C839D366-40EC-4E10-BE90-A93890170A02}"/>
    <cellStyle name="Normal 2 2 2 2 2 5 2 3" xfId="6281" xr:uid="{A2074093-3687-40AD-AC8A-16B729AE0C69}"/>
    <cellStyle name="Normal 2 2 2 2 2 5 2 3 2" xfId="14543" xr:uid="{D901A021-CE21-40AC-8BE5-B5D4FBE5B292}"/>
    <cellStyle name="Normal 2 2 2 2 2 5 2 3 2 2" xfId="39125" xr:uid="{1E66B838-4891-4115-B786-05860E1D354D}"/>
    <cellStyle name="Normal 2 2 2 2 2 5 2 3 3" xfId="31110" xr:uid="{E5511D47-2B9B-4333-B5F2-7286A8063657}"/>
    <cellStyle name="Normal 2 2 2 2 2 5 2 4" xfId="9604" xr:uid="{7359D33C-DFEB-4F66-A941-B767392E1D09}"/>
    <cellStyle name="Normal 2 2 2 2 2 5 2 4 2" xfId="34299" xr:uid="{6B612675-FD2C-4898-941D-C8E49CCB7034}"/>
    <cellStyle name="Normal 2 2 2 2 2 5 2 5" xfId="19966" xr:uid="{9B70EC3A-F7B0-49DB-9646-D74AB89DBA87}"/>
    <cellStyle name="Normal 2 2 2 2 2 5 2 5 2" xfId="44144" xr:uid="{C2769EC8-580C-486C-B45E-2A98BFE9C370}"/>
    <cellStyle name="Normal 2 2 2 2 2 5 2 6" xfId="26416" xr:uid="{D60709A9-A5E8-4818-907A-37A31699E9A4}"/>
    <cellStyle name="Normal 2 2 2 2 2 5 3" xfId="6801" xr:uid="{C7390E33-8339-4F25-814B-84E803A67C24}"/>
    <cellStyle name="Normal 2 2 2 2 2 5 3 2" xfId="15060" xr:uid="{4463CFA0-131E-4E71-AC62-BCEFC3A972CA}"/>
    <cellStyle name="Normal 2 2 2 2 2 5 3 2 2" xfId="21854" xr:uid="{CB131CC3-24EB-4D8F-A382-FC1CBFEF0F5B}"/>
    <cellStyle name="Normal 2 2 2 2 2 5 3 2 2 2" xfId="45928" xr:uid="{767BE1D8-869C-405C-8233-E2C26714B153}"/>
    <cellStyle name="Normal 2 2 2 2 2 5 3 2 3" xfId="39642" xr:uid="{08848AFA-DEFF-4842-9F3B-2F9BDBAA786D}"/>
    <cellStyle name="Normal 2 2 2 2 2 5 3 3" xfId="19389" xr:uid="{622FF6A8-3998-4A8B-8B64-726F663333E1}"/>
    <cellStyle name="Normal 2 2 2 2 2 5 3 3 2" xfId="43583" xr:uid="{8436138E-5572-452F-BF53-DBEE0BBC3878}"/>
    <cellStyle name="Normal 2 2 2 2 2 5 3 4" xfId="31627" xr:uid="{1831CA79-2490-4126-B385-5A0AE5684DF3}"/>
    <cellStyle name="Normal 2 2 2 2 2 5 4" xfId="7338" xr:uid="{0563DFF9-313F-4C3C-B6E2-D7A92857280A}"/>
    <cellStyle name="Normal 2 2 2 2 2 5 4 2" xfId="15597" xr:uid="{D5B7CC26-AA29-4568-96E9-2767EFEFFFCF}"/>
    <cellStyle name="Normal 2 2 2 2 2 5 4 2 2" xfId="40179" xr:uid="{122B7551-6B1A-479A-950E-21383A5EFB32}"/>
    <cellStyle name="Normal 2 2 2 2 2 5 4 3" xfId="21259" xr:uid="{12BD6F2C-3938-4460-BA8F-475FB5B8D0A4}"/>
    <cellStyle name="Normal 2 2 2 2 2 5 4 3 2" xfId="45378" xr:uid="{DA76F0A4-9D10-4422-82BB-CCDD3E086636}"/>
    <cellStyle name="Normal 2 2 2 2 2 5 4 4" xfId="32164" xr:uid="{9D97507C-3773-459A-A87C-4F21A4CF195C}"/>
    <cellStyle name="Normal 2 2 2 2 2 5 5" xfId="5181" xr:uid="{85FCD9AB-D273-4A72-A18C-8277F2246380}"/>
    <cellStyle name="Normal 2 2 2 2 2 5 5 2" xfId="13475" xr:uid="{48F324AF-B9C4-446E-A801-C784D0DA0B42}"/>
    <cellStyle name="Normal 2 2 2 2 2 5 5 2 2" xfId="38059" xr:uid="{D005B2DE-6F9D-4EAF-BEF2-9DFD1F8604B1}"/>
    <cellStyle name="Normal 2 2 2 2 2 5 5 3" xfId="30041" xr:uid="{9E7A0A91-CC02-4D48-A90F-2A2187A33FB9}"/>
    <cellStyle name="Normal 2 2 2 2 2 5 6" xfId="8988" xr:uid="{17CB178E-2CC7-412D-A681-9460344762D4}"/>
    <cellStyle name="Normal 2 2 2 2 2 5 6 2" xfId="33750" xr:uid="{2B48A861-EA26-49A1-BDE3-8880373AEE40}"/>
    <cellStyle name="Normal 2 2 2 2 2 5 7" xfId="18782" xr:uid="{EAF854AB-E3BB-4404-AE6C-B9D12006C004}"/>
    <cellStyle name="Normal 2 2 2 2 2 5 7 2" xfId="42978" xr:uid="{48FBDD38-4345-48DC-A1AA-97D50BEF906E}"/>
    <cellStyle name="Normal 2 2 2 2 2 5 8" xfId="25881" xr:uid="{457A8AB2-FFEA-45B2-ACFE-69023AB90552}"/>
    <cellStyle name="Normal 2 2 2 2 2 6" xfId="1633" xr:uid="{3097D479-445E-442B-9C4E-A1AE720F6531}"/>
    <cellStyle name="Normal 2 2 2 2 2 6 2" xfId="6919" xr:uid="{C3252603-9097-4CEA-B976-BCCC70E5B57F}"/>
    <cellStyle name="Normal 2 2 2 2 2 6 2 2" xfId="15178" xr:uid="{C8F0383A-1BB9-4D13-9A90-127BE46826AB}"/>
    <cellStyle name="Normal 2 2 2 2 2 6 2 2 2" xfId="39760" xr:uid="{DB4E1316-1B1E-439B-9EFF-586B91D7680C}"/>
    <cellStyle name="Normal 2 2 2 2 2 6 2 3" xfId="22816" xr:uid="{4499FDB1-94F6-4A61-B956-F1D7F25D19EA}"/>
    <cellStyle name="Normal 2 2 2 2 2 6 2 3 2" xfId="46842" xr:uid="{6C91ABF3-A97F-4DEF-A60D-E6C8B3F26C55}"/>
    <cellStyle name="Normal 2 2 2 2 2 6 2 4" xfId="31745" xr:uid="{3C670253-FF81-4C04-94BA-19C59A3BD429}"/>
    <cellStyle name="Normal 2 2 2 2 2 6 3" xfId="5566" xr:uid="{8C854F0C-392B-4B55-B991-4A9F8F29ED28}"/>
    <cellStyle name="Normal 2 2 2 2 2 6 3 2" xfId="13849" xr:uid="{AE9247AB-BD22-4101-AC20-96A00ED53DDE}"/>
    <cellStyle name="Normal 2 2 2 2 2 6 3 2 2" xfId="38433" xr:uid="{D8162054-6FDE-48CE-B1AD-0A716890EC9C}"/>
    <cellStyle name="Normal 2 2 2 2 2 6 3 3" xfId="30415" xr:uid="{534AC530-C66D-4188-A877-BD879D3CEFBF}"/>
    <cellStyle name="Normal 2 2 2 2 2 6 4" xfId="9987" xr:uid="{68C7D74B-2DF0-4576-AD8C-2F9FEEA60385}"/>
    <cellStyle name="Normal 2 2 2 2 2 6 4 2" xfId="34673" xr:uid="{E319117E-2946-4244-A080-34DD21EFFA80}"/>
    <cellStyle name="Normal 2 2 2 2 2 6 5" xfId="20350" xr:uid="{0C8DD0E6-DED8-4477-A25E-F83CA925A693}"/>
    <cellStyle name="Normal 2 2 2 2 2 6 5 2" xfId="44522" xr:uid="{2DA77AEF-6B90-4CFE-BB32-C836F628359B}"/>
    <cellStyle name="Normal 2 2 2 2 2 6 6" xfId="26789" xr:uid="{88A25006-918A-431A-8CFE-2D60EE3F06C9}"/>
    <cellStyle name="Normal 2 2 2 2 2 7" xfId="1790" xr:uid="{03A4924B-0684-45B8-89A8-BF5EC98F4B6A}"/>
    <cellStyle name="Normal 2 2 2 2 2 7 2" xfId="7604" xr:uid="{4A3632B8-07D8-4918-9396-9F9A571C52EB}"/>
    <cellStyle name="Normal 2 2 2 2 2 7 2 2" xfId="15862" xr:uid="{11437D37-8FC9-4F3B-8FE0-E2F571E300D0}"/>
    <cellStyle name="Normal 2 2 2 2 2 7 2 2 2" xfId="40444" xr:uid="{178514B5-C27F-4E2A-BE47-DC509A3FBDA5}"/>
    <cellStyle name="Normal 2 2 2 2 2 7 2 3" xfId="22955" xr:uid="{FD3F68DB-EC48-4018-A9BD-23B6AAB36E46}"/>
    <cellStyle name="Normal 2 2 2 2 2 7 2 3 2" xfId="46966" xr:uid="{D271E62F-4B42-401E-AF4A-E285323B5121}"/>
    <cellStyle name="Normal 2 2 2 2 2 7 2 4" xfId="32429" xr:uid="{EE241FE6-06B4-4FDD-827D-6D30333D8EF5}"/>
    <cellStyle name="Normal 2 2 2 2 2 7 3" xfId="5708" xr:uid="{65B62BF1-2047-4F90-9487-CB6C7BC8058B}"/>
    <cellStyle name="Normal 2 2 2 2 2 7 3 2" xfId="13970" xr:uid="{3FF4777C-C6E7-40B6-89DD-D5A0F6D4FE06}"/>
    <cellStyle name="Normal 2 2 2 2 2 7 3 2 2" xfId="38552" xr:uid="{F63D3BAB-1E64-495A-B644-A431A2965407}"/>
    <cellStyle name="Normal 2 2 2 2 2 7 3 3" xfId="30537" xr:uid="{AF2F53F3-88BE-4F16-9FFF-81CF1441DBA6}"/>
    <cellStyle name="Normal 2 2 2 2 2 7 4" xfId="10132" xr:uid="{3A69E0CF-D6E4-43BC-9183-F6E9146AF6D9}"/>
    <cellStyle name="Normal 2 2 2 2 2 7 4 2" xfId="34792" xr:uid="{C99BB962-8999-4E2F-B836-03A8E8DD60E5}"/>
    <cellStyle name="Normal 2 2 2 2 2 7 5" xfId="20490" xr:uid="{6E49EB90-E5C0-40FA-A59E-B1B4EB93B8F4}"/>
    <cellStyle name="Normal 2 2 2 2 2 7 5 2" xfId="44650" xr:uid="{7D9D68F0-2D16-43CF-94DE-374EF4E1C083}"/>
    <cellStyle name="Normal 2 2 2 2 2 7 6" xfId="26907" xr:uid="{B45213A5-366C-489F-892D-4E070E905C4A}"/>
    <cellStyle name="Normal 2 2 2 2 2 8" xfId="748" xr:uid="{B0FCA463-5159-43D9-AB8E-42DB50E3CE41}"/>
    <cellStyle name="Normal 2 2 2 2 2 8 2" xfId="7717" xr:uid="{402F550D-1008-4284-B099-B43AC4976538}"/>
    <cellStyle name="Normal 2 2 2 2 2 8 2 2" xfId="15975" xr:uid="{C9AF0FC2-CBA9-4D90-BAF8-D1904D66D9E3}"/>
    <cellStyle name="Normal 2 2 2 2 2 8 2 2 2" xfId="40557" xr:uid="{B05CD929-104F-435F-A65E-7F246AB6AA6F}"/>
    <cellStyle name="Normal 2 2 2 2 2 8 2 3" xfId="21984" xr:uid="{C5DDE6D6-84A7-4CB4-9B50-BF2255544FD4}"/>
    <cellStyle name="Normal 2 2 2 2 2 8 2 3 2" xfId="46056" xr:uid="{399F5F28-5BF7-44F0-800C-1A8F6A43C0A2}"/>
    <cellStyle name="Normal 2 2 2 2 2 8 2 4" xfId="32542" xr:uid="{BFFDAABE-DEF2-4B92-8945-AF3225585FAC}"/>
    <cellStyle name="Normal 2 2 2 2 2 8 3" xfId="5830" xr:uid="{7FB560C1-A63D-4C57-954F-8A4DE7236455}"/>
    <cellStyle name="Normal 2 2 2 2 2 8 3 2" xfId="14092" xr:uid="{1E827228-0B08-4E77-8B01-D52BB69F3578}"/>
    <cellStyle name="Normal 2 2 2 2 2 8 3 2 2" xfId="38674" xr:uid="{4151CDA3-7185-408D-B5FF-A1A0EC70F4CD}"/>
    <cellStyle name="Normal 2 2 2 2 2 8 3 3" xfId="30659" xr:uid="{80210A55-B13C-48B1-A68C-AA49F4F0121D}"/>
    <cellStyle name="Normal 2 2 2 2 2 8 4" xfId="9143" xr:uid="{6DB364D7-5AB8-461F-9B52-7B2DA77BD6DE}"/>
    <cellStyle name="Normal 2 2 2 2 2 8 4 2" xfId="33892" xr:uid="{DECC77C2-0600-470B-93EC-AD22009CFDD6}"/>
    <cellStyle name="Normal 2 2 2 2 2 8 5" xfId="19519" xr:uid="{89247568-5E11-4EA0-9164-125FD16AD598}"/>
    <cellStyle name="Normal 2 2 2 2 2 8 5 2" xfId="43711" xr:uid="{A84A4EDF-6489-450E-913C-A3A059980968}"/>
    <cellStyle name="Normal 2 2 2 2 2 8 6" xfId="26017" xr:uid="{2507A87E-9821-420C-9AFF-84D7E556AAD9}"/>
    <cellStyle name="Normal 2 2 2 2 2 9" xfId="1909" xr:uid="{DB8D6577-FBE9-4662-8933-5FA7D0DF65A8}"/>
    <cellStyle name="Normal 2 2 2 2 2 9 2" xfId="7795" xr:uid="{41FA9EA7-D798-44E2-AF0E-511BF4840E60}"/>
    <cellStyle name="Normal 2 2 2 2 2 9 2 2" xfId="16053" xr:uid="{8CB0C9EE-28E2-4020-8D21-AD2768B0BA2E}"/>
    <cellStyle name="Normal 2 2 2 2 2 9 2 2 2" xfId="40635" xr:uid="{2E592DDF-FAF9-4B9A-B4B3-9B6310F95B2C}"/>
    <cellStyle name="Normal 2 2 2 2 2 9 2 3" xfId="23073" xr:uid="{AA576505-08CD-452A-B9C9-2DB959D973A0}"/>
    <cellStyle name="Normal 2 2 2 2 2 9 2 3 2" xfId="47084" xr:uid="{0F1A25C1-3647-4614-9137-73CF3A580969}"/>
    <cellStyle name="Normal 2 2 2 2 2 9 2 4" xfId="32620" xr:uid="{53589D42-030C-4F48-A389-892E6FFCB1C5}"/>
    <cellStyle name="Normal 2 2 2 2 2 9 3" xfId="5908" xr:uid="{5222AB4E-D9BE-41FE-A5E3-D1226B3FEAD5}"/>
    <cellStyle name="Normal 2 2 2 2 2 9 3 2" xfId="14170" xr:uid="{9241BFEA-9BCB-47D5-9C3C-00217C4E116E}"/>
    <cellStyle name="Normal 2 2 2 2 2 9 3 2 2" xfId="38752" xr:uid="{395BFE60-7A6B-476B-9B27-1B615AE9C8F7}"/>
    <cellStyle name="Normal 2 2 2 2 2 9 3 3" xfId="30737" xr:uid="{821ACB1B-4ED9-4B28-BFD1-DAD61D8A7786}"/>
    <cellStyle name="Normal 2 2 2 2 2 9 4" xfId="10251" xr:uid="{A4F078C9-0F02-4CEC-A62C-E63441CD2DA2}"/>
    <cellStyle name="Normal 2 2 2 2 2 9 4 2" xfId="34910" xr:uid="{D730F10C-3E7B-4585-8497-3623F28C798B}"/>
    <cellStyle name="Normal 2 2 2 2 2 9 5" xfId="20608" xr:uid="{37DAB9F6-06F3-45A7-9BF1-6A814FE77FC7}"/>
    <cellStyle name="Normal 2 2 2 2 2 9 5 2" xfId="44768" xr:uid="{6E45EB97-B615-46D1-B56C-EC355EECA56F}"/>
    <cellStyle name="Normal 2 2 2 2 2 9 6" xfId="27025" xr:uid="{1C899126-8FE9-4770-AE82-3C7039E4DDDB}"/>
    <cellStyle name="Normal 2 2 2 2 20" xfId="3173" xr:uid="{F9303694-032F-4A64-A882-6356C6C0847D}"/>
    <cellStyle name="Normal 2 2 2 2 20 2" xfId="11514" xr:uid="{09F8D22A-782F-4ECB-8568-0813058CD698}"/>
    <cellStyle name="Normal 2 2 2 2 20 2 2" xfId="36168" xr:uid="{200E9996-0CD6-43B4-AB35-EA67FF44E678}"/>
    <cellStyle name="Normal 2 2 2 2 20 3" xfId="28283" xr:uid="{8308A706-94A5-4B65-A9A6-0FDB957C3A91}"/>
    <cellStyle name="Normal 2 2 2 2 21" xfId="3416" xr:uid="{9F583D55-A155-41ED-9D49-F695EE6B5C39}"/>
    <cellStyle name="Normal 2 2 2 2 21 2" xfId="11757" xr:uid="{EA06EE56-A374-49E5-BC3C-7DED3FF4AF5E}"/>
    <cellStyle name="Normal 2 2 2 2 21 2 2" xfId="36404" xr:uid="{ED48933E-FA89-43AE-9996-D2BEDA952872}"/>
    <cellStyle name="Normal 2 2 2 2 21 3" xfId="28519" xr:uid="{1DFB4740-8A2D-41AD-ACC9-D6C9A59F919C}"/>
    <cellStyle name="Normal 2 2 2 2 22" xfId="3953" xr:uid="{1F814B11-603B-43F5-A951-9B65C792CCF0}"/>
    <cellStyle name="Normal 2 2 2 2 22 2" xfId="12294" xr:uid="{6C7F38A3-BD68-4411-8487-A72B37ACC630}"/>
    <cellStyle name="Normal 2 2 2 2 22 2 2" xfId="36880" xr:uid="{537CE1D5-76F1-4D97-AF0D-99D81B23A55B}"/>
    <cellStyle name="Normal 2 2 2 2 22 3" xfId="28995" xr:uid="{907818E4-3E9E-4D1E-BE63-521D9E6FD59E}"/>
    <cellStyle name="Normal 2 2 2 2 23" xfId="4027" xr:uid="{F059AAEE-8258-477F-8A68-ED95A7C0E456}"/>
    <cellStyle name="Normal 2 2 2 2 23 2" xfId="12368" xr:uid="{71F62547-2FDC-4811-A557-ED40956E12B9}"/>
    <cellStyle name="Normal 2 2 2 2 23 2 2" xfId="36954" xr:uid="{4A0A38BE-2599-4EE1-B1EC-0EC56D5FC49C}"/>
    <cellStyle name="Normal 2 2 2 2 23 3" xfId="29069" xr:uid="{AF1EE5A6-B8B8-4471-BDD3-09EF8EA7F1B8}"/>
    <cellStyle name="Normal 2 2 2 2 24" xfId="4104" xr:uid="{9BAAC4F8-039B-46A0-BA51-4D5F8F331F9F}"/>
    <cellStyle name="Normal 2 2 2 2 24 2" xfId="12445" xr:uid="{D93A6762-033A-4712-A606-05C28914025B}"/>
    <cellStyle name="Normal 2 2 2 2 24 2 2" xfId="37030" xr:uid="{0D1C4D63-D3A9-413D-98B0-1D3E6C4E2264}"/>
    <cellStyle name="Normal 2 2 2 2 24 3" xfId="29139" xr:uid="{50820291-F711-4F39-B4E1-9B5CE0F782E5}"/>
    <cellStyle name="Normal 2 2 2 2 25" xfId="4708" xr:uid="{A26D22C7-E231-4A71-A2EA-679B7308F8C2}"/>
    <cellStyle name="Normal 2 2 2 2 25 2" xfId="13047" xr:uid="{13E97F28-662D-4EB5-A98D-146CE290F5BB}"/>
    <cellStyle name="Normal 2 2 2 2 25 2 2" xfId="37632" xr:uid="{B7641645-5E07-471D-8711-634FC157F8A2}"/>
    <cellStyle name="Normal 2 2 2 2 25 3" xfId="29611" xr:uid="{AA8C498A-4269-44F5-BDC7-D168A1875F9C}"/>
    <cellStyle name="Normal 2 2 2 2 26" xfId="8506" xr:uid="{EAAD7335-E87C-4AD3-943E-0CD4FA59785D}"/>
    <cellStyle name="Normal 2 2 2 2 26 2" xfId="16764" xr:uid="{FF49C12B-C988-4577-8AA4-B7E5C0211ACF}"/>
    <cellStyle name="Normal 2 2 2 2 26 2 2" xfId="41346" xr:uid="{D91D7B52-979B-497D-A247-63A278843209}"/>
    <cellStyle name="Normal 2 2 2 2 26 3" xfId="33317" xr:uid="{30DED9EA-456D-4B4E-A7DB-EF963AA254EA}"/>
    <cellStyle name="Normal 2 2 2 2 27" xfId="8635" xr:uid="{E4B3A7EE-5F5C-4193-940A-8B25D9F8A594}"/>
    <cellStyle name="Normal 2 2 2 2 27 2" xfId="33420" xr:uid="{DF4585A6-6808-479A-85C4-905D1AFF0BF5}"/>
    <cellStyle name="Normal 2 2 2 2 28" xfId="17744" xr:uid="{19D51099-AC14-4483-AD95-F4929A68EC56}"/>
    <cellStyle name="Normal 2 2 2 2 28 2" xfId="41971" xr:uid="{2FFE5C6D-9603-4315-8661-D520FF7CDA76}"/>
    <cellStyle name="Normal 2 2 2 2 29" xfId="17820" xr:uid="{66736E8E-FDC5-498C-8AA4-4FEAEACE07BE}"/>
    <cellStyle name="Normal 2 2 2 2 29 2" xfId="42045" xr:uid="{9097B341-F5E4-4DD1-AA7D-78420BA86405}"/>
    <cellStyle name="Normal 2 2 2 2 3" xfId="252" xr:uid="{6D131B78-7882-4E8B-AD31-EE737FBCECE4}"/>
    <cellStyle name="Normal 2 2 2 2 3 10" xfId="2761" xr:uid="{A87FA37D-5A9E-44A3-9E04-F4A013344231}"/>
    <cellStyle name="Normal 2 2 2 2 3 10 2" xfId="11102" xr:uid="{3DF87C96-8AA9-4F3C-95B6-4ACBE552A49A}"/>
    <cellStyle name="Normal 2 2 2 2 3 10 2 2" xfId="35757" xr:uid="{0A44BE88-3E23-4F21-9355-16BD278DE0E6}"/>
    <cellStyle name="Normal 2 2 2 2 3 10 3" xfId="27872" xr:uid="{97CFD55B-F9D6-42C1-BC9B-57CCFC7197F3}"/>
    <cellStyle name="Normal 2 2 2 2 3 11" xfId="3234" xr:uid="{3D0FDA80-B7F2-4C8B-9692-FEF71F5E74EE}"/>
    <cellStyle name="Normal 2 2 2 2 3 11 2" xfId="11575" xr:uid="{420E77DF-7858-4B88-B9DD-1B390AF00D09}"/>
    <cellStyle name="Normal 2 2 2 2 3 11 2 2" xfId="36229" xr:uid="{6C225CA9-D2B2-4292-B104-9DAB4F483260}"/>
    <cellStyle name="Normal 2 2 2 2 3 11 3" xfId="28344" xr:uid="{5F18AA27-FCE8-4336-A246-5F37EC976FA4}"/>
    <cellStyle name="Normal 2 2 2 2 3 12" xfId="3478" xr:uid="{7AC6C7BA-E89B-4002-9FE4-29622C2EB6EA}"/>
    <cellStyle name="Normal 2 2 2 2 3 12 2" xfId="11819" xr:uid="{4C6601A3-AB85-4C5D-A41E-8C26D8CB6248}"/>
    <cellStyle name="Normal 2 2 2 2 3 12 2 2" xfId="36465" xr:uid="{C364A07A-E4CE-4564-81FC-8AAE1BA9385E}"/>
    <cellStyle name="Normal 2 2 2 2 3 12 3" xfId="28580" xr:uid="{7EAD4C30-1F98-46BB-A213-F5F693A34E8E}"/>
    <cellStyle name="Normal 2 2 2 2 3 13" xfId="4188" xr:uid="{D9B250CE-4F05-464A-B15E-0C1581C27F25}"/>
    <cellStyle name="Normal 2 2 2 2 3 13 2" xfId="12529" xr:uid="{0728C463-DDFF-4563-A342-586224F654A6}"/>
    <cellStyle name="Normal 2 2 2 2 3 13 2 2" xfId="37114" xr:uid="{C6990730-6CC3-476C-88A3-79F9039FD659}"/>
    <cellStyle name="Normal 2 2 2 2 3 13 3" xfId="29200" xr:uid="{B013925D-CF8F-47C0-9DFA-0E1EAF594DD1}"/>
    <cellStyle name="Normal 2 2 2 2 3 14" xfId="4773" xr:uid="{6FAC3DA6-F1E8-4C6B-80AB-46F81A92B358}"/>
    <cellStyle name="Normal 2 2 2 2 3 14 2" xfId="13101" xr:uid="{1298E5D1-FCBA-488D-9D4A-24C9E9B5164D}"/>
    <cellStyle name="Normal 2 2 2 2 3 14 2 2" xfId="37686" xr:uid="{705D0F11-FB4A-4F6A-ABF4-BC214E14FF5B}"/>
    <cellStyle name="Normal 2 2 2 2 3 14 3" xfId="29666" xr:uid="{D30F872B-782D-4BB2-A7D5-E5C964569E22}"/>
    <cellStyle name="Normal 2 2 2 2 3 15" xfId="8705" xr:uid="{4109593B-D106-4D13-86FA-7F5C09F97C97}"/>
    <cellStyle name="Normal 2 2 2 2 3 15 2" xfId="33485" xr:uid="{9202B2A0-5DED-4F2B-A564-793321EA86CC}"/>
    <cellStyle name="Normal 2 2 2 2 3 16" xfId="17891" xr:uid="{7E235B27-0D25-4B4D-8765-F4F1FAA80680}"/>
    <cellStyle name="Normal 2 2 2 2 3 16 2" xfId="42116" xr:uid="{C526E669-5831-4AA6-905B-32B88390C03C}"/>
    <cellStyle name="Normal 2 2 2 2 3 17" xfId="18494" xr:uid="{A8F63908-E28B-4F2B-8399-E3C4CAABFB15}"/>
    <cellStyle name="Normal 2 2 2 2 3 17 2" xfId="42697" xr:uid="{ABAFA242-3FDA-4C86-AB78-5A19EB57C417}"/>
    <cellStyle name="Normal 2 2 2 2 3 18" xfId="25619" xr:uid="{1BE384CB-B850-4B3C-9013-4FD9FC39F3A7}"/>
    <cellStyle name="Normal 2 2 2 2 3 2" xfId="448" xr:uid="{9327128A-9917-4A1D-84AA-9D0905E10204}"/>
    <cellStyle name="Normal 2 2 2 2 3 2 10" xfId="4990" xr:uid="{0BFCEF6B-B47B-4E15-AEE0-0AD4440B4BD6}"/>
    <cellStyle name="Normal 2 2 2 2 3 2 10 2" xfId="13290" xr:uid="{35896837-C34A-4167-A7DC-84423BB14B07}"/>
    <cellStyle name="Normal 2 2 2 2 3 2 10 2 2" xfId="37874" xr:uid="{2D774A6B-C925-4590-B05D-46ECAD939A28}"/>
    <cellStyle name="Normal 2 2 2 2 3 2 10 3" xfId="29856" xr:uid="{0F190A32-D6A8-4E75-8006-BD9ECFDD659C}"/>
    <cellStyle name="Normal 2 2 2 2 3 2 11" xfId="8840" xr:uid="{7807F0B6-9890-4980-860A-4F3A02DB81A0}"/>
    <cellStyle name="Normal 2 2 2 2 3 2 11 2" xfId="33606" xr:uid="{2DC05BBA-3284-413F-A80E-C94506364965}"/>
    <cellStyle name="Normal 2 2 2 2 3 2 12" xfId="18025" xr:uid="{6A5993C3-87F2-4508-BF50-45DE1FC43AAC}"/>
    <cellStyle name="Normal 2 2 2 2 3 2 12 2" xfId="42250" xr:uid="{C65F8CF8-802C-453E-BBE6-B63438A60CC2}"/>
    <cellStyle name="Normal 2 2 2 2 3 2 13" xfId="18631" xr:uid="{C5332AB3-FA8C-4A9D-A7EA-65798B469664}"/>
    <cellStyle name="Normal 2 2 2 2 3 2 13 2" xfId="42827" xr:uid="{6300352F-61C8-4A4A-9771-33C947998B0D}"/>
    <cellStyle name="Normal 2 2 2 2 3 2 14" xfId="25737" xr:uid="{6D560A1C-52AB-4DE5-9ECA-C5D682725D1C}"/>
    <cellStyle name="Normal 2 2 2 2 3 2 2" xfId="1468" xr:uid="{D6DEE010-8F18-4104-BA10-CCFEE49E6C3B}"/>
    <cellStyle name="Normal 2 2 2 2 3 2 2 2" xfId="3115" xr:uid="{CE03A812-078E-46D4-83AC-D92D27B87558}"/>
    <cellStyle name="Normal 2 2 2 2 3 2 2 2 2" xfId="7072" xr:uid="{B7FEC113-4631-4916-BF65-DD777804CBDE}"/>
    <cellStyle name="Normal 2 2 2 2 3 2 2 2 2 2" xfId="15331" xr:uid="{3314BB39-96D6-4F9D-9D9D-062FCA9437AD}"/>
    <cellStyle name="Normal 2 2 2 2 3 2 2 2 2 2 2" xfId="39913" xr:uid="{9DB67D8A-39C4-48E8-8BC0-7224E5E35A53}"/>
    <cellStyle name="Normal 2 2 2 2 3 2 2 2 2 3" xfId="31898" xr:uid="{94F43C36-A20F-47D2-BCA0-C0C1F1E29DE9}"/>
    <cellStyle name="Normal 2 2 2 2 3 2 2 2 3" xfId="11456" xr:uid="{6DE10C1C-263A-4CC1-924C-6C408B00CCEE}"/>
    <cellStyle name="Normal 2 2 2 2 3 2 2 2 3 2" xfId="36111" xr:uid="{C15D8659-82FA-4833-80B7-73A7FFCFF3A5}"/>
    <cellStyle name="Normal 2 2 2 2 3 2 2 2 4" xfId="22656" xr:uid="{E757CE07-6E4A-4A28-8C58-62005E9E4725}"/>
    <cellStyle name="Normal 2 2 2 2 3 2 2 2 4 2" xfId="46683" xr:uid="{41D2B10A-A9B6-40DB-AACA-8760A68DE217}"/>
    <cellStyle name="Normal 2 2 2 2 3 2 2 2 5" xfId="28226" xr:uid="{414268CE-1A64-474C-BC57-6C2EA268EE3E}"/>
    <cellStyle name="Normal 2 2 2 2 3 2 2 3" xfId="3834" xr:uid="{55FEDBAE-A99E-4E7D-A751-E679AF81E355}"/>
    <cellStyle name="Normal 2 2 2 2 3 2 2 3 2" xfId="12175" xr:uid="{33A1075D-70FF-477B-BF83-BF804A5F1189}"/>
    <cellStyle name="Normal 2 2 2 2 3 2 2 3 2 2" xfId="36819" xr:uid="{F97A6583-D3A0-4007-B766-2C3B29394473}"/>
    <cellStyle name="Normal 2 2 2 2 3 2 2 3 3" xfId="28934" xr:uid="{8B85AB71-3DEB-4484-8001-9EEC584159EB}"/>
    <cellStyle name="Normal 2 2 2 2 3 2 2 4" xfId="4588" xr:uid="{B8259E69-AC33-493B-84BE-F850BFB95785}"/>
    <cellStyle name="Normal 2 2 2 2 3 2 2 4 2" xfId="12929" xr:uid="{58799B55-34F4-4FE0-922D-30DEDC35C99C}"/>
    <cellStyle name="Normal 2 2 2 2 3 2 2 4 2 2" xfId="37514" xr:uid="{4DC01285-2E3B-42A7-846B-E07DB1174B3D}"/>
    <cellStyle name="Normal 2 2 2 2 3 2 2 4 3" xfId="29554" xr:uid="{A9893DCE-B002-41E3-BDE1-08C4D92A2FCA}"/>
    <cellStyle name="Normal 2 2 2 2 3 2 2 5" xfId="5408" xr:uid="{9A42175A-25CF-4704-9118-D3FFFC08515F}"/>
    <cellStyle name="Normal 2 2 2 2 3 2 2 5 2" xfId="13691" xr:uid="{A561A764-2BE4-44AE-A585-00525DF13703}"/>
    <cellStyle name="Normal 2 2 2 2 3 2 2 5 2 2" xfId="38275" xr:uid="{6B6F8E42-4081-4496-9D92-C812841EED28}"/>
    <cellStyle name="Normal 2 2 2 2 3 2 2 5 3" xfId="30257" xr:uid="{6B1176FE-6AC3-47FE-A55B-EF409A5075FC}"/>
    <cellStyle name="Normal 2 2 2 2 3 2 2 6" xfId="9829" xr:uid="{CA55C103-7EBA-49A4-B393-A85D4CC38FC7}"/>
    <cellStyle name="Normal 2 2 2 2 3 2 2 6 2" xfId="34515" xr:uid="{49C53AAE-8D66-4791-A6C6-E22D389DC1EF}"/>
    <cellStyle name="Normal 2 2 2 2 3 2 2 7" xfId="18261" xr:uid="{8E7FCD40-F83F-42AF-BD5C-0530966EBBFE}"/>
    <cellStyle name="Normal 2 2 2 2 3 2 2 7 2" xfId="42486" xr:uid="{AF8213F6-18E1-4308-B4D7-29D126C2923E}"/>
    <cellStyle name="Normal 2 2 2 2 3 2 2 8" xfId="20190" xr:uid="{F06F0616-328F-4286-881D-B5A10FE5D842}"/>
    <cellStyle name="Normal 2 2 2 2 3 2 2 8 2" xfId="44364" xr:uid="{230533BC-CE72-4BC6-9235-F22666FE0671}"/>
    <cellStyle name="Normal 2 2 2 2 3 2 2 9" xfId="26631" xr:uid="{D405351B-E7D4-4BA2-A997-384B37F85BD6}"/>
    <cellStyle name="Normal 2 2 2 2 3 2 3" xfId="1030" xr:uid="{37E320FB-ED4D-4643-AB3C-B79AB2F6E45E}"/>
    <cellStyle name="Normal 2 2 2 2 3 2 3 2" xfId="8010" xr:uid="{E32F2BD5-E901-410A-9708-4A6135BFB882}"/>
    <cellStyle name="Normal 2 2 2 2 3 2 3 2 2" xfId="16268" xr:uid="{3AB2DED0-F054-4F44-AFBA-CAD0376B1069}"/>
    <cellStyle name="Normal 2 2 2 2 3 2 3 2 2 2" xfId="40850" xr:uid="{DE60B1EB-BAAC-4648-9791-8074E82CC979}"/>
    <cellStyle name="Normal 2 2 2 2 3 2 3 2 3" xfId="22239" xr:uid="{16ACC38E-98DB-47DC-995C-42C5B432EF9A}"/>
    <cellStyle name="Normal 2 2 2 2 3 2 3 2 3 2" xfId="46279" xr:uid="{3FF1CE98-E25D-477A-BD6F-4DB3A0B3B484}"/>
    <cellStyle name="Normal 2 2 2 2 3 2 3 2 4" xfId="32835" xr:uid="{BFA14F69-6775-41F8-B511-16476B9358D7}"/>
    <cellStyle name="Normal 2 2 2 2 3 2 3 3" xfId="6123" xr:uid="{8A82C6EA-71FB-4910-AE20-A43D4928E9EA}"/>
    <cellStyle name="Normal 2 2 2 2 3 2 3 3 2" xfId="14385" xr:uid="{D3A69FC8-4DDA-4041-A351-00410784E4C6}"/>
    <cellStyle name="Normal 2 2 2 2 3 2 3 3 2 2" xfId="38967" xr:uid="{37F04FDA-ADE6-4206-9A40-383C39AF8A3E}"/>
    <cellStyle name="Normal 2 2 2 2 3 2 3 3 3" xfId="30952" xr:uid="{284289BA-ADE1-4104-BE10-308FCAAC9102}"/>
    <cellStyle name="Normal 2 2 2 2 3 2 3 4" xfId="9406" xr:uid="{A3EE4862-FD7C-4172-8BD1-DD15B203EB37}"/>
    <cellStyle name="Normal 2 2 2 2 3 2 3 4 2" xfId="34113" xr:uid="{D0A718EB-8DBC-4A2D-BDC7-DD1043AF0267}"/>
    <cellStyle name="Normal 2 2 2 2 3 2 3 5" xfId="19774" xr:uid="{A5565CAA-C898-404C-9D4D-22CBAD8BC946}"/>
    <cellStyle name="Normal 2 2 2 2 3 2 3 5 2" xfId="43954" xr:uid="{431E1B42-74C4-4864-B208-12039AC5E0CD}"/>
    <cellStyle name="Normal 2 2 2 2 3 2 3 6" xfId="26232" xr:uid="{AA2185A4-EC91-426E-BE06-3F7AFE76E7A5}"/>
    <cellStyle name="Normal 2 2 2 2 3 2 4" xfId="2256" xr:uid="{DB6D2C14-460E-475E-B071-4BE020BB6277}"/>
    <cellStyle name="Normal 2 2 2 2 3 2 4 2" xfId="6643" xr:uid="{38826A77-25F4-4660-B259-51A6D02B2FC6}"/>
    <cellStyle name="Normal 2 2 2 2 3 2 4 2 2" xfId="14902" xr:uid="{360D9330-3A2F-45A4-B063-0D35271AF4B4}"/>
    <cellStyle name="Normal 2 2 2 2 3 2 4 2 2 2" xfId="39484" xr:uid="{5EF3D877-1195-408A-BC39-CF2AAA734EBC}"/>
    <cellStyle name="Normal 2 2 2 2 3 2 4 2 3" xfId="21703" xr:uid="{75BF3600-CDE0-4A24-B16B-45DA1F325806}"/>
    <cellStyle name="Normal 2 2 2 2 3 2 4 2 3 2" xfId="45780" xr:uid="{C6E6EC0C-2602-4F4F-9170-58270A22CD30}"/>
    <cellStyle name="Normal 2 2 2 2 3 2 4 2 4" xfId="31469" xr:uid="{0D97DC30-05BA-462E-B7F5-BB4782DB4B2A}"/>
    <cellStyle name="Normal 2 2 2 2 3 2 4 3" xfId="10597" xr:uid="{4762A1C3-7846-4081-BDD5-77E0829BE701}"/>
    <cellStyle name="Normal 2 2 2 2 3 2 4 3 2" xfId="35255" xr:uid="{CF116801-0327-49DD-AFA6-CB82B9E0A425}"/>
    <cellStyle name="Normal 2 2 2 2 3 2 4 4" xfId="19238" xr:uid="{AED38C96-2AE6-4F7C-BDD5-1003A43E061F}"/>
    <cellStyle name="Normal 2 2 2 2 3 2 4 4 2" xfId="43432" xr:uid="{AFD06ABA-ED64-49B4-9082-056E0AC995B0}"/>
    <cellStyle name="Normal 2 2 2 2 3 2 4 5" xfId="27370" xr:uid="{917D403B-174D-444E-954A-11AE85BAAF9F}"/>
    <cellStyle name="Normal 2 2 2 2 3 2 5" xfId="2642" xr:uid="{C5D5854B-3167-473A-BE3B-C5DEEEDFA24E}"/>
    <cellStyle name="Normal 2 2 2 2 3 2 5 2" xfId="8428" xr:uid="{CBA3C252-4454-418A-82AD-222825C7D490}"/>
    <cellStyle name="Normal 2 2 2 2 3 2 5 2 2" xfId="16686" xr:uid="{F956F4A6-E708-4A8E-8530-FC68AAA21F40}"/>
    <cellStyle name="Normal 2 2 2 2 3 2 5 2 2 2" xfId="41268" xr:uid="{185FACA0-C3FA-4A72-AB3F-585F544FCCC5}"/>
    <cellStyle name="Normal 2 2 2 2 3 2 5 2 3" xfId="33253" xr:uid="{87AAED23-3721-49E6-BE86-0BF89A46BF27}"/>
    <cellStyle name="Normal 2 2 2 2 3 2 5 3" xfId="10983" xr:uid="{E5F711F0-9F53-462E-B76E-1F3C119B3B1E}"/>
    <cellStyle name="Normal 2 2 2 2 3 2 5 3 2" xfId="35639" xr:uid="{8E83B3FE-CE86-400F-AE49-165D31E668FB}"/>
    <cellStyle name="Normal 2 2 2 2 3 2 5 4" xfId="21107" xr:uid="{F04E516C-E47F-458F-9F9C-73CCF0AC1397}"/>
    <cellStyle name="Normal 2 2 2 2 3 2 5 4 2" xfId="45228" xr:uid="{F21B1458-3307-4A9C-B41A-1E3B7789ADEA}"/>
    <cellStyle name="Normal 2 2 2 2 3 2 5 5" xfId="27754" xr:uid="{921D98D9-5DF2-4453-86BA-871C4797B7EC}"/>
    <cellStyle name="Normal 2 2 2 2 3 2 6" xfId="2879" xr:uid="{E330670B-7D6B-46D8-8FE4-4DD35C5CF631}"/>
    <cellStyle name="Normal 2 2 2 2 3 2 6 2" xfId="11220" xr:uid="{27E75E80-BCF6-4E45-B9CA-52289D133CD9}"/>
    <cellStyle name="Normal 2 2 2 2 3 2 6 2 2" xfId="35875" xr:uid="{A5076FD2-27E2-442B-9A4A-D5787E59F015}"/>
    <cellStyle name="Normal 2 2 2 2 3 2 6 3" xfId="27990" xr:uid="{4DA5A8AD-DA80-42B2-B3FF-BF4B8693DD14}"/>
    <cellStyle name="Normal 2 2 2 2 3 2 7" xfId="3352" xr:uid="{3F077766-DCDE-4BFB-BA58-FC7B57D574F5}"/>
    <cellStyle name="Normal 2 2 2 2 3 2 7 2" xfId="11693" xr:uid="{CB3366F1-1142-4703-8AA5-DA857309F5F8}"/>
    <cellStyle name="Normal 2 2 2 2 3 2 7 2 2" xfId="36347" xr:uid="{B67B0186-528A-4E20-B156-1C4FBFFCC9FC}"/>
    <cellStyle name="Normal 2 2 2 2 3 2 7 3" xfId="28462" xr:uid="{63695904-1B56-451D-8EE5-5E52EE7102CC}"/>
    <cellStyle name="Normal 2 2 2 2 3 2 8" xfId="3598" xr:uid="{1F66D352-ED5F-4107-9514-5565E0064C1D}"/>
    <cellStyle name="Normal 2 2 2 2 3 2 8 2" xfId="11939" xr:uid="{403FFC4F-87F9-4F62-9C60-0B21B211CC93}"/>
    <cellStyle name="Normal 2 2 2 2 3 2 8 2 2" xfId="36583" xr:uid="{1CD6D82B-9456-4C92-BAE3-99EEE9FC30B7}"/>
    <cellStyle name="Normal 2 2 2 2 3 2 8 3" xfId="28698" xr:uid="{C798683C-35FC-4E7B-BB8A-C62E6A495C72}"/>
    <cellStyle name="Normal 2 2 2 2 3 2 9" xfId="4352" xr:uid="{FEC18354-2E70-4F0E-A767-29946C6A44D0}"/>
    <cellStyle name="Normal 2 2 2 2 3 2 9 2" xfId="12693" xr:uid="{E2E66342-3908-4FD4-A483-938ECEE4332E}"/>
    <cellStyle name="Normal 2 2 2 2 3 2 9 2 2" xfId="37278" xr:uid="{4CE5EA22-4916-4DBE-AEEC-4CAA383BC6BA}"/>
    <cellStyle name="Normal 2 2 2 2 3 2 9 3" xfId="29318" xr:uid="{5A082985-7D3E-4619-AB0A-2DCBA13041C1}"/>
    <cellStyle name="Normal 2 2 2 2 3 3" xfId="636" xr:uid="{C2DC40C9-916A-4D8C-B4C4-C471D1586E68}"/>
    <cellStyle name="Normal 2 2 2 2 3 3 10" xfId="25916" xr:uid="{6B9272BF-5ECB-4A8D-B235-4FA0ECA14DCA}"/>
    <cellStyle name="Normal 2 2 2 2 3 3 2" xfId="1269" xr:uid="{CAC5802D-6B42-4447-8123-30EF78AD8F9B}"/>
    <cellStyle name="Normal 2 2 2 2 3 3 2 2" xfId="8196" xr:uid="{651A6AC5-709D-4F21-94E9-BF9A0A3A3FA8}"/>
    <cellStyle name="Normal 2 2 2 2 3 3 2 2 2" xfId="16454" xr:uid="{A5E7551B-2034-40CD-B8BD-19E79496271C}"/>
    <cellStyle name="Normal 2 2 2 2 3 3 2 2 2 2" xfId="41036" xr:uid="{8091AE93-7EC9-4FBE-89A4-DA69B5DC256C}"/>
    <cellStyle name="Normal 2 2 2 2 3 3 2 2 3" xfId="22461" xr:uid="{7877D418-BA4F-461D-9BDD-103956916590}"/>
    <cellStyle name="Normal 2 2 2 2 3 3 2 2 3 2" xfId="46495" xr:uid="{0D10ECB3-A038-4EE9-A8F7-6D18D8B57DEF}"/>
    <cellStyle name="Normal 2 2 2 2 3 3 2 2 4" xfId="33021" xr:uid="{A59FF807-F00C-4C63-97E1-33F57F6BE8D3}"/>
    <cellStyle name="Normal 2 2 2 2 3 3 2 3" xfId="6317" xr:uid="{149A03C0-8D76-4824-9A27-32DAFF91EB5F}"/>
    <cellStyle name="Normal 2 2 2 2 3 3 2 3 2" xfId="14578" xr:uid="{F4A63EE9-B84C-47B2-898C-FEA518D65E4A}"/>
    <cellStyle name="Normal 2 2 2 2 3 3 2 3 2 2" xfId="39160" xr:uid="{E4FABD12-CA87-4863-87B3-A9925F4630A6}"/>
    <cellStyle name="Normal 2 2 2 2 3 3 2 3 3" xfId="31145" xr:uid="{03F10F09-A2DD-4207-8D52-3A0400F2477C}"/>
    <cellStyle name="Normal 2 2 2 2 3 3 2 4" xfId="9632" xr:uid="{06D85F58-0955-470F-823A-688B038A3331}"/>
    <cellStyle name="Normal 2 2 2 2 3 3 2 4 2" xfId="34327" xr:uid="{59320948-C9DD-4ADA-94C5-C224CC527397}"/>
    <cellStyle name="Normal 2 2 2 2 3 3 2 5" xfId="19994" xr:uid="{1CBBEC75-EEB2-436A-88F6-C63368867A3D}"/>
    <cellStyle name="Normal 2 2 2 2 3 3 2 5 2" xfId="44172" xr:uid="{FBA8FB58-2B3B-478D-B89B-9759AF76BC24}"/>
    <cellStyle name="Normal 2 2 2 2 3 3 2 6" xfId="26444" xr:uid="{29DBCEEB-EE98-491E-BA99-B0B5CB391107}"/>
    <cellStyle name="Normal 2 2 2 2 3 3 3" xfId="2997" xr:uid="{55F6C0D0-39B2-4801-A777-D66B050C1621}"/>
    <cellStyle name="Normal 2 2 2 2 3 3 3 2" xfId="6836" xr:uid="{B2EB808F-81D8-4273-A15C-C25B9FB6C118}"/>
    <cellStyle name="Normal 2 2 2 2 3 3 3 2 2" xfId="15095" xr:uid="{6DE9F5D6-A7C2-4860-AF1F-31F660BF9AB1}"/>
    <cellStyle name="Normal 2 2 2 2 3 3 3 2 2 2" xfId="39677" xr:uid="{F8A3DA29-93D0-4315-B416-C4A20CDA9A77}"/>
    <cellStyle name="Normal 2 2 2 2 3 3 3 2 3" xfId="21889" xr:uid="{D42A69F1-C463-4670-8E25-66D62D4CB10C}"/>
    <cellStyle name="Normal 2 2 2 2 3 3 3 2 3 2" xfId="45963" xr:uid="{06009AD2-8EBC-47E4-9D7B-ADEB559CCC0D}"/>
    <cellStyle name="Normal 2 2 2 2 3 3 3 2 4" xfId="31662" xr:uid="{B9D9DF67-8E56-4323-A99C-0585A597F5EB}"/>
    <cellStyle name="Normal 2 2 2 2 3 3 3 3" xfId="11338" xr:uid="{B50C0467-3FFA-45E0-8BD7-EABB43F199CF}"/>
    <cellStyle name="Normal 2 2 2 2 3 3 3 3 2" xfId="35993" xr:uid="{DB043779-0C9A-488A-8FB4-38B15B7019F3}"/>
    <cellStyle name="Normal 2 2 2 2 3 3 3 4" xfId="19424" xr:uid="{9EDA0C11-8B93-43E3-92E3-8D81B7D1C0FC}"/>
    <cellStyle name="Normal 2 2 2 2 3 3 3 4 2" xfId="43618" xr:uid="{B6E2688A-1829-4D43-A47E-6705E4CBADEB}"/>
    <cellStyle name="Normal 2 2 2 2 3 3 3 5" xfId="28108" xr:uid="{C8843747-0D4D-4AA3-B1C9-24D9D998424F}"/>
    <cellStyle name="Normal 2 2 2 2 3 3 4" xfId="3716" xr:uid="{F13A791C-F3D1-4AF2-940C-0C7196C9AD04}"/>
    <cellStyle name="Normal 2 2 2 2 3 3 4 2" xfId="7364" xr:uid="{EB95EBCF-B415-439F-9EEB-53268AFD8E79}"/>
    <cellStyle name="Normal 2 2 2 2 3 3 4 2 2" xfId="15623" xr:uid="{F07509F3-0057-4EEE-B1CF-FE779CF0683C}"/>
    <cellStyle name="Normal 2 2 2 2 3 3 4 2 2 2" xfId="40205" xr:uid="{90F4E348-7646-473A-A067-FEC83A7B42D3}"/>
    <cellStyle name="Normal 2 2 2 2 3 3 4 2 3" xfId="32190" xr:uid="{A84E0FED-8BDC-4AB5-938B-0389C65A7189}"/>
    <cellStyle name="Normal 2 2 2 2 3 3 4 3" xfId="12057" xr:uid="{182393C4-A946-4419-B77C-EE46C33C04B8}"/>
    <cellStyle name="Normal 2 2 2 2 3 3 4 3 2" xfId="36701" xr:uid="{EE6BC3AE-5E30-4DE5-B0F8-7C5E5AEAE654}"/>
    <cellStyle name="Normal 2 2 2 2 3 3 4 4" xfId="21294" xr:uid="{BA2B2B37-C911-4168-B72D-ED3CED37ACE3}"/>
    <cellStyle name="Normal 2 2 2 2 3 3 4 4 2" xfId="45413" xr:uid="{260F81D5-633F-4F5F-A5EC-F1FD070BFC68}"/>
    <cellStyle name="Normal 2 2 2 2 3 3 4 5" xfId="28816" xr:uid="{123FFE5F-1D3E-4EC5-A58B-A120AEE24537}"/>
    <cellStyle name="Normal 2 2 2 2 3 3 5" xfId="4470" xr:uid="{B53C8A63-7E9C-4F85-8BFC-C5FB60910528}"/>
    <cellStyle name="Normal 2 2 2 2 3 3 5 2" xfId="12811" xr:uid="{2DAC0438-80E1-4160-924D-6C49D10C5799}"/>
    <cellStyle name="Normal 2 2 2 2 3 3 5 2 2" xfId="37396" xr:uid="{8C6FA386-B0CC-4811-BD82-B771EBD2B21C}"/>
    <cellStyle name="Normal 2 2 2 2 3 3 5 3" xfId="29436" xr:uid="{2FFA27BB-0FEF-4C0B-87F7-5DFDE110B83B}"/>
    <cellStyle name="Normal 2 2 2 2 3 3 6" xfId="5210" xr:uid="{4CCD89C3-DA12-4BBA-ACBA-EB0BF08BBA51}"/>
    <cellStyle name="Normal 2 2 2 2 3 3 6 2" xfId="13503" xr:uid="{20D26C45-D033-46EB-9F3E-FEEF995ED9C3}"/>
    <cellStyle name="Normal 2 2 2 2 3 3 6 2 2" xfId="38087" xr:uid="{D5B4BE6E-48B2-4ECD-A128-B1712A3D0551}"/>
    <cellStyle name="Normal 2 2 2 2 3 3 6 3" xfId="30069" xr:uid="{EB52D660-DD0A-4B1A-B84E-AD05C01E93B3}"/>
    <cellStyle name="Normal 2 2 2 2 3 3 7" xfId="9023" xr:uid="{D52AC55A-71AE-4020-8F14-F7E4986E071E}"/>
    <cellStyle name="Normal 2 2 2 2 3 3 7 2" xfId="33785" xr:uid="{DCA89704-7584-4259-9056-8691F475EDA4}"/>
    <cellStyle name="Normal 2 2 2 2 3 3 8" xfId="18143" xr:uid="{3645B18C-38F4-4590-B03D-1BFEFDDB54F8}"/>
    <cellStyle name="Normal 2 2 2 2 3 3 8 2" xfId="42368" xr:uid="{3F4D398D-3A9C-4914-8D4C-B6506B406227}"/>
    <cellStyle name="Normal 2 2 2 2 3 3 9" xfId="18817" xr:uid="{71665037-1D46-4A35-8B57-CFEBE7AE753E}"/>
    <cellStyle name="Normal 2 2 2 2 3 3 9 2" xfId="43013" xr:uid="{90CB10ED-5DB9-4DB4-9614-056B11615D28}"/>
    <cellStyle name="Normal 2 2 2 2 3 4" xfId="1689" xr:uid="{4DAFEE29-ADBC-421E-8DDE-F1E0625D5C87}"/>
    <cellStyle name="Normal 2 2 2 2 3 4 2" xfId="6954" xr:uid="{E6A02B6A-DD30-41F8-A40A-5DBB8A6755C1}"/>
    <cellStyle name="Normal 2 2 2 2 3 4 2 2" xfId="15213" xr:uid="{C0EDDA79-FCC1-4DEA-B851-F096EE493E20}"/>
    <cellStyle name="Normal 2 2 2 2 3 4 2 2 2" xfId="39795" xr:uid="{CED804EC-8B66-49DF-8D8A-6FF4358604E2}"/>
    <cellStyle name="Normal 2 2 2 2 3 4 2 3" xfId="22862" xr:uid="{5C55D48A-BD40-4EA4-B0B6-2EBCE668211A}"/>
    <cellStyle name="Normal 2 2 2 2 3 4 2 3 2" xfId="46880" xr:uid="{8FF5F26F-D15F-41B1-9B43-5E6FEC36723C}"/>
    <cellStyle name="Normal 2 2 2 2 3 4 2 4" xfId="31780" xr:uid="{6D266FC2-752A-4A0C-BD2B-C08C26DB8D6D}"/>
    <cellStyle name="Normal 2 2 2 2 3 4 3" xfId="5614" xr:uid="{40690FD6-DB14-4ADC-8BA9-D0B8BF0754B9}"/>
    <cellStyle name="Normal 2 2 2 2 3 4 3 2" xfId="13885" xr:uid="{178D4F07-A431-4B7E-87F4-94A898B49DDA}"/>
    <cellStyle name="Normal 2 2 2 2 3 4 3 2 2" xfId="38469" xr:uid="{81EB415B-B5DE-4A91-8380-AF8BDF9017CA}"/>
    <cellStyle name="Normal 2 2 2 2 3 4 3 3" xfId="30452" xr:uid="{4421C2E2-FD1F-4679-93FD-AEC545CAB74C}"/>
    <cellStyle name="Normal 2 2 2 2 3 4 4" xfId="10038" xr:uid="{F0543B82-C660-401A-8EAD-1D4A01F7A72B}"/>
    <cellStyle name="Normal 2 2 2 2 3 4 4 2" xfId="34709" xr:uid="{5B221DCA-CA1A-4735-90CB-F6E87D3FDB48}"/>
    <cellStyle name="Normal 2 2 2 2 3 4 5" xfId="20398" xr:uid="{9DD91D78-E9CA-4B26-ACA1-34BFD046DC4B}"/>
    <cellStyle name="Normal 2 2 2 2 3 4 5 2" xfId="44562" xr:uid="{C1EA4EAB-109A-4E5A-8455-DB42835682B6}"/>
    <cellStyle name="Normal 2 2 2 2 3 4 6" xfId="26824" xr:uid="{5A324813-F8FA-422D-B695-6C024630DB49}"/>
    <cellStyle name="Normal 2 2 2 2 3 5" xfId="1825" xr:uid="{8D2C0900-BDB2-4BF2-9000-AE06BF4231A2}"/>
    <cellStyle name="Normal 2 2 2 2 3 5 2" xfId="7632" xr:uid="{F3744936-2593-444B-975C-608DEB6E8AB9}"/>
    <cellStyle name="Normal 2 2 2 2 3 5 2 2" xfId="15890" xr:uid="{AB5EA8B7-EADF-4A65-9BAB-B365D539761A}"/>
    <cellStyle name="Normal 2 2 2 2 3 5 2 2 2" xfId="40472" xr:uid="{ABFCFE66-CB3C-4D8B-A90C-687D5AF55F9C}"/>
    <cellStyle name="Normal 2 2 2 2 3 5 2 3" xfId="22990" xr:uid="{975FA59A-A99B-4C5B-8385-D46184CA74CA}"/>
    <cellStyle name="Normal 2 2 2 2 3 5 2 3 2" xfId="47001" xr:uid="{FEEF6275-8790-4E8F-B31D-911A9686E329}"/>
    <cellStyle name="Normal 2 2 2 2 3 5 2 4" xfId="32457" xr:uid="{269479E8-96C8-4456-BD42-DA84D55ECF05}"/>
    <cellStyle name="Normal 2 2 2 2 3 5 3" xfId="5743" xr:uid="{588E5371-9043-4A72-95F4-14490964F542}"/>
    <cellStyle name="Normal 2 2 2 2 3 5 3 2" xfId="14005" xr:uid="{CBA38F69-0B0F-4F98-B957-9A6F6138E171}"/>
    <cellStyle name="Normal 2 2 2 2 3 5 3 2 2" xfId="38587" xr:uid="{50D88052-BEC4-46A3-9185-17A028D0C9BA}"/>
    <cellStyle name="Normal 2 2 2 2 3 5 3 3" xfId="30572" xr:uid="{5B62BCAA-F703-4DFE-9960-90F20A67B780}"/>
    <cellStyle name="Normal 2 2 2 2 3 5 4" xfId="10167" xr:uid="{045E929D-01B9-4F44-992F-74F8435A09DA}"/>
    <cellStyle name="Normal 2 2 2 2 3 5 4 2" xfId="34827" xr:uid="{4E8F08C7-E1CC-4081-AE28-F63B3BB1C5BD}"/>
    <cellStyle name="Normal 2 2 2 2 3 5 5" xfId="20525" xr:uid="{138D17AC-BFCF-4B12-88F2-7EDC31B4F879}"/>
    <cellStyle name="Normal 2 2 2 2 3 5 5 2" xfId="44685" xr:uid="{5526DAC6-BE0C-47DE-9418-4C132A7B20A8}"/>
    <cellStyle name="Normal 2 2 2 2 3 5 6" xfId="26942" xr:uid="{D93A1B0D-BF4D-4A77-B266-15A2460479E5}"/>
    <cellStyle name="Normal 2 2 2 2 3 6" xfId="800" xr:uid="{0EEF79AA-29CB-417A-89DD-F028FC59C4AE}"/>
    <cellStyle name="Normal 2 2 2 2 3 6 2" xfId="7823" xr:uid="{FA277FE2-BBE5-4C1F-AB3F-33DB49216D15}"/>
    <cellStyle name="Normal 2 2 2 2 3 6 2 2" xfId="16081" xr:uid="{E3C4DE65-D64C-463F-B062-36C4164D4658}"/>
    <cellStyle name="Normal 2 2 2 2 3 6 2 2 2" xfId="40663" xr:uid="{8B124221-8627-488E-9465-51775410B593}"/>
    <cellStyle name="Normal 2 2 2 2 3 6 2 3" xfId="22023" xr:uid="{4A5F46B8-8A2E-4089-9990-1E62EF4D166B}"/>
    <cellStyle name="Normal 2 2 2 2 3 6 2 3 2" xfId="46088" xr:uid="{84D31670-0EF2-4750-950E-B1AA7ACF81C7}"/>
    <cellStyle name="Normal 2 2 2 2 3 6 2 4" xfId="32648" xr:uid="{6D9E2165-2C0B-4977-8C07-FBFFBDD0AEA5}"/>
    <cellStyle name="Normal 2 2 2 2 3 6 3" xfId="5936" xr:uid="{AD8E731F-07E7-4809-8A46-ED9829C501D1}"/>
    <cellStyle name="Normal 2 2 2 2 3 6 3 2" xfId="14198" xr:uid="{5D472CF1-9885-4DC4-8803-88E18B0AD6D0}"/>
    <cellStyle name="Normal 2 2 2 2 3 6 3 2 2" xfId="38780" xr:uid="{DE10C461-3682-4886-AAF4-966D1396E2DF}"/>
    <cellStyle name="Normal 2 2 2 2 3 6 3 3" xfId="30765" xr:uid="{07A23444-58C1-40E4-9221-2C303AB9B255}"/>
    <cellStyle name="Normal 2 2 2 2 3 6 4" xfId="9185" xr:uid="{A32BD4B6-58E0-433F-97B9-0B0500EB13A9}"/>
    <cellStyle name="Normal 2 2 2 2 3 6 4 2" xfId="33923" xr:uid="{AB78C5F5-29D6-41CC-AE6F-9D6267DEF5BF}"/>
    <cellStyle name="Normal 2 2 2 2 3 6 5" xfId="19557" xr:uid="{4855247A-79A2-4A9E-9874-81D8E77E8320}"/>
    <cellStyle name="Normal 2 2 2 2 3 6 5 2" xfId="43745" xr:uid="{DD320330-6847-45A3-8B05-D9979B420961}"/>
    <cellStyle name="Normal 2 2 2 2 3 6 6" xfId="26045" xr:uid="{2DE942EA-AAD0-4DDC-B4A6-9BC982EB53E1}"/>
    <cellStyle name="Normal 2 2 2 2 3 7" xfId="1944" xr:uid="{85F422E1-5917-4170-8F26-8CD97D5691BD}"/>
    <cellStyle name="Normal 2 2 2 2 3 7 2" xfId="6456" xr:uid="{3EF537ED-F622-4556-B299-7C5005DABA78}"/>
    <cellStyle name="Normal 2 2 2 2 3 7 2 2" xfId="14715" xr:uid="{53BC6DCB-C5A5-4D86-AED5-0C8A42F7B835}"/>
    <cellStyle name="Normal 2 2 2 2 3 7 2 2 2" xfId="39297" xr:uid="{EF715E11-E292-408B-A5D7-73ABCAA7D25E}"/>
    <cellStyle name="Normal 2 2 2 2 3 7 2 3" xfId="23108" xr:uid="{09B9C09A-6A2F-4E8C-AC5D-6D953A49338C}"/>
    <cellStyle name="Normal 2 2 2 2 3 7 2 3 2" xfId="47119" xr:uid="{4526A6A0-43AD-44C5-AF22-C81FD1F0E853}"/>
    <cellStyle name="Normal 2 2 2 2 3 7 2 4" xfId="31282" xr:uid="{A08EAFDB-3768-452F-ACDF-0F36D9E68CE4}"/>
    <cellStyle name="Normal 2 2 2 2 3 7 3" xfId="10286" xr:uid="{75EF10FA-FA89-4924-8A00-120705954F02}"/>
    <cellStyle name="Normal 2 2 2 2 3 7 3 2" xfId="34945" xr:uid="{946AE20C-1B05-4D40-A0BE-F814E2BA82CE}"/>
    <cellStyle name="Normal 2 2 2 2 3 7 4" xfId="20643" xr:uid="{D96D516F-9166-4246-8F97-D88C73B669FE}"/>
    <cellStyle name="Normal 2 2 2 2 3 7 4 2" xfId="44803" xr:uid="{1F6BD0B2-C165-42E4-8386-EC21B9628779}"/>
    <cellStyle name="Normal 2 2 2 2 3 7 5" xfId="27060" xr:uid="{F0677517-4607-4C1F-942C-6B231DA2BB3E}"/>
    <cellStyle name="Normal 2 2 2 2 3 8" xfId="2137" xr:uid="{EDBBFD38-D3F7-4E8A-A310-EA8B26B56C88}"/>
    <cellStyle name="Normal 2 2 2 2 3 8 2" xfId="8310" xr:uid="{93426154-8642-4227-9816-1AE3ABD1AF77}"/>
    <cellStyle name="Normal 2 2 2 2 3 8 2 2" xfId="16568" xr:uid="{568062EE-6E9C-4204-92B6-6523893C62ED}"/>
    <cellStyle name="Normal 2 2 2 2 3 8 2 2 2" xfId="41150" xr:uid="{397F0B40-4C2C-4A32-90B5-8B1FC372CF1F}"/>
    <cellStyle name="Normal 2 2 2 2 3 8 2 3" xfId="21532" xr:uid="{683213F9-825A-4633-BEF6-E471F6D2EB98}"/>
    <cellStyle name="Normal 2 2 2 2 3 8 2 3 2" xfId="45630" xr:uid="{7AED47F8-447E-4733-8722-6FAD8021BC6A}"/>
    <cellStyle name="Normal 2 2 2 2 3 8 2 4" xfId="33135" xr:uid="{0C76F30F-44CE-4E24-9A06-C920C3A4F9EA}"/>
    <cellStyle name="Normal 2 2 2 2 3 8 3" xfId="10479" xr:uid="{0BCEB177-FBCB-4FFC-9415-20CD434D0CA4}"/>
    <cellStyle name="Normal 2 2 2 2 3 8 3 2" xfId="35137" xr:uid="{4837A0D7-98F3-462C-AE16-C244ED15F0A1}"/>
    <cellStyle name="Normal 2 2 2 2 3 8 4" xfId="19062" xr:uid="{89D2733A-2350-4C94-9FDD-3766C6DECBDB}"/>
    <cellStyle name="Normal 2 2 2 2 3 8 4 2" xfId="43256" xr:uid="{08902183-7C06-4DBC-8BE2-9499A4938EC9}"/>
    <cellStyle name="Normal 2 2 2 2 3 8 5" xfId="27252" xr:uid="{ACEE6166-045B-4C3B-966D-F5F6B63F63EB}"/>
    <cellStyle name="Normal 2 2 2 2 3 9" xfId="2524" xr:uid="{49291D1D-7795-4AD9-8BB8-9719587D939F}"/>
    <cellStyle name="Normal 2 2 2 2 3 9 2" xfId="10865" xr:uid="{CE9C645E-0AB7-4C59-B1EA-1AC4C610438E}"/>
    <cellStyle name="Normal 2 2 2 2 3 9 2 2" xfId="35521" xr:uid="{12D0CA69-2904-4D83-B10D-93274FA62EF5}"/>
    <cellStyle name="Normal 2 2 2 2 3 9 3" xfId="20938" xr:uid="{CE0D16C1-4241-4405-81CA-3ABB591A4964}"/>
    <cellStyle name="Normal 2 2 2 2 3 9 3 2" xfId="45073" xr:uid="{F6E62E77-52B5-4CC1-8548-F42B4E70B716}"/>
    <cellStyle name="Normal 2 2 2 2 3 9 4" xfId="27636" xr:uid="{E48A3B21-5CCC-44FF-BA1E-0C83C3193E4F}"/>
    <cellStyle name="Normal 2 2 2 2 30" xfId="18391" xr:uid="{A58B13F3-3EDD-4E15-84F1-3A230BDBA86C}"/>
    <cellStyle name="Normal 2 2 2 2 30 2" xfId="42607" xr:uid="{DA694A0F-5EC9-4229-B38A-8E509747FD91}"/>
    <cellStyle name="Normal 2 2 2 2 31" xfId="25558" xr:uid="{AD5136DE-452A-40B8-A6F0-96869D6D7949}"/>
    <cellStyle name="Normal 2 2 2 2 4" xfId="374" xr:uid="{5C739D69-50A7-4E56-89D9-0F639680542B}"/>
    <cellStyle name="Normal 2 2 2 2 4 10" xfId="4291" xr:uid="{D528468C-DC21-4142-9CCF-FB0CEB16E44B}"/>
    <cellStyle name="Normal 2 2 2 2 4 10 2" xfId="12632" xr:uid="{7EF55490-426F-4F25-BD82-6B7DF928D704}"/>
    <cellStyle name="Normal 2 2 2 2 4 10 2 2" xfId="37217" xr:uid="{7DF84B14-185C-4AA7-A3BF-6398069CBF2A}"/>
    <cellStyle name="Normal 2 2 2 2 4 10 3" xfId="29257" xr:uid="{D10C09B2-AB33-4D9B-BE53-0B0F9A7BCD92}"/>
    <cellStyle name="Normal 2 2 2 2 4 11" xfId="4830" xr:uid="{A723647C-E295-4591-8A5B-E4064D2F52F6}"/>
    <cellStyle name="Normal 2 2 2 2 4 11 2" xfId="13154" xr:uid="{2321F339-818D-434A-8851-425B27C2612B}"/>
    <cellStyle name="Normal 2 2 2 2 4 11 2 2" xfId="37739" xr:uid="{950F482F-3A31-4019-8BC6-B9804433728A}"/>
    <cellStyle name="Normal 2 2 2 2 4 11 3" xfId="29719" xr:uid="{5371A5DB-0960-491D-AC0A-B62F44540C6E}"/>
    <cellStyle name="Normal 2 2 2 2 4 12" xfId="8774" xr:uid="{88B4FCBA-0842-4F1C-A35D-78518FCD3F4E}"/>
    <cellStyle name="Normal 2 2 2 2 4 12 2" xfId="33545" xr:uid="{550FA496-5A24-4033-8540-F4DB5C817442}"/>
    <cellStyle name="Normal 2 2 2 2 4 13" xfId="17964" xr:uid="{E96915DA-773F-4334-8A03-0A5230F1100C}"/>
    <cellStyle name="Normal 2 2 2 2 4 13 2" xfId="42189" xr:uid="{6078688B-9FCC-4725-8F9B-2A1A252802F1}"/>
    <cellStyle name="Normal 2 2 2 2 4 14" xfId="18558" xr:uid="{21705EBC-932E-45AC-BE96-C3291B839992}"/>
    <cellStyle name="Normal 2 2 2 2 4 14 2" xfId="42754" xr:uid="{75FCA6EA-91C3-4C84-8184-C337A09FC03F}"/>
    <cellStyle name="Normal 2 2 2 2 4 15" xfId="25676" xr:uid="{056143CC-99B1-4BFC-90CB-98D622C43FF2}"/>
    <cellStyle name="Normal 2 2 2 2 4 2" xfId="1087" xr:uid="{30737FEF-C940-4CEA-AE6F-D6BB37AD0260}"/>
    <cellStyle name="Normal 2 2 2 2 4 2 10" xfId="26285" xr:uid="{DF7BC7D4-EAA6-425E-83BD-4FFA9A3AD23D}"/>
    <cellStyle name="Normal 2 2 2 2 4 2 2" xfId="1521" xr:uid="{1460E9D5-F846-43F7-84A2-56FDB6716370}"/>
    <cellStyle name="Normal 2 2 2 2 4 2 2 2" xfId="7497" xr:uid="{A46CDCC1-7611-4526-B9CC-3EE372F42DD5}"/>
    <cellStyle name="Normal 2 2 2 2 4 2 2 2 2" xfId="15756" xr:uid="{EA7D0E9C-6871-4E90-821A-C59525F57915}"/>
    <cellStyle name="Normal 2 2 2 2 4 2 2 2 2 2" xfId="40338" xr:uid="{0D93F809-7024-4007-9B73-2E2F5D8DA29D}"/>
    <cellStyle name="Normal 2 2 2 2 4 2 2 2 3" xfId="22709" xr:uid="{F3721631-563D-4AC2-80AC-250E37466931}"/>
    <cellStyle name="Normal 2 2 2 2 4 2 2 2 3 2" xfId="46736" xr:uid="{DBF2B936-5698-47E5-921F-DBD47FF11865}"/>
    <cellStyle name="Normal 2 2 2 2 4 2 2 2 4" xfId="32323" xr:uid="{57E8D0BD-FAC4-464C-A1EF-B4186926FDBB}"/>
    <cellStyle name="Normal 2 2 2 2 4 2 2 3" xfId="5461" xr:uid="{B8E63898-3307-49C5-8456-9BE90FE22BBA}"/>
    <cellStyle name="Normal 2 2 2 2 4 2 2 3 2" xfId="13744" xr:uid="{382C4A47-CFE9-4F8C-9FA6-4A7F5B950BFD}"/>
    <cellStyle name="Normal 2 2 2 2 4 2 2 3 2 2" xfId="38328" xr:uid="{E7619330-1002-4ECF-BE1E-E30E7F9FBDD6}"/>
    <cellStyle name="Normal 2 2 2 2 4 2 2 3 3" xfId="30310" xr:uid="{AF0C0848-268A-4783-B46A-FB8A96184566}"/>
    <cellStyle name="Normal 2 2 2 2 4 2 2 4" xfId="9882" xr:uid="{288C415D-3373-420E-9F68-E910CC4FB16D}"/>
    <cellStyle name="Normal 2 2 2 2 4 2 2 4 2" xfId="34568" xr:uid="{78663E8C-11C9-4CBC-A451-BFAAA8DC9F00}"/>
    <cellStyle name="Normal 2 2 2 2 4 2 2 5" xfId="20243" xr:uid="{72745296-061C-461E-A97F-9268C416C29F}"/>
    <cellStyle name="Normal 2 2 2 2 4 2 2 5 2" xfId="44417" xr:uid="{EB9E5EB9-9E45-4B47-97F2-ABA8F22AD35E}"/>
    <cellStyle name="Normal 2 2 2 2 4 2 2 6" xfId="26684" xr:uid="{6589EAF7-D141-4ADB-ACD5-470E7659E3EC}"/>
    <cellStyle name="Normal 2 2 2 2 4 2 3" xfId="3054" xr:uid="{8AA96668-60C2-41ED-8599-5859C68C6092}"/>
    <cellStyle name="Normal 2 2 2 2 4 2 3 2" xfId="8063" xr:uid="{3A5B5DE6-7AFE-48C9-B31B-F04C5A8EB9F7}"/>
    <cellStyle name="Normal 2 2 2 2 4 2 3 2 2" xfId="16321" xr:uid="{143173FC-1D21-4C59-96D1-E3BDC66564AB}"/>
    <cellStyle name="Normal 2 2 2 2 4 2 3 2 2 2" xfId="40903" xr:uid="{6D46FC9B-6DF6-49B8-97EC-6693F1FDE1D3}"/>
    <cellStyle name="Normal 2 2 2 2 4 2 3 2 3" xfId="32888" xr:uid="{CDF79B59-C336-4518-A804-CE1D1EAE4885}"/>
    <cellStyle name="Normal 2 2 2 2 4 2 3 3" xfId="6176" xr:uid="{D9EF684F-6083-4CE1-9784-A502E9B01168}"/>
    <cellStyle name="Normal 2 2 2 2 4 2 3 3 2" xfId="14438" xr:uid="{937BAEF2-D78E-4D24-BF3E-9EA513E09A27}"/>
    <cellStyle name="Normal 2 2 2 2 4 2 3 3 2 2" xfId="39020" xr:uid="{6AEA91B7-AAE7-46D9-B8F2-F89CE791CCB1}"/>
    <cellStyle name="Normal 2 2 2 2 4 2 3 3 3" xfId="31005" xr:uid="{7DFC15E0-761A-417A-BBBC-64292D3274FD}"/>
    <cellStyle name="Normal 2 2 2 2 4 2 3 4" xfId="11395" xr:uid="{E25404B1-4EA8-4AF4-9B15-57229893103A}"/>
    <cellStyle name="Normal 2 2 2 2 4 2 3 4 2" xfId="36050" xr:uid="{BD43CB44-2C98-475C-941E-098E1BADF801}"/>
    <cellStyle name="Normal 2 2 2 2 4 2 3 5" xfId="22296" xr:uid="{9B42F602-E7ED-4714-924C-4EACF1C54355}"/>
    <cellStyle name="Normal 2 2 2 2 4 2 3 5 2" xfId="46332" xr:uid="{9C3CD059-C381-48EA-BB6C-A5B8F8EF1E0D}"/>
    <cellStyle name="Normal 2 2 2 2 4 2 3 6" xfId="28165" xr:uid="{77E9B3BD-2D5F-496D-B311-08E50B5139BE}"/>
    <cellStyle name="Normal 2 2 2 2 4 2 4" xfId="3773" xr:uid="{CC02F5D1-7B34-467C-B449-D80C1CE53A37}"/>
    <cellStyle name="Normal 2 2 2 2 4 2 4 2" xfId="6696" xr:uid="{861F79B7-0DD2-42D0-B36A-A78FB538FEE3}"/>
    <cellStyle name="Normal 2 2 2 2 4 2 4 2 2" xfId="14955" xr:uid="{5DEEC709-F010-4CC0-902B-3E30475FCB1C}"/>
    <cellStyle name="Normal 2 2 2 2 4 2 4 2 2 2" xfId="39537" xr:uid="{C366B4EF-88DD-4ED9-855C-414AF1A96E9F}"/>
    <cellStyle name="Normal 2 2 2 2 4 2 4 2 3" xfId="31522" xr:uid="{8744F333-5A68-4EA9-9692-CBFBA267BAF2}"/>
    <cellStyle name="Normal 2 2 2 2 4 2 4 3" xfId="12114" xr:uid="{C4951269-26DF-43EB-BA5A-C7C38AAD2D80}"/>
    <cellStyle name="Normal 2 2 2 2 4 2 4 3 2" xfId="36758" xr:uid="{B296A61A-33EC-41A1-A803-C308C92145C8}"/>
    <cellStyle name="Normal 2 2 2 2 4 2 4 4" xfId="28873" xr:uid="{98507244-C3C5-405E-A367-E8B6563C60A7}"/>
    <cellStyle name="Normal 2 2 2 2 4 2 5" xfId="4527" xr:uid="{75E19DB8-6BD2-46CD-B71F-E8CCE091EA27}"/>
    <cellStyle name="Normal 2 2 2 2 4 2 5 2" xfId="7208" xr:uid="{F2FD6404-1D42-4B3A-8C34-A424E606739D}"/>
    <cellStyle name="Normal 2 2 2 2 4 2 5 2 2" xfId="15467" xr:uid="{0EB9973E-614E-448B-9EC7-24B0BD5E6B9B}"/>
    <cellStyle name="Normal 2 2 2 2 4 2 5 2 2 2" xfId="40049" xr:uid="{12F63670-B2B3-4921-BCE0-B7B9DC82120B}"/>
    <cellStyle name="Normal 2 2 2 2 4 2 5 2 3" xfId="32034" xr:uid="{02E2D06C-58C3-4CAD-B4AC-59CD69B242E1}"/>
    <cellStyle name="Normal 2 2 2 2 4 2 5 3" xfId="12868" xr:uid="{BF57A206-830D-4FED-B9F6-B327EFD74B60}"/>
    <cellStyle name="Normal 2 2 2 2 4 2 5 3 2" xfId="37453" xr:uid="{223CE0B7-E763-414C-9D2D-A14C26ADAA20}"/>
    <cellStyle name="Normal 2 2 2 2 4 2 5 4" xfId="29493" xr:uid="{4C58CBD6-EF97-4134-9B3A-67002E673391}"/>
    <cellStyle name="Normal 2 2 2 2 4 2 6" xfId="5047" xr:uid="{98A65909-133A-4AC8-A1EA-BE10B6B70D14}"/>
    <cellStyle name="Normal 2 2 2 2 4 2 6 2" xfId="13344" xr:uid="{57CAEEEC-0C62-4596-AE95-1DC65D1890F8}"/>
    <cellStyle name="Normal 2 2 2 2 4 2 6 2 2" xfId="37928" xr:uid="{1E0BB1EF-F8FF-4B21-BA35-1662F58CB168}"/>
    <cellStyle name="Normal 2 2 2 2 4 2 6 3" xfId="29909" xr:uid="{876C6479-D343-407D-8645-5CE0A722F044}"/>
    <cellStyle name="Normal 2 2 2 2 4 2 7" xfId="9463" xr:uid="{5B1A54E3-6FDE-419C-A4C9-C70C75C96914}"/>
    <cellStyle name="Normal 2 2 2 2 4 2 7 2" xfId="34166" xr:uid="{D3E8C13E-5C95-45D6-BEE0-8F91B6E06004}"/>
    <cellStyle name="Normal 2 2 2 2 4 2 8" xfId="18200" xr:uid="{DDB989F3-2A23-45E9-AD26-ED4C30A76A91}"/>
    <cellStyle name="Normal 2 2 2 2 4 2 8 2" xfId="42425" xr:uid="{383C8F9C-0ECA-49AE-9DC0-6F4E05C08B5B}"/>
    <cellStyle name="Normal 2 2 2 2 4 2 9" xfId="19831" xr:uid="{4DFA8503-9454-4CB7-A42F-45D944800731}"/>
    <cellStyle name="Normal 2 2 2 2 4 2 9 2" xfId="44011" xr:uid="{093E8FF0-194F-4C0F-BC3B-A6DED8120FEC}"/>
    <cellStyle name="Normal 2 2 2 2 4 3" xfId="1323" xr:uid="{DC7D7ECA-8FD7-437C-9BE1-C65554351707}"/>
    <cellStyle name="Normal 2 2 2 2 4 3 2" xfId="7011" xr:uid="{99DC01A1-8D39-4391-8EAA-2F7103955030}"/>
    <cellStyle name="Normal 2 2 2 2 4 3 2 2" xfId="15270" xr:uid="{B0160F6A-55FD-40CA-BEC9-308E9C8614E5}"/>
    <cellStyle name="Normal 2 2 2 2 4 3 2 2 2" xfId="39852" xr:uid="{DD95D77C-ADEF-41DC-9726-88AAA2D9BB82}"/>
    <cellStyle name="Normal 2 2 2 2 4 3 2 3" xfId="22514" xr:uid="{F5EE2A2E-A1C0-4773-8BD9-E24388954752}"/>
    <cellStyle name="Normal 2 2 2 2 4 3 2 3 2" xfId="46548" xr:uid="{94A68444-E3FE-4DD9-BFAB-E680557B27AD}"/>
    <cellStyle name="Normal 2 2 2 2 4 3 2 4" xfId="31837" xr:uid="{B97FBCCF-C776-45E7-BC35-5C0E33705B77}"/>
    <cellStyle name="Normal 2 2 2 2 4 3 3" xfId="5263" xr:uid="{2BE1B9EB-3C75-4006-95EF-47AA46E8F4BE}"/>
    <cellStyle name="Normal 2 2 2 2 4 3 3 2" xfId="13556" xr:uid="{F36BDEAE-C8E4-44ED-A8DD-42EB61E8CDA5}"/>
    <cellStyle name="Normal 2 2 2 2 4 3 3 2 2" xfId="38140" xr:uid="{960B7551-9FD2-4315-A0CA-F713737F4A50}"/>
    <cellStyle name="Normal 2 2 2 2 4 3 3 3" xfId="30122" xr:uid="{03F778C7-5FBE-4AA8-91F4-3BF7F13EDFA2}"/>
    <cellStyle name="Normal 2 2 2 2 4 3 4" xfId="9685" xr:uid="{41A61F46-22BC-4B15-9D3D-78EC75949018}"/>
    <cellStyle name="Normal 2 2 2 2 4 3 4 2" xfId="34380" xr:uid="{628E6956-BF98-4E0F-9051-3BB8FF1E8345}"/>
    <cellStyle name="Normal 2 2 2 2 4 3 5" xfId="20047" xr:uid="{02ADBB79-D653-4E82-B1AC-89FE2828DA88}"/>
    <cellStyle name="Normal 2 2 2 2 4 3 5 2" xfId="44225" xr:uid="{EB37E63A-7FA4-4539-BDBA-4CECBDDA2457}"/>
    <cellStyle name="Normal 2 2 2 2 4 3 6" xfId="26497" xr:uid="{F2C8493F-670B-4272-A095-C8194B9D079A}"/>
    <cellStyle name="Normal 2 2 2 2 4 4" xfId="858" xr:uid="{FE0A31AE-6BA0-4B6E-8CB4-1EE09AC512F6}"/>
    <cellStyle name="Normal 2 2 2 2 4 4 2" xfId="7876" xr:uid="{90F9C6D6-DC8A-4470-A222-F6B953725A87}"/>
    <cellStyle name="Normal 2 2 2 2 4 4 2 2" xfId="16134" xr:uid="{925916F9-475D-4A22-8349-FF714E5F809F}"/>
    <cellStyle name="Normal 2 2 2 2 4 4 2 2 2" xfId="40716" xr:uid="{1639218E-A46C-4295-B77F-F0E6E385A166}"/>
    <cellStyle name="Normal 2 2 2 2 4 4 2 3" xfId="22080" xr:uid="{9D604337-4F36-4381-8286-E819573A5E5E}"/>
    <cellStyle name="Normal 2 2 2 2 4 4 2 3 2" xfId="46141" xr:uid="{0E4C6A05-FB94-4851-972E-91E8606E122D}"/>
    <cellStyle name="Normal 2 2 2 2 4 4 2 4" xfId="32701" xr:uid="{28B476F0-AF6C-443F-892F-E8E9CE386291}"/>
    <cellStyle name="Normal 2 2 2 2 4 4 3" xfId="5989" xr:uid="{A05D99A7-A6A2-4B78-B40D-01CAAE86450C}"/>
    <cellStyle name="Normal 2 2 2 2 4 4 3 2" xfId="14251" xr:uid="{1E6001AF-D300-4399-B852-3618728F9AF0}"/>
    <cellStyle name="Normal 2 2 2 2 4 4 3 2 2" xfId="38833" xr:uid="{0829A5D5-8DAE-4085-857E-436695820E10}"/>
    <cellStyle name="Normal 2 2 2 2 4 4 3 3" xfId="30818" xr:uid="{8A7BDC6A-D9DC-454B-A9CA-5A900B8A85F9}"/>
    <cellStyle name="Normal 2 2 2 2 4 4 4" xfId="9242" xr:uid="{13F3AB19-065B-4BFC-92B3-647BD0E54A21}"/>
    <cellStyle name="Normal 2 2 2 2 4 4 4 2" xfId="33976" xr:uid="{FEF9232B-A40B-4AD6-A596-BBEC04B9D360}"/>
    <cellStyle name="Normal 2 2 2 2 4 4 5" xfId="19614" xr:uid="{6CB3EEB7-8C37-4822-B755-E85CA2FE993D}"/>
    <cellStyle name="Normal 2 2 2 2 4 4 5 2" xfId="43802" xr:uid="{DCBD7539-A54F-4301-AF71-771DD35FA151}"/>
    <cellStyle name="Normal 2 2 2 2 4 4 6" xfId="26098" xr:uid="{0D9A0CA2-B7C2-4D1E-8CB1-AD82E9C0761B}"/>
    <cellStyle name="Normal 2 2 2 2 4 5" xfId="2195" xr:uid="{6909F2BD-E417-4552-A0D4-D37A543C8B18}"/>
    <cellStyle name="Normal 2 2 2 2 4 5 2" xfId="6509" xr:uid="{A83AFBFC-F66D-408B-85C1-FB38CE341A7F}"/>
    <cellStyle name="Normal 2 2 2 2 4 5 2 2" xfId="14768" xr:uid="{2D98A209-15C0-4E54-A063-FFBCC546A96D}"/>
    <cellStyle name="Normal 2 2 2 2 4 5 2 2 2" xfId="39350" xr:uid="{F7E4D0CF-7E08-4617-B9BE-815DE73C6350}"/>
    <cellStyle name="Normal 2 2 2 2 4 5 2 3" xfId="21633" xr:uid="{0578233B-EE64-4378-B905-5B65BB66A325}"/>
    <cellStyle name="Normal 2 2 2 2 4 5 2 3 2" xfId="45715" xr:uid="{4FFBBBB7-E58B-4717-AE31-6E54B5FF0C43}"/>
    <cellStyle name="Normal 2 2 2 2 4 5 2 4" xfId="31335" xr:uid="{521C4897-6E66-4278-94B7-FB771C885DA8}"/>
    <cellStyle name="Normal 2 2 2 2 4 5 3" xfId="10536" xr:uid="{C4FFE727-4352-456F-BA55-31CAD1FD93CD}"/>
    <cellStyle name="Normal 2 2 2 2 4 5 3 2" xfId="35194" xr:uid="{D074BAE5-35A9-486D-9ED2-73C8B91391A8}"/>
    <cellStyle name="Normal 2 2 2 2 4 5 4" xfId="19165" xr:uid="{6684BEA9-4A3B-4781-84CC-6A5E6D96F75E}"/>
    <cellStyle name="Normal 2 2 2 2 4 5 4 2" xfId="43359" xr:uid="{80A4195C-84C3-4492-92DD-C1184228178D}"/>
    <cellStyle name="Normal 2 2 2 2 4 5 5" xfId="27309" xr:uid="{9A9268BE-822C-4493-A9D1-2B95D32DDA33}"/>
    <cellStyle name="Normal 2 2 2 2 4 6" xfId="2581" xr:uid="{59110F38-4D06-41A1-87DE-50C7E6801119}"/>
    <cellStyle name="Normal 2 2 2 2 4 6 2" xfId="8367" xr:uid="{3A29902E-C1A2-4CA9-9886-498494AAF6DF}"/>
    <cellStyle name="Normal 2 2 2 2 4 6 2 2" xfId="16625" xr:uid="{A7D65043-E2EC-4F20-9709-D5C29744613B}"/>
    <cellStyle name="Normal 2 2 2 2 4 6 2 2 2" xfId="41207" xr:uid="{357077CF-34BC-4EE4-9738-3FA7271933C9}"/>
    <cellStyle name="Normal 2 2 2 2 4 6 2 3" xfId="33192" xr:uid="{9F96A240-01CF-41B1-894F-A396E270E62C}"/>
    <cellStyle name="Normal 2 2 2 2 4 6 3" xfId="10922" xr:uid="{F3EB0985-2E42-4356-AFA6-D5EF657CE7E1}"/>
    <cellStyle name="Normal 2 2 2 2 4 6 3 2" xfId="35578" xr:uid="{35813D0A-39EC-45D1-A034-BB9E720599AC}"/>
    <cellStyle name="Normal 2 2 2 2 4 6 4" xfId="21037" xr:uid="{965070AE-D6CF-4A9E-92FA-2443E5B56578}"/>
    <cellStyle name="Normal 2 2 2 2 4 6 4 2" xfId="45162" xr:uid="{716D5FFA-49D3-4AE0-930A-FB3FA7DB329E}"/>
    <cellStyle name="Normal 2 2 2 2 4 6 5" xfId="27693" xr:uid="{DEC0B661-C117-4D9B-A140-65D4AAF5A4B4}"/>
    <cellStyle name="Normal 2 2 2 2 4 7" xfId="2818" xr:uid="{7EC7D313-D742-4D42-B17D-2E2850658536}"/>
    <cellStyle name="Normal 2 2 2 2 4 7 2" xfId="11159" xr:uid="{F669E68F-D2E4-4B71-8CD6-AB79F6C89C65}"/>
    <cellStyle name="Normal 2 2 2 2 4 7 2 2" xfId="35814" xr:uid="{1588F484-3EE8-4710-B6B8-06194424F240}"/>
    <cellStyle name="Normal 2 2 2 2 4 7 3" xfId="27929" xr:uid="{75CA9532-47ED-4B73-B66F-28F66D5DB15C}"/>
    <cellStyle name="Normal 2 2 2 2 4 8" xfId="3291" xr:uid="{271315C5-F797-4F80-A3D4-E14A7FB3882B}"/>
    <cellStyle name="Normal 2 2 2 2 4 8 2" xfId="11632" xr:uid="{542AE2F4-D190-4440-91DE-EB3469FDAA0A}"/>
    <cellStyle name="Normal 2 2 2 2 4 8 2 2" xfId="36286" xr:uid="{1FA27A02-ED3E-44B7-B12F-92443308E7F9}"/>
    <cellStyle name="Normal 2 2 2 2 4 8 3" xfId="28401" xr:uid="{64A51842-8649-4A16-96CD-B7746B8BFECC}"/>
    <cellStyle name="Normal 2 2 2 2 4 9" xfId="3537" xr:uid="{9D463D58-135F-4B3B-942C-5CD8B6C4DE01}"/>
    <cellStyle name="Normal 2 2 2 2 4 9 2" xfId="11878" xr:uid="{6E861CAB-8DC7-47CC-893A-3BE5D65133A3}"/>
    <cellStyle name="Normal 2 2 2 2 4 9 2 2" xfId="36522" xr:uid="{52E3624F-1733-4137-A4D5-87AFBDFD12BE}"/>
    <cellStyle name="Normal 2 2 2 2 4 9 3" xfId="28637" xr:uid="{1287B280-02D6-4F24-9980-BD518BFF10D3}"/>
    <cellStyle name="Normal 2 2 2 2 5" xfId="517" xr:uid="{F665F0C0-45BA-4057-B5A4-7C817CDFA5FF}"/>
    <cellStyle name="Normal 2 2 2 2 5 10" xfId="18699" xr:uid="{A5E035A2-FEEC-4B4B-AEFB-FEC15C49F380}"/>
    <cellStyle name="Normal 2 2 2 2 5 10 2" xfId="42895" xr:uid="{A8883520-A298-49B4-B018-56D066721E7F}"/>
    <cellStyle name="Normal 2 2 2 2 5 11" xfId="25798" xr:uid="{F9B40CD0-4E2E-4E6A-B6AE-9A2B24B47F10}"/>
    <cellStyle name="Normal 2 2 2 2 5 2" xfId="1386" xr:uid="{4A6B541F-B82A-4C52-9DF3-124C7F5F454F}"/>
    <cellStyle name="Normal 2 2 2 2 5 2 2" xfId="7418" xr:uid="{42CCAB00-1A98-45F7-A727-57DA1124936F}"/>
    <cellStyle name="Normal 2 2 2 2 5 2 2 2" xfId="15677" xr:uid="{06BA6AC8-F034-47CE-9025-B5914A62EA9B}"/>
    <cellStyle name="Normal 2 2 2 2 5 2 2 2 2" xfId="40259" xr:uid="{BA624613-2A7E-4481-BCD7-65B6FAFDE209}"/>
    <cellStyle name="Normal 2 2 2 2 5 2 2 3" xfId="22575" xr:uid="{4625A119-C9B2-46C8-B600-09629AA94FE6}"/>
    <cellStyle name="Normal 2 2 2 2 5 2 2 3 2" xfId="46602" xr:uid="{C4576640-F000-46C0-BC9F-8709912F9553}"/>
    <cellStyle name="Normal 2 2 2 2 5 2 2 4" xfId="32244" xr:uid="{18A864CB-19A3-4974-8987-B02D36099729}"/>
    <cellStyle name="Normal 2 2 2 2 5 2 3" xfId="5326" xr:uid="{52455784-67D2-46B6-9F10-AD553B2C5758}"/>
    <cellStyle name="Normal 2 2 2 2 5 2 3 2" xfId="13610" xr:uid="{20542DEE-4565-4C3C-8F62-64B8C5606238}"/>
    <cellStyle name="Normal 2 2 2 2 5 2 3 2 2" xfId="38194" xr:uid="{3027CE27-0DF6-459B-B3AF-B9F40A7ABF88}"/>
    <cellStyle name="Normal 2 2 2 2 5 2 3 3" xfId="30176" xr:uid="{24ABBADB-990B-4EA0-904E-B6E0C80DF8A1}"/>
    <cellStyle name="Normal 2 2 2 2 5 2 4" xfId="9748" xr:uid="{0A304E11-4D6B-4CBD-BDFB-35CFBA02D1AD}"/>
    <cellStyle name="Normal 2 2 2 2 5 2 4 2" xfId="34434" xr:uid="{9D1BB31C-0367-4533-9DED-9CC0C460F438}"/>
    <cellStyle name="Normal 2 2 2 2 5 2 5" xfId="20109" xr:uid="{ECC223AF-61FC-45CB-A6D0-B136A3046DC3}"/>
    <cellStyle name="Normal 2 2 2 2 5 2 5 2" xfId="44283" xr:uid="{29D2A539-F046-42C5-B538-AF854ABF29EA}"/>
    <cellStyle name="Normal 2 2 2 2 5 2 6" xfId="26550" xr:uid="{9BBE0D3D-9973-4F9C-91A2-534A4F7F03CA}"/>
    <cellStyle name="Normal 2 2 2 2 5 3" xfId="932" xr:uid="{0604AD90-77D9-42F9-A418-7D4D91488CED}"/>
    <cellStyle name="Normal 2 2 2 2 5 3 2" xfId="7929" xr:uid="{0D53D6E6-5E5E-49F8-920F-4F6B3BA123DF}"/>
    <cellStyle name="Normal 2 2 2 2 5 3 2 2" xfId="16187" xr:uid="{F1E2A8E2-D844-4FCA-998D-B81679B2F9BE}"/>
    <cellStyle name="Normal 2 2 2 2 5 3 2 2 2" xfId="40769" xr:uid="{C6A7C3C5-97F0-4A47-BA1A-F1817AA81CF8}"/>
    <cellStyle name="Normal 2 2 2 2 5 3 2 3" xfId="22145" xr:uid="{6ABC55E4-F323-45B3-A24F-2A620DC8B78F}"/>
    <cellStyle name="Normal 2 2 2 2 5 3 2 3 2" xfId="46197" xr:uid="{C135E358-224D-41A5-BDA3-49AA5556DB24}"/>
    <cellStyle name="Normal 2 2 2 2 5 3 2 4" xfId="32754" xr:uid="{8B240029-8C03-4182-8026-6B7E91B13B36}"/>
    <cellStyle name="Normal 2 2 2 2 5 3 3" xfId="6042" xr:uid="{85C77E83-A014-4B58-AB41-94E3D4109CF6}"/>
    <cellStyle name="Normal 2 2 2 2 5 3 3 2" xfId="14304" xr:uid="{6CA71AEF-6FA4-4CF8-B1ED-CCCAC4F14B02}"/>
    <cellStyle name="Normal 2 2 2 2 5 3 3 2 2" xfId="38886" xr:uid="{3FEEA0FF-C9D8-4C9B-B973-8FB83871548A}"/>
    <cellStyle name="Normal 2 2 2 2 5 3 3 3" xfId="30871" xr:uid="{A8977B15-43F8-4E89-8929-098F29481D92}"/>
    <cellStyle name="Normal 2 2 2 2 5 3 4" xfId="9310" xr:uid="{DBB70765-47D9-4F16-BD5F-687A51ADB8A4}"/>
    <cellStyle name="Normal 2 2 2 2 5 3 4 2" xfId="34031" xr:uid="{80D6350D-7CFD-4FF3-A540-D127F6172D50}"/>
    <cellStyle name="Normal 2 2 2 2 5 3 5" xfId="19680" xr:uid="{F105D55F-186D-4DF5-928E-B1C015052841}"/>
    <cellStyle name="Normal 2 2 2 2 5 3 5 2" xfId="43862" xr:uid="{72F24F9C-0777-4D7F-8489-93DC00F2DE9B}"/>
    <cellStyle name="Normal 2 2 2 2 5 3 6" xfId="26151" xr:uid="{DE754987-39A5-4247-9DE4-C475BD377B19}"/>
    <cellStyle name="Normal 2 2 2 2 5 4" xfId="2936" xr:uid="{F28322F1-7F36-43BB-AC9D-A5767E167923}"/>
    <cellStyle name="Normal 2 2 2 2 5 4 2" xfId="6562" xr:uid="{91592EC5-F21E-4576-91E9-88DB75A025F8}"/>
    <cellStyle name="Normal 2 2 2 2 5 4 2 2" xfId="14821" xr:uid="{E6CAACA9-DBB4-404B-9C4E-7DDDEFF674A7}"/>
    <cellStyle name="Normal 2 2 2 2 5 4 2 2 2" xfId="39403" xr:uid="{9BE1BDE6-34DC-40FA-9228-AE8F7A934F94}"/>
    <cellStyle name="Normal 2 2 2 2 5 4 2 3" xfId="21771" xr:uid="{84DEEE31-C759-432B-9C8B-E5648080D3EC}"/>
    <cellStyle name="Normal 2 2 2 2 5 4 2 3 2" xfId="45845" xr:uid="{7210DF5F-2CBA-407C-B060-79C24517ED30}"/>
    <cellStyle name="Normal 2 2 2 2 5 4 2 4" xfId="31388" xr:uid="{4D686DFF-DFB7-4271-BD08-BFB5AA69DB7C}"/>
    <cellStyle name="Normal 2 2 2 2 5 4 3" xfId="11277" xr:uid="{F06319F8-6026-4A36-A00D-5BDD9CA67426}"/>
    <cellStyle name="Normal 2 2 2 2 5 4 3 2" xfId="35932" xr:uid="{B160395C-BDFE-4469-93CF-26003E9EFBF2}"/>
    <cellStyle name="Normal 2 2 2 2 5 4 4" xfId="19306" xr:uid="{1BB8D9F7-7B02-4ED9-AA6F-3ED8E787CC1A}"/>
    <cellStyle name="Normal 2 2 2 2 5 4 4 2" xfId="43500" xr:uid="{7686B261-DC51-4C60-A683-31A92DDB98A9}"/>
    <cellStyle name="Normal 2 2 2 2 5 4 5" xfId="28047" xr:uid="{70BF4F34-E856-46F6-AE99-F62030BA5218}"/>
    <cellStyle name="Normal 2 2 2 2 5 5" xfId="3655" xr:uid="{7C020CCA-7D83-4E93-BA33-11706C68CC35}"/>
    <cellStyle name="Normal 2 2 2 2 5 5 2" xfId="7176" xr:uid="{974BE589-1B63-4484-8092-3270F3C3D373}"/>
    <cellStyle name="Normal 2 2 2 2 5 5 2 2" xfId="15435" xr:uid="{EA86F6A6-D993-48C4-8BC4-45E8C65D9F9F}"/>
    <cellStyle name="Normal 2 2 2 2 5 5 2 2 2" xfId="40017" xr:uid="{6B8E5EDF-CCD7-4388-B674-D53573BF0A16}"/>
    <cellStyle name="Normal 2 2 2 2 5 5 2 3" xfId="32002" xr:uid="{BC6E45DD-9BC9-4401-AFD4-A6373085B151}"/>
    <cellStyle name="Normal 2 2 2 2 5 5 3" xfId="11996" xr:uid="{FCEDE22F-54BD-4594-9BF5-86291431738C}"/>
    <cellStyle name="Normal 2 2 2 2 5 5 3 2" xfId="36640" xr:uid="{BD1A3E8D-8767-41C4-9E20-515FE3DFDBEF}"/>
    <cellStyle name="Normal 2 2 2 2 5 5 4" xfId="21175" xr:uid="{086006BA-61AD-48A8-AE1A-EBFFF9DE18EB}"/>
    <cellStyle name="Normal 2 2 2 2 5 5 4 2" xfId="45295" xr:uid="{D5D50D6A-E8B1-45F6-8808-F57D31D09B95}"/>
    <cellStyle name="Normal 2 2 2 2 5 5 5" xfId="28755" xr:uid="{54DA1C7E-6C80-44CC-8A34-6B059825F01B}"/>
    <cellStyle name="Normal 2 2 2 2 5 6" xfId="4409" xr:uid="{955466A6-53B3-49EA-A3DC-550AB2E51B51}"/>
    <cellStyle name="Normal 2 2 2 2 5 6 2" xfId="12750" xr:uid="{532A9226-DDB1-4302-9572-8DA13268862A}"/>
    <cellStyle name="Normal 2 2 2 2 5 6 2 2" xfId="37335" xr:uid="{4D2F12B5-B306-453D-92DC-E601350F2968}"/>
    <cellStyle name="Normal 2 2 2 2 5 6 3" xfId="29375" xr:uid="{BD40C3FE-018E-42C0-8EAC-5B2F810D7F63}"/>
    <cellStyle name="Normal 2 2 2 2 5 7" xfId="4895" xr:uid="{E81280EE-C837-4571-BE40-7BC010FCE0C9}"/>
    <cellStyle name="Normal 2 2 2 2 5 7 2" xfId="13208" xr:uid="{95F39D7F-A09A-4CD4-B26E-1E1E9A3901DA}"/>
    <cellStyle name="Normal 2 2 2 2 5 7 2 2" xfId="37792" xr:uid="{5307D311-4DB7-4665-A57E-B8C3AF875519}"/>
    <cellStyle name="Normal 2 2 2 2 5 7 3" xfId="29774" xr:uid="{11E90759-97F4-48B8-8474-F07695A6C7F1}"/>
    <cellStyle name="Normal 2 2 2 2 5 8" xfId="8904" xr:uid="{8A5124D1-1B0E-4BB5-83BD-35A4F900A6B6}"/>
    <cellStyle name="Normal 2 2 2 2 5 8 2" xfId="33667" xr:uid="{17059AF0-3A85-4BBA-8B77-BB038472512A}"/>
    <cellStyle name="Normal 2 2 2 2 5 9" xfId="18082" xr:uid="{24C53517-F219-4D79-BB66-900504C4D108}"/>
    <cellStyle name="Normal 2 2 2 2 5 9 2" xfId="42307" xr:uid="{B97F306F-1C4E-4CB9-91CE-BA1246C2AF2A}"/>
    <cellStyle name="Normal 2 2 2 2 6" xfId="575" xr:uid="{74FBADD7-C9A8-4594-BDEB-3318A5842042}"/>
    <cellStyle name="Normal 2 2 2 2 6 2" xfId="1413" xr:uid="{A94B95F4-8B10-4B11-83C0-C17C58E23BD6}"/>
    <cellStyle name="Normal 2 2 2 2 6 2 2" xfId="7445" xr:uid="{AA2BB031-7F4D-4A3A-9635-594F18F04BE5}"/>
    <cellStyle name="Normal 2 2 2 2 6 2 2 2" xfId="15704" xr:uid="{B08FDA75-7AEA-4C74-B674-2AF6DEB48EB1}"/>
    <cellStyle name="Normal 2 2 2 2 6 2 2 2 2" xfId="40286" xr:uid="{E71A4D0D-16CC-46D5-84A9-7D052F1B9298}"/>
    <cellStyle name="Normal 2 2 2 2 6 2 2 3" xfId="22602" xr:uid="{179FB81D-42F1-4E7D-9A76-9333A1919CBB}"/>
    <cellStyle name="Normal 2 2 2 2 6 2 2 3 2" xfId="46629" xr:uid="{0E602190-6040-4225-AED4-D521F82E7FA8}"/>
    <cellStyle name="Normal 2 2 2 2 6 2 2 4" xfId="32271" xr:uid="{D477B3C2-BA35-4C61-BF70-EB377D9FA09C}"/>
    <cellStyle name="Normal 2 2 2 2 6 2 3" xfId="5353" xr:uid="{C103411E-0369-47EC-AFD2-6FF715E0E6FC}"/>
    <cellStyle name="Normal 2 2 2 2 6 2 3 2" xfId="13637" xr:uid="{BAA05696-AD22-4E1B-9725-B3801F99C180}"/>
    <cellStyle name="Normal 2 2 2 2 6 2 3 2 2" xfId="38221" xr:uid="{9529C093-420D-4ABF-BC31-172399D4020A}"/>
    <cellStyle name="Normal 2 2 2 2 6 2 3 3" xfId="30203" xr:uid="{FA04A225-4F73-4B3C-B0AF-F9BBD96B0132}"/>
    <cellStyle name="Normal 2 2 2 2 6 2 4" xfId="9775" xr:uid="{98DB5FA8-7D6F-4DE7-9F9A-123FCE36AF5D}"/>
    <cellStyle name="Normal 2 2 2 2 6 2 4 2" xfId="34461" xr:uid="{E595D357-A770-4A79-95CF-62FAF7BF0A66}"/>
    <cellStyle name="Normal 2 2 2 2 6 2 5" xfId="20136" xr:uid="{9590F071-8B19-4258-9D88-30C542DB5602}"/>
    <cellStyle name="Normal 2 2 2 2 6 2 5 2" xfId="44310" xr:uid="{70AEE0B1-2AD4-478B-BB03-99CBD95CD142}"/>
    <cellStyle name="Normal 2 2 2 2 6 2 6" xfId="26577" xr:uid="{B16A2D24-10A5-4685-BBE7-2BF230BEB011}"/>
    <cellStyle name="Normal 2 2 2 2 6 3" xfId="964" xr:uid="{95BE2490-306B-4CC6-9930-E04D2124CA44}"/>
    <cellStyle name="Normal 2 2 2 2 6 3 2" xfId="7956" xr:uid="{3542703F-6346-448E-B0F6-E53C4ACD7C1C}"/>
    <cellStyle name="Normal 2 2 2 2 6 3 2 2" xfId="16214" xr:uid="{3A69272F-E398-4D0B-BFF9-337558C6C619}"/>
    <cellStyle name="Normal 2 2 2 2 6 3 2 2 2" xfId="40796" xr:uid="{2B0D2900-F964-4845-8247-C4984729F0D1}"/>
    <cellStyle name="Normal 2 2 2 2 6 3 2 3" xfId="22175" xr:uid="{B5A3CC77-0558-486A-9545-208F39BE129B}"/>
    <cellStyle name="Normal 2 2 2 2 6 3 2 3 2" xfId="46224" xr:uid="{5265899E-9A1D-40C3-B673-5C80181AF02C}"/>
    <cellStyle name="Normal 2 2 2 2 6 3 2 4" xfId="32781" xr:uid="{36EEE322-4446-423D-8B66-977AA47F8331}"/>
    <cellStyle name="Normal 2 2 2 2 6 3 3" xfId="6069" xr:uid="{33F05F02-7405-4544-BC4B-F7BB7076F8FA}"/>
    <cellStyle name="Normal 2 2 2 2 6 3 3 2" xfId="14331" xr:uid="{9FF80257-5483-4F25-ADB9-21DB7FF29213}"/>
    <cellStyle name="Normal 2 2 2 2 6 3 3 2 2" xfId="38913" xr:uid="{51906A73-CEAC-468E-B511-5ADFD4E4F915}"/>
    <cellStyle name="Normal 2 2 2 2 6 3 3 3" xfId="30898" xr:uid="{0AA02741-1628-45C1-A314-BFF28460D446}"/>
    <cellStyle name="Normal 2 2 2 2 6 3 4" xfId="9340" xr:uid="{8CDB8232-3C8D-4194-8115-E653BAD9C782}"/>
    <cellStyle name="Normal 2 2 2 2 6 3 4 2" xfId="34059" xr:uid="{1432ABD6-A6FA-47BC-87A3-11EF56EEAD38}"/>
    <cellStyle name="Normal 2 2 2 2 6 3 5" xfId="19709" xr:uid="{98461F2A-AD56-4378-B3FE-C4BFFD3DE936}"/>
    <cellStyle name="Normal 2 2 2 2 6 3 5 2" xfId="43891" xr:uid="{917D2C6F-C6B7-4D37-A4D3-373E7AA62E04}"/>
    <cellStyle name="Normal 2 2 2 2 6 3 6" xfId="26178" xr:uid="{55B2A370-9833-467E-A9BC-4FABCC2A99CD}"/>
    <cellStyle name="Normal 2 2 2 2 6 4" xfId="6589" xr:uid="{941B93C6-C259-4FC8-AF23-7C64C6BC00CF}"/>
    <cellStyle name="Normal 2 2 2 2 6 4 2" xfId="14848" xr:uid="{B7E613F8-1D25-4DCD-B99F-06A87947BBE9}"/>
    <cellStyle name="Normal 2 2 2 2 6 4 2 2" xfId="21828" xr:uid="{E1394A74-561D-4A83-AC20-0AB8858052D3}"/>
    <cellStyle name="Normal 2 2 2 2 6 4 2 2 2" xfId="45902" xr:uid="{0047374B-FA0F-4F8B-8DDB-30DB60C2BD7C}"/>
    <cellStyle name="Normal 2 2 2 2 6 4 2 3" xfId="39430" xr:uid="{F88764FB-F1D5-44D1-B089-FAB48D0F93B3}"/>
    <cellStyle name="Normal 2 2 2 2 6 4 3" xfId="19363" xr:uid="{7B295941-08EB-440C-A903-4AEDBE574170}"/>
    <cellStyle name="Normal 2 2 2 2 6 4 3 2" xfId="43557" xr:uid="{AA3EA0BD-70F6-4724-A1FA-CE091EC2420A}"/>
    <cellStyle name="Normal 2 2 2 2 6 4 4" xfId="31415" xr:uid="{51099CB5-214F-45EE-9B99-E71D0EF68190}"/>
    <cellStyle name="Normal 2 2 2 2 6 5" xfId="7156" xr:uid="{5968AD2E-1596-47C9-AAC5-7FFFC613A0B6}"/>
    <cellStyle name="Normal 2 2 2 2 6 5 2" xfId="15415" xr:uid="{45577C2D-818C-4350-95DB-B4DA70E7EE70}"/>
    <cellStyle name="Normal 2 2 2 2 6 5 2 2" xfId="39997" xr:uid="{5952292F-9D8D-4723-8F0A-AFCCEDBAD94A}"/>
    <cellStyle name="Normal 2 2 2 2 6 5 3" xfId="21233" xr:uid="{35AAF1EF-00EE-4642-82EE-13F3684F4CCC}"/>
    <cellStyle name="Normal 2 2 2 2 6 5 3 2" xfId="45352" xr:uid="{2C4AD02C-16DC-4FF1-914C-A730D89DAE48}"/>
    <cellStyle name="Normal 2 2 2 2 6 5 4" xfId="31982" xr:uid="{E59CFAD9-9FA4-4CE9-AB9E-A2ABC0E00A26}"/>
    <cellStyle name="Normal 2 2 2 2 6 6" xfId="4924" xr:uid="{2F673A9C-2DA8-484F-A24A-08C9CD71F593}"/>
    <cellStyle name="Normal 2 2 2 2 6 6 2" xfId="13235" xr:uid="{B13A825F-BAAD-472D-A392-9B4622ADAEDC}"/>
    <cellStyle name="Normal 2 2 2 2 6 6 2 2" xfId="37819" xr:uid="{BDE03DA9-5AFE-4313-8946-3162D4F09E25}"/>
    <cellStyle name="Normal 2 2 2 2 6 6 3" xfId="29801" xr:uid="{C7D286FB-4BB3-488E-9101-33E827D6F6B8}"/>
    <cellStyle name="Normal 2 2 2 2 6 7" xfId="8962" xr:uid="{308757E9-878B-4DA1-9BD2-08F8898F7804}"/>
    <cellStyle name="Normal 2 2 2 2 6 7 2" xfId="33724" xr:uid="{73A20D65-159B-4100-9D9E-DA52B5D0F995}"/>
    <cellStyle name="Normal 2 2 2 2 6 8" xfId="18756" xr:uid="{F795E40E-1C66-4982-966A-3A6AB584204F}"/>
    <cellStyle name="Normal 2 2 2 2 6 8 2" xfId="42952" xr:uid="{1080C141-1995-4725-B5D4-D4F93FC0C91A}"/>
    <cellStyle name="Normal 2 2 2 2 6 9" xfId="25855" xr:uid="{81963E71-2909-409A-A788-E24BF1B9FF4D}"/>
    <cellStyle name="Normal 2 2 2 2 7" xfId="1143" xr:uid="{4126A80C-1425-4DFB-A144-E4DC3301FA83}"/>
    <cellStyle name="Normal 2 2 2 2 7 2" xfId="1575" xr:uid="{E4DD237C-98A2-4617-83CA-97AC93E92309}"/>
    <cellStyle name="Normal 2 2 2 2 7 2 2" xfId="7550" xr:uid="{31BFC8A7-F648-4C4D-9B27-0CF5EAB0D794}"/>
    <cellStyle name="Normal 2 2 2 2 7 2 2 2" xfId="15808" xr:uid="{085C31D0-F96B-4897-A506-74423E687C85}"/>
    <cellStyle name="Normal 2 2 2 2 7 2 2 2 2" xfId="40390" xr:uid="{54545D27-206B-4894-AAC8-C9746AAE465C}"/>
    <cellStyle name="Normal 2 2 2 2 7 2 2 3" xfId="22762" xr:uid="{DEEDF34A-541E-4862-B44B-688B13FBD832}"/>
    <cellStyle name="Normal 2 2 2 2 7 2 2 3 2" xfId="46789" xr:uid="{17E3D35B-4059-4054-89E7-5D453B9835AE}"/>
    <cellStyle name="Normal 2 2 2 2 7 2 2 4" xfId="32375" xr:uid="{2E85E80C-A0DB-4822-BA85-3EBD7BBBBD41}"/>
    <cellStyle name="Normal 2 2 2 2 7 2 3" xfId="5514" xr:uid="{908312A1-40EE-4161-9608-D451CC4312CF}"/>
    <cellStyle name="Normal 2 2 2 2 7 2 3 2" xfId="13797" xr:uid="{7BC89E5D-48DE-4328-A465-2F419B784BA8}"/>
    <cellStyle name="Normal 2 2 2 2 7 2 3 2 2" xfId="38381" xr:uid="{0CBED15A-093B-40AC-9A54-9F95B13099B8}"/>
    <cellStyle name="Normal 2 2 2 2 7 2 3 3" xfId="30363" xr:uid="{A0AA6637-C659-455C-BB29-2FEEC645799F}"/>
    <cellStyle name="Normal 2 2 2 2 7 2 4" xfId="9935" xr:uid="{6E1642A7-1ECB-40AE-BE4B-B831A8DD0626}"/>
    <cellStyle name="Normal 2 2 2 2 7 2 4 2" xfId="34621" xr:uid="{F05B0B6B-1472-4E58-9BF2-7AC9B605A7C7}"/>
    <cellStyle name="Normal 2 2 2 2 7 2 5" xfId="20296" xr:uid="{7EAD0863-5C96-41FD-B823-8908C3EABD3A}"/>
    <cellStyle name="Normal 2 2 2 2 7 2 5 2" xfId="44470" xr:uid="{89B06994-406E-44AB-9C08-259899BB340D}"/>
    <cellStyle name="Normal 2 2 2 2 7 2 6" xfId="26737" xr:uid="{CB3EA577-A7B1-4B27-8241-16F9C6D90772}"/>
    <cellStyle name="Normal 2 2 2 2 7 3" xfId="6229" xr:uid="{983C9B21-DF12-4C00-9DAF-449BE1DD9D24}"/>
    <cellStyle name="Normal 2 2 2 2 7 3 2" xfId="8116" xr:uid="{3C344CFE-8EF8-4D40-B6BB-8EF194B7B9B9}"/>
    <cellStyle name="Normal 2 2 2 2 7 3 2 2" xfId="16374" xr:uid="{419C64C1-B33D-45DD-A0B0-7505F717E865}"/>
    <cellStyle name="Normal 2 2 2 2 7 3 2 2 2" xfId="40956" xr:uid="{5DCB33AE-96B9-4BBF-A400-65A0778A7EAB}"/>
    <cellStyle name="Normal 2 2 2 2 7 3 2 3" xfId="22352" xr:uid="{45F37E5B-063F-492B-AECA-2664E6A80008}"/>
    <cellStyle name="Normal 2 2 2 2 7 3 2 3 2" xfId="46386" xr:uid="{D926A191-7F62-4016-BCAA-DD6E8621050C}"/>
    <cellStyle name="Normal 2 2 2 2 7 3 2 4" xfId="32941" xr:uid="{1F5D3585-9694-4DEC-B3FB-63CB7ACB51A8}"/>
    <cellStyle name="Normal 2 2 2 2 7 3 3" xfId="14491" xr:uid="{64953473-FE89-4EC2-A4F5-CED9E2F8E7C8}"/>
    <cellStyle name="Normal 2 2 2 2 7 3 3 2" xfId="39073" xr:uid="{8E09BE1A-72EE-43F5-8ACB-0C9995E48FA0}"/>
    <cellStyle name="Normal 2 2 2 2 7 3 4" xfId="19886" xr:uid="{A5589BB9-CC1E-4358-971E-9B0420E91BF1}"/>
    <cellStyle name="Normal 2 2 2 2 7 3 4 2" xfId="44066" xr:uid="{203CB5C2-1C48-4D12-BCB1-C8D899A27A47}"/>
    <cellStyle name="Normal 2 2 2 2 7 3 5" xfId="31058" xr:uid="{ABE39F91-2516-48A2-A2ED-0CE58123EB3D}"/>
    <cellStyle name="Normal 2 2 2 2 7 4" xfId="6749" xr:uid="{4C2E7A95-C3F1-48D7-9056-481BC54A537A}"/>
    <cellStyle name="Normal 2 2 2 2 7 4 2" xfId="15008" xr:uid="{ED0FC599-A6D8-4DB7-8C96-5B134BF4C891}"/>
    <cellStyle name="Normal 2 2 2 2 7 4 2 2" xfId="39590" xr:uid="{EB4BAD9E-2DA6-4F50-ABC5-2036C3096F17}"/>
    <cellStyle name="Normal 2 2 2 2 7 4 3" xfId="20855" xr:uid="{51FAE2FE-924E-4936-9013-D0F2509DCC5C}"/>
    <cellStyle name="Normal 2 2 2 2 7 4 3 2" xfId="44993" xr:uid="{22CD3F2F-8473-49D1-BB3E-962596EAD149}"/>
    <cellStyle name="Normal 2 2 2 2 7 4 4" xfId="31575" xr:uid="{3EF31ABB-E877-4AE9-A69C-742E42BBE8B6}"/>
    <cellStyle name="Normal 2 2 2 2 7 5" xfId="7260" xr:uid="{985BD935-C63F-436C-A08E-D63361641883}"/>
    <cellStyle name="Normal 2 2 2 2 7 5 2" xfId="15519" xr:uid="{41A2B7C8-3305-4932-9D90-71EE4B51FDCB}"/>
    <cellStyle name="Normal 2 2 2 2 7 5 2 2" xfId="40101" xr:uid="{E1D9C14F-F771-4880-817B-C8C1695B20DE}"/>
    <cellStyle name="Normal 2 2 2 2 7 5 3" xfId="32086" xr:uid="{725C9C14-913A-4571-8578-4ACEF310F824}"/>
    <cellStyle name="Normal 2 2 2 2 7 6" xfId="5102" xr:uid="{2980962C-3FCB-4921-A084-0FDB337266C3}"/>
    <cellStyle name="Normal 2 2 2 2 7 6 2" xfId="13397" xr:uid="{AAB0D92F-4D51-48A4-907E-6672E0B30C96}"/>
    <cellStyle name="Normal 2 2 2 2 7 6 2 2" xfId="37981" xr:uid="{FFAB71A8-5678-40B6-B6F2-739D48BAB9EC}"/>
    <cellStyle name="Normal 2 2 2 2 7 6 3" xfId="29962" xr:uid="{F3299CDB-DFA3-46E9-A3B6-AC5A19BA759A}"/>
    <cellStyle name="Normal 2 2 2 2 7 7" xfId="9519" xr:uid="{3AB1C5EE-ABC9-42AE-9F5E-8A1EC294E503}"/>
    <cellStyle name="Normal 2 2 2 2 7 7 2" xfId="34219" xr:uid="{A7C1FB57-45D1-470A-A46A-2C562D4CBA98}"/>
    <cellStyle name="Normal 2 2 2 2 7 8" xfId="18426" xr:uid="{F57BE94B-F1A5-433F-BD5F-58CF77B0776E}"/>
    <cellStyle name="Normal 2 2 2 2 7 8 2" xfId="42636" xr:uid="{CEAAE3C8-57FA-4634-9EA0-1A3B8031F1A4}"/>
    <cellStyle name="Normal 2 2 2 2 7 9" xfId="26338" xr:uid="{93C1384E-571F-4208-8F1F-A777D0F255BD}"/>
    <cellStyle name="Normal 2 2 2 2 8" xfId="1210" xr:uid="{8A352739-2AF7-4D74-9193-9722F19AAB9A}"/>
    <cellStyle name="Normal 2 2 2 2 8 2" xfId="5882" xr:uid="{1AA1F217-F368-4462-A458-FD09189C150D}"/>
    <cellStyle name="Normal 2 2 2 2 8 2 2" xfId="7769" xr:uid="{F02088F4-4294-4435-A458-43C698D41E35}"/>
    <cellStyle name="Normal 2 2 2 2 8 2 2 2" xfId="16027" xr:uid="{2596B75A-196D-43B5-A339-FFF439381DA4}"/>
    <cellStyle name="Normal 2 2 2 2 8 2 2 2 2" xfId="40609" xr:uid="{20EB555A-F5A3-45E9-9924-CEF3C62EFFBD}"/>
    <cellStyle name="Normal 2 2 2 2 8 2 2 3" xfId="32594" xr:uid="{1713DB88-B5D0-4B97-BFB3-6A1465AE9041}"/>
    <cellStyle name="Normal 2 2 2 2 8 2 3" xfId="14144" xr:uid="{13ADC8EC-FAA9-483E-BC7F-E46B6BDFCDA3}"/>
    <cellStyle name="Normal 2 2 2 2 8 2 3 2" xfId="38726" xr:uid="{94F041DD-10C1-42B5-8F1F-64A72AE7158F}"/>
    <cellStyle name="Normal 2 2 2 2 8 2 4" xfId="22407" xr:uid="{471D2512-7ACA-4DFE-BA16-942F8BFC4250}"/>
    <cellStyle name="Normal 2 2 2 2 8 2 4 2" xfId="46441" xr:uid="{2C4B796B-C494-464D-8F09-33ED2A1FB5E2}"/>
    <cellStyle name="Normal 2 2 2 2 8 2 5" xfId="30711" xr:uid="{6E7D835C-22D7-4AD4-8018-F850061BAA84}"/>
    <cellStyle name="Normal 2 2 2 2 8 3" xfId="6402" xr:uid="{E10394D7-8ED5-4AC3-909B-DBF33BA137B5}"/>
    <cellStyle name="Normal 2 2 2 2 8 3 2" xfId="14661" xr:uid="{737708BF-4498-42AA-9781-32DFE891D587}"/>
    <cellStyle name="Normal 2 2 2 2 8 3 2 2" xfId="39243" xr:uid="{0D8990BB-DA97-4714-AB04-7690074C4BB8}"/>
    <cellStyle name="Normal 2 2 2 2 8 3 3" xfId="31228" xr:uid="{083BB4D1-C68C-44BF-AB4E-58538CB347DD}"/>
    <cellStyle name="Normal 2 2 2 2 8 4" xfId="7312" xr:uid="{AE73C217-125E-40E3-8355-21DD6C8EE3DE}"/>
    <cellStyle name="Normal 2 2 2 2 8 4 2" xfId="15571" xr:uid="{B0AD19F5-6E8B-4925-B144-B94CC540C0EC}"/>
    <cellStyle name="Normal 2 2 2 2 8 4 2 2" xfId="40153" xr:uid="{2DFAFB5F-439E-4B14-8D93-4633747BDCC4}"/>
    <cellStyle name="Normal 2 2 2 2 8 4 3" xfId="32138" xr:uid="{3F8EB455-539F-4C2C-8EF3-1E2E7B30A7B5}"/>
    <cellStyle name="Normal 2 2 2 2 8 5" xfId="5155" xr:uid="{915A81B0-F2CB-411A-8AFA-757A4E6424EB}"/>
    <cellStyle name="Normal 2 2 2 2 8 5 2" xfId="13449" xr:uid="{9152651C-AED1-4201-A9FB-08BF7D970F55}"/>
    <cellStyle name="Normal 2 2 2 2 8 5 2 2" xfId="38033" xr:uid="{235FE750-7699-41E0-9FF1-2546EC3198A8}"/>
    <cellStyle name="Normal 2 2 2 2 8 5 3" xfId="30015" xr:uid="{9E207E79-DD25-4F2B-A228-7E7841D82EF9}"/>
    <cellStyle name="Normal 2 2 2 2 8 6" xfId="9578" xr:uid="{E86E880C-74BB-4D11-9A10-02663DA41597}"/>
    <cellStyle name="Normal 2 2 2 2 8 6 2" xfId="34273" xr:uid="{7EA42D28-7936-4ADE-B0C5-6DA9639D1E8F}"/>
    <cellStyle name="Normal 2 2 2 2 8 7" xfId="19940" xr:uid="{8BC80EBE-D00B-426A-82BA-C27B43A937D2}"/>
    <cellStyle name="Normal 2 2 2 2 8 7 2" xfId="44118" xr:uid="{F6C4E735-6F4F-470B-BCBE-F811ED170080}"/>
    <cellStyle name="Normal 2 2 2 2 8 8" xfId="26390" xr:uid="{99CE22CA-23EB-4A8A-BBB5-7B869780DD75}"/>
    <cellStyle name="Normal 2 2 2 2 9" xfId="1169" xr:uid="{DB17EAF1-9439-4E00-A59D-F721C07202AF}"/>
    <cellStyle name="Normal 2 2 2 2 9 2" xfId="6255" xr:uid="{6B977BAF-2E52-4A0D-ADC8-3F204F2DB32B}"/>
    <cellStyle name="Normal 2 2 2 2 9 2 2" xfId="8142" xr:uid="{854BECF6-D00F-453E-A4A3-13B8A26DCE38}"/>
    <cellStyle name="Normal 2 2 2 2 9 2 2 2" xfId="16400" xr:uid="{6F0A94B2-4AE5-4226-808D-735F39D4E0CB}"/>
    <cellStyle name="Normal 2 2 2 2 9 2 2 2 2" xfId="40982" xr:uid="{4E482F71-ED48-4B2B-8B5C-163613531E04}"/>
    <cellStyle name="Normal 2 2 2 2 9 2 2 3" xfId="32967" xr:uid="{EE165DD6-F41E-41B9-81BF-5BD52A7F40B2}"/>
    <cellStyle name="Normal 2 2 2 2 9 2 3" xfId="14517" xr:uid="{E1B6096E-0E85-4DDC-89D2-9C917AAE3A87}"/>
    <cellStyle name="Normal 2 2 2 2 9 2 3 2" xfId="39099" xr:uid="{15F73CBD-9495-4B6F-927C-97E7C5FA5ABE}"/>
    <cellStyle name="Normal 2 2 2 2 9 2 4" xfId="22378" xr:uid="{918A4C1F-239D-4F4F-991A-371822C98A99}"/>
    <cellStyle name="Normal 2 2 2 2 9 2 4 2" xfId="46412" xr:uid="{37E85A0A-F496-4742-B70E-DD6A2AB49F41}"/>
    <cellStyle name="Normal 2 2 2 2 9 2 5" xfId="31084" xr:uid="{C0126BD7-C1D9-43B0-9ABE-5FAB5D015830}"/>
    <cellStyle name="Normal 2 2 2 2 9 3" xfId="6775" xr:uid="{E838A87C-BE10-4C78-89AC-6635C3B0A53E}"/>
    <cellStyle name="Normal 2 2 2 2 9 3 2" xfId="15034" xr:uid="{79CF5C89-3D9B-4307-9336-C61AB2181EC2}"/>
    <cellStyle name="Normal 2 2 2 2 9 3 2 2" xfId="39616" xr:uid="{B811DC7F-D600-4180-B090-13DC698CDCF0}"/>
    <cellStyle name="Normal 2 2 2 2 9 3 3" xfId="31601" xr:uid="{9DCB89FF-D51B-4103-ADE4-1FAD9CD69DE3}"/>
    <cellStyle name="Normal 2 2 2 2 9 4" xfId="7286" xr:uid="{92E5D5A4-C51D-4330-8E0C-B5381746B854}"/>
    <cellStyle name="Normal 2 2 2 2 9 4 2" xfId="15545" xr:uid="{E079C328-6487-4500-A47F-53A01DC09D04}"/>
    <cellStyle name="Normal 2 2 2 2 9 4 2 2" xfId="40127" xr:uid="{846D1B99-5EB9-4084-9EF8-5E1A7DABDCAD}"/>
    <cellStyle name="Normal 2 2 2 2 9 4 3" xfId="32112" xr:uid="{4832AE83-E250-449E-929C-1755A6739CEA}"/>
    <cellStyle name="Normal 2 2 2 2 9 5" xfId="5128" xr:uid="{E6920D50-0EB4-435A-9398-4C2EBD2DC66E}"/>
    <cellStyle name="Normal 2 2 2 2 9 5 2" xfId="13423" xr:uid="{DF352DCA-6350-445D-961F-7C12761CF28B}"/>
    <cellStyle name="Normal 2 2 2 2 9 5 2 2" xfId="38007" xr:uid="{C3ED3D75-9210-436D-9AD8-7FF6A9CEB774}"/>
    <cellStyle name="Normal 2 2 2 2 9 5 3" xfId="29988" xr:uid="{B5394127-96C6-4418-A475-9ED02C615632}"/>
    <cellStyle name="Normal 2 2 2 2 9 6" xfId="9545" xr:uid="{DFFFA3A9-D47A-4706-8544-5804A12BB818}"/>
    <cellStyle name="Normal 2 2 2 2 9 6 2" xfId="34245" xr:uid="{C7AD898E-A13E-4C7A-872C-750E75E64BE1}"/>
    <cellStyle name="Normal 2 2 2 2 9 7" xfId="19912" xr:uid="{712EA626-3709-4869-890F-F2AC966250EF}"/>
    <cellStyle name="Normal 2 2 2 2 9 7 2" xfId="44092" xr:uid="{EE4E6AD0-4A93-4168-8A07-F68E23C3C537}"/>
    <cellStyle name="Normal 2 2 2 2 9 8" xfId="26364" xr:uid="{662F670D-671E-4219-B9CB-D1CB49A45D85}"/>
    <cellStyle name="Normal 2 2 2 20" xfId="2687" xr:uid="{D9987C2E-EAF7-4ACC-B465-5CC808C6A235}"/>
    <cellStyle name="Normal 2 2 2 20 2" xfId="11028" xr:uid="{D43AEE97-992E-401E-8C10-3F7A038661AE}"/>
    <cellStyle name="Normal 2 2 2 20 2 2" xfId="35683" xr:uid="{47B506BF-38AA-44FA-BAD7-4AC89F0F4ED7}"/>
    <cellStyle name="Normal 2 2 2 20 3" xfId="27798" xr:uid="{981BCE3D-BF6C-42FE-A075-68E597B0D92D}"/>
    <cellStyle name="Normal 2 2 2 21" xfId="3160" xr:uid="{351A7257-1752-4599-AD0D-AFE074234DF1}"/>
    <cellStyle name="Normal 2 2 2 21 2" xfId="11501" xr:uid="{E1718B60-0A77-41BB-82E4-11B0E2C004EB}"/>
    <cellStyle name="Normal 2 2 2 21 2 2" xfId="36155" xr:uid="{93AC4212-09E2-43C5-ABDD-2AA587D97919}"/>
    <cellStyle name="Normal 2 2 2 21 3" xfId="28270" xr:uid="{C1B58DC7-D18A-43E5-80EF-50FDB9485CA1}"/>
    <cellStyle name="Normal 2 2 2 22" xfId="3403" xr:uid="{241948FA-74F3-4D06-B586-F6E4B5C06120}"/>
    <cellStyle name="Normal 2 2 2 22 2" xfId="11744" xr:uid="{CBD76E3E-A688-42ED-92BA-59AEBEEC6960}"/>
    <cellStyle name="Normal 2 2 2 22 2 2" xfId="36391" xr:uid="{5D9CCE82-9D13-41B8-9263-5DB580974497}"/>
    <cellStyle name="Normal 2 2 2 22 3" xfId="28506" xr:uid="{1450199D-3B00-4382-80F6-7F6CB0EF34EA}"/>
    <cellStyle name="Normal 2 2 2 23" xfId="3940" xr:uid="{D13D3815-3C70-4A34-B000-A8E53A6B4EDC}"/>
    <cellStyle name="Normal 2 2 2 23 2" xfId="12281" xr:uid="{81DCB406-2EFD-4C45-BD66-D4C39E23C9AC}"/>
    <cellStyle name="Normal 2 2 2 23 2 2" xfId="36867" xr:uid="{37FF633C-4A99-4C19-85BF-D92F254A6513}"/>
    <cellStyle name="Normal 2 2 2 23 3" xfId="28982" xr:uid="{92929CC1-2F75-4EB4-9076-35DD71BD69E0}"/>
    <cellStyle name="Normal 2 2 2 24" xfId="4014" xr:uid="{9ED97092-FCBE-4447-B7CA-2EBBE4F30491}"/>
    <cellStyle name="Normal 2 2 2 24 2" xfId="12355" xr:uid="{E4ECF70F-E3E5-4830-96F8-0FCD236A7F2C}"/>
    <cellStyle name="Normal 2 2 2 24 2 2" xfId="36941" xr:uid="{4DEF5C4B-3FA2-462F-81D2-C240EDECA1DA}"/>
    <cellStyle name="Normal 2 2 2 24 3" xfId="29056" xr:uid="{8B88D75F-209D-44A1-85FD-4E03C92A1CCF}"/>
    <cellStyle name="Normal 2 2 2 25" xfId="4091" xr:uid="{991F9D2C-1327-45B8-846C-9144E27CCC64}"/>
    <cellStyle name="Normal 2 2 2 25 2" xfId="12432" xr:uid="{032D782D-88E9-43E9-84D1-033EC703BC1F}"/>
    <cellStyle name="Normal 2 2 2 25 2 2" xfId="37017" xr:uid="{35F91FFD-6283-4731-AEE4-135D2D88D292}"/>
    <cellStyle name="Normal 2 2 2 25 3" xfId="29126" xr:uid="{23546D4F-97CF-4801-8BF2-D98966B303D8}"/>
    <cellStyle name="Normal 2 2 2 26" xfId="4695" xr:uid="{7D00493F-8139-4BA5-B38F-2A19EE992A0E}"/>
    <cellStyle name="Normal 2 2 2 26 2" xfId="13034" xr:uid="{FCE173A5-68EB-404A-BF92-DAEAAAADBDF1}"/>
    <cellStyle name="Normal 2 2 2 26 2 2" xfId="37619" xr:uid="{081026A5-C514-49B2-A879-B091D742FEC3}"/>
    <cellStyle name="Normal 2 2 2 26 3" xfId="29598" xr:uid="{5759D18D-9F1A-4E86-85CF-2B7DBC06AF52}"/>
    <cellStyle name="Normal 2 2 2 27" xfId="8493" xr:uid="{91E5124C-5654-423D-BD4C-6A5487B7C34D}"/>
    <cellStyle name="Normal 2 2 2 27 2" xfId="16751" xr:uid="{53B96372-87C2-4C2B-BF14-469E3BB826F4}"/>
    <cellStyle name="Normal 2 2 2 27 2 2" xfId="41333" xr:uid="{B328FD23-4C39-49AB-B855-71AB3C98EAD9}"/>
    <cellStyle name="Normal 2 2 2 27 3" xfId="33304" xr:uid="{AF00DD87-F34A-43C8-9B22-7DA3FF809238}"/>
    <cellStyle name="Normal 2 2 2 28" xfId="8620" xr:uid="{E35F5C56-62A7-4ACF-AD01-6850996B67B5}"/>
    <cellStyle name="Normal 2 2 2 28 2" xfId="33405" xr:uid="{EBB6D4C1-881D-4E35-ABDD-C5659EC2F012}"/>
    <cellStyle name="Normal 2 2 2 29" xfId="17731" xr:uid="{7C270986-1A61-4081-B92A-EC60DA95CB26}"/>
    <cellStyle name="Normal 2 2 2 29 2" xfId="41958" xr:uid="{AE79C06E-0CBE-431C-B867-A78BC07C61A9}"/>
    <cellStyle name="Normal 2 2 2 3" xfId="162" xr:uid="{D20785F0-6255-4D76-B9E6-FBDBAC0B0DEB}"/>
    <cellStyle name="Normal 2 2 2 3 10" xfId="2018" xr:uid="{8CC500B2-B50F-4147-99CB-86E7109EF4FC}"/>
    <cellStyle name="Normal 2 2 2 3 10 2" xfId="6415" xr:uid="{00850C52-535B-4172-9735-7D89B2426D02}"/>
    <cellStyle name="Normal 2 2 2 3 10 2 2" xfId="14674" xr:uid="{BF99838D-7A95-40AD-88CF-22623A9346E4}"/>
    <cellStyle name="Normal 2 2 2 3 10 2 2 2" xfId="39256" xr:uid="{A92833D4-C46C-498B-A93F-E32EBA514F91}"/>
    <cellStyle name="Normal 2 2 2 3 10 2 3" xfId="23182" xr:uid="{153D6EB0-D2FA-4B58-934D-998810CDF583}"/>
    <cellStyle name="Normal 2 2 2 3 10 2 3 2" xfId="47193" xr:uid="{44C51FC3-0307-4B34-AD3D-36C4CD7CDBE0}"/>
    <cellStyle name="Normal 2 2 2 3 10 2 4" xfId="31241" xr:uid="{CF02047B-06FF-4293-8319-C718F7D9350D}"/>
    <cellStyle name="Normal 2 2 2 3 10 3" xfId="10360" xr:uid="{E6D03F97-94B2-424A-9AED-54250670E639}"/>
    <cellStyle name="Normal 2 2 2 3 10 3 2" xfId="35019" xr:uid="{FCFE23A8-AD5B-44A9-BB88-22ED3CA686BE}"/>
    <cellStyle name="Normal 2 2 2 3 10 4" xfId="20717" xr:uid="{11123510-50FD-4132-848A-60F267AB3CC7}"/>
    <cellStyle name="Normal 2 2 2 3 10 4 2" xfId="44877" xr:uid="{51032EBE-768C-4D17-853E-CB92925CF429}"/>
    <cellStyle name="Normal 2 2 2 3 10 5" xfId="27134" xr:uid="{CBB827C7-3286-4276-9151-D6CDFC16276E}"/>
    <cellStyle name="Normal 2 2 2 3 11" xfId="2089" xr:uid="{1E903842-CBAC-4C62-A522-D647798AB62A}"/>
    <cellStyle name="Normal 2 2 2 3 11 2" xfId="8262" xr:uid="{00B9E3E1-6C4B-415E-8663-CDC25889F0CD}"/>
    <cellStyle name="Normal 2 2 2 3 11 2 2" xfId="16520" xr:uid="{321A80A2-56C9-452A-9E95-89E9F5887E36}"/>
    <cellStyle name="Normal 2 2 2 3 11 2 2 2" xfId="41102" xr:uid="{A2A5F229-769F-4AA5-A532-081C4984772A}"/>
    <cellStyle name="Normal 2 2 2 3 11 2 3" xfId="21466" xr:uid="{2309BF5D-FFAD-46EF-A057-43D4ED4F83F1}"/>
    <cellStyle name="Normal 2 2 2 3 11 2 3 2" xfId="45572" xr:uid="{89702D75-D94A-4604-BFEE-40A889146821}"/>
    <cellStyle name="Normal 2 2 2 3 11 2 4" xfId="33087" xr:uid="{3A0C4303-EFFC-4EE2-B89E-5C78448E9F76}"/>
    <cellStyle name="Normal 2 2 2 3 11 3" xfId="10431" xr:uid="{F04986DF-EACB-4C34-BCE1-B318F415F28F}"/>
    <cellStyle name="Normal 2 2 2 3 11 3 2" xfId="35089" xr:uid="{0FD0D84C-B209-4366-B77B-DC88D007D414}"/>
    <cellStyle name="Normal 2 2 2 3 11 4" xfId="18992" xr:uid="{D4065393-57D3-4445-A697-7512CC39E6A8}"/>
    <cellStyle name="Normal 2 2 2 3 11 4 2" xfId="43186" xr:uid="{8F7B5D3E-C977-4F2A-9E30-399609072D8B}"/>
    <cellStyle name="Normal 2 2 2 3 11 5" xfId="27204" xr:uid="{43CCBC14-5798-42BC-B0D0-C3C650AC89F9}"/>
    <cellStyle name="Normal 2 2 2 3 12" xfId="2331" xr:uid="{8DC90CE5-578A-49CF-9DE5-B3BDC3AE0C15}"/>
    <cellStyle name="Normal 2 2 2 3 12 2" xfId="10672" xr:uid="{050B4F92-4191-4A23-8541-33C2455F96EC}"/>
    <cellStyle name="Normal 2 2 2 3 12 2 2" xfId="35329" xr:uid="{715216AE-86A7-4804-9A36-964B487A8057}"/>
    <cellStyle name="Normal 2 2 2 3 12 3" xfId="20870" xr:uid="{5EB2D59B-3D32-42A2-942B-EFDD6AB4733C}"/>
    <cellStyle name="Normal 2 2 2 3 12 3 2" xfId="45008" xr:uid="{96661E46-D590-4D77-89F4-727E808F841A}"/>
    <cellStyle name="Normal 2 2 2 3 12 4" xfId="27444" xr:uid="{669A006F-723B-4BE5-BE9B-F791A4B6CBCA}"/>
    <cellStyle name="Normal 2 2 2 3 13" xfId="2405" xr:uid="{385C9DFF-0918-44FC-A27D-233B0B4F1295}"/>
    <cellStyle name="Normal 2 2 2 3 13 2" xfId="10746" xr:uid="{F041EDC1-F2D4-4E61-A8A6-461CA2706CF9}"/>
    <cellStyle name="Normal 2 2 2 3 13 2 2" xfId="35403" xr:uid="{DDFC03C2-1E7D-4C04-9295-882EC9A5EFA0}"/>
    <cellStyle name="Normal 2 2 2 3 13 3" xfId="27518" xr:uid="{80C6C7C1-855B-426B-B47E-248384A20CEA}"/>
    <cellStyle name="Normal 2 2 2 3 14" xfId="2476" xr:uid="{DCD9A836-17DF-4CB0-A4E0-BD48828F417A}"/>
    <cellStyle name="Normal 2 2 2 3 14 2" xfId="10817" xr:uid="{B8D736D4-564A-45BB-98A2-4A9CE9624440}"/>
    <cellStyle name="Normal 2 2 2 3 14 2 2" xfId="35473" xr:uid="{88A29510-C99F-407E-A28D-556E2E10A649}"/>
    <cellStyle name="Normal 2 2 2 3 14 3" xfId="27588" xr:uid="{EA9E1EAA-DEDC-42E0-8B56-EAB6C5F1A9F4}"/>
    <cellStyle name="Normal 2 2 2 3 15" xfId="2713" xr:uid="{ABA84038-61A4-46D8-B81D-7A3F15656F49}"/>
    <cellStyle name="Normal 2 2 2 3 15 2" xfId="11054" xr:uid="{504B8746-ED10-4931-8A61-DB9085A6557D}"/>
    <cellStyle name="Normal 2 2 2 3 15 2 2" xfId="35709" xr:uid="{EB0E9C07-2E84-4FFC-BFB5-4CC69D2567BC}"/>
    <cellStyle name="Normal 2 2 2 3 15 3" xfId="27824" xr:uid="{D0503E39-ED27-401F-A610-3CAEA87676BE}"/>
    <cellStyle name="Normal 2 2 2 3 16" xfId="3186" xr:uid="{A06C49D4-E878-401D-98D1-7EFD189BA248}"/>
    <cellStyle name="Normal 2 2 2 3 16 2" xfId="11527" xr:uid="{289E3132-65A8-4E56-BAF1-5BDCF0FA4708}"/>
    <cellStyle name="Normal 2 2 2 3 16 2 2" xfId="36181" xr:uid="{BC339412-8E28-41B9-AF17-7113989B8C0C}"/>
    <cellStyle name="Normal 2 2 2 3 16 3" xfId="28296" xr:uid="{CDE1F6E9-DB3B-4E13-BCC0-EC03A772D9BA}"/>
    <cellStyle name="Normal 2 2 2 3 17" xfId="3429" xr:uid="{1DD5EAB3-7873-4A1A-9F96-DEDFFB39537B}"/>
    <cellStyle name="Normal 2 2 2 3 17 2" xfId="11770" xr:uid="{4903F10C-A6DF-46F0-89C7-FB1CCC65BBD3}"/>
    <cellStyle name="Normal 2 2 2 3 17 2 2" xfId="36417" xr:uid="{704D27F6-40A9-438B-99D7-3A9816898DE7}"/>
    <cellStyle name="Normal 2 2 2 3 17 3" xfId="28532" xr:uid="{1B1CC8B2-D682-4A8F-B6ED-633D60FF490A}"/>
    <cellStyle name="Normal 2 2 2 3 18" xfId="3966" xr:uid="{0C4F94AE-0550-4321-A9B0-600DADF9B684}"/>
    <cellStyle name="Normal 2 2 2 3 18 2" xfId="12307" xr:uid="{01E8459C-3B76-4A83-A3BC-4AFCE5284C37}"/>
    <cellStyle name="Normal 2 2 2 3 18 2 2" xfId="36893" xr:uid="{31100D2C-4CB9-4C6F-8AC7-621C1768091D}"/>
    <cellStyle name="Normal 2 2 2 3 18 3" xfId="29008" xr:uid="{F11F0FE6-DD17-48E0-9BAA-3CEDAD29DFDC}"/>
    <cellStyle name="Normal 2 2 2 3 19" xfId="4040" xr:uid="{1D397621-7D7E-4506-9329-E8B157E1B44F}"/>
    <cellStyle name="Normal 2 2 2 3 19 2" xfId="12381" xr:uid="{4A5BD771-CBC6-449C-ACFF-1A83479D6CBA}"/>
    <cellStyle name="Normal 2 2 2 3 19 2 2" xfId="36967" xr:uid="{C2753210-4A7C-466D-B135-6688EDCE456D}"/>
    <cellStyle name="Normal 2 2 2 3 19 3" xfId="29082" xr:uid="{A18C822D-899F-4EA4-BB4D-08A627FE484B}"/>
    <cellStyle name="Normal 2 2 2 3 2" xfId="267" xr:uid="{8B3E5EFD-9CA3-491C-BDBC-73DE4C2576FA}"/>
    <cellStyle name="Normal 2 2 2 3 2 10" xfId="2774" xr:uid="{99C572E3-1588-4BD3-8240-496E2D22784F}"/>
    <cellStyle name="Normal 2 2 2 3 2 10 2" xfId="11115" xr:uid="{AFF9E041-A5E2-410C-BD98-61C1566D7FDD}"/>
    <cellStyle name="Normal 2 2 2 3 2 10 2 2" xfId="35770" xr:uid="{27152951-349E-44EB-B638-378C1F3D3CB4}"/>
    <cellStyle name="Normal 2 2 2 3 2 10 3" xfId="27885" xr:uid="{9457E98D-86DB-428B-BD97-263E80539543}"/>
    <cellStyle name="Normal 2 2 2 3 2 11" xfId="3247" xr:uid="{80B09187-8E27-4F11-A66B-FD837A7842D4}"/>
    <cellStyle name="Normal 2 2 2 3 2 11 2" xfId="11588" xr:uid="{38812580-3BD3-414E-B5BF-AEE3D10ADA96}"/>
    <cellStyle name="Normal 2 2 2 3 2 11 2 2" xfId="36242" xr:uid="{940C550E-91DB-46B1-9291-1F872DB41304}"/>
    <cellStyle name="Normal 2 2 2 3 2 11 3" xfId="28357" xr:uid="{0BF8BEDD-D11E-4D6E-B140-31D035D93811}"/>
    <cellStyle name="Normal 2 2 2 3 2 12" xfId="3491" xr:uid="{90E80A19-9850-4126-A500-68167401CFE9}"/>
    <cellStyle name="Normal 2 2 2 3 2 12 2" xfId="11832" xr:uid="{14905A3C-B323-440E-AFA9-80B49687AE94}"/>
    <cellStyle name="Normal 2 2 2 3 2 12 2 2" xfId="36478" xr:uid="{2DD6BE80-D397-488D-9CFE-355E231A8872}"/>
    <cellStyle name="Normal 2 2 2 3 2 12 3" xfId="28593" xr:uid="{97735F63-A904-4D46-9FCC-98591EFBBF92}"/>
    <cellStyle name="Normal 2 2 2 3 2 13" xfId="4203" xr:uid="{A94AB30B-BDEA-47A7-A111-EEBE68EEFD5A}"/>
    <cellStyle name="Normal 2 2 2 3 2 13 2" xfId="12544" xr:uid="{FD830536-C015-4091-AB1C-FF373FA392B3}"/>
    <cellStyle name="Normal 2 2 2 3 2 13 2 2" xfId="37129" xr:uid="{4C3EFB83-4C8F-4951-A611-7D2675DBAA1C}"/>
    <cellStyle name="Normal 2 2 2 3 2 13 3" xfId="29213" xr:uid="{88BA3E6E-64D4-4F2F-AD90-2CFBA6E24360}"/>
    <cellStyle name="Normal 2 2 2 3 2 14" xfId="4786" xr:uid="{1CDEC658-43C4-4A6E-8983-CD171B8C8D8B}"/>
    <cellStyle name="Normal 2 2 2 3 2 14 2" xfId="13114" xr:uid="{20681808-70C9-4076-8C1D-42FEF0533CA1}"/>
    <cellStyle name="Normal 2 2 2 3 2 14 2 2" xfId="37699" xr:uid="{193FE15D-97C5-4600-BC76-B875FDA11E03}"/>
    <cellStyle name="Normal 2 2 2 3 2 14 3" xfId="29679" xr:uid="{4B95C197-C282-4C85-884D-B30CB273A020}"/>
    <cellStyle name="Normal 2 2 2 3 2 15" xfId="8718" xr:uid="{6193FCFC-4817-40D6-82E5-1D96E9FC3C19}"/>
    <cellStyle name="Normal 2 2 2 3 2 15 2" xfId="33498" xr:uid="{C526C64F-29D4-42CA-8D98-1692B9C0B57C}"/>
    <cellStyle name="Normal 2 2 2 3 2 16" xfId="17906" xr:uid="{B355DDCF-5363-43B5-ABB5-2E4382824A4D}"/>
    <cellStyle name="Normal 2 2 2 3 2 16 2" xfId="42131" xr:uid="{43C73FB8-7A55-4494-B950-A2A3242602A4}"/>
    <cellStyle name="Normal 2 2 2 3 2 17" xfId="18507" xr:uid="{FFCB7A96-93E7-4624-9770-9211D87B1A09}"/>
    <cellStyle name="Normal 2 2 2 3 2 17 2" xfId="42710" xr:uid="{D6398D52-8DD1-43E8-ABC7-669074EE295E}"/>
    <cellStyle name="Normal 2 2 2 3 2 18" xfId="25632" xr:uid="{70F582DA-A981-4F8B-BE8B-4BA79C6BE821}"/>
    <cellStyle name="Normal 2 2 2 3 2 2" xfId="463" xr:uid="{07BDB253-5777-4EF5-A3DA-C0D417CF4FFA}"/>
    <cellStyle name="Normal 2 2 2 3 2 2 10" xfId="5003" xr:uid="{D5276CEA-1B02-47D6-98F8-8645626E19AC}"/>
    <cellStyle name="Normal 2 2 2 3 2 2 10 2" xfId="13303" xr:uid="{D141D697-1067-46CE-8C9A-E5CC3C115B33}"/>
    <cellStyle name="Normal 2 2 2 3 2 2 10 2 2" xfId="37887" xr:uid="{9285CD26-2809-4ABB-A946-E5B15A1A76D2}"/>
    <cellStyle name="Normal 2 2 2 3 2 2 10 3" xfId="29869" xr:uid="{6EB57168-0C34-47CF-B76D-DF9D3FFD7A85}"/>
    <cellStyle name="Normal 2 2 2 3 2 2 11" xfId="8853" xr:uid="{59C54824-43AA-4979-9321-3B4BACD813C1}"/>
    <cellStyle name="Normal 2 2 2 3 2 2 11 2" xfId="33619" xr:uid="{2399FD20-09CA-415A-A2D0-3C526CF45B12}"/>
    <cellStyle name="Normal 2 2 2 3 2 2 12" xfId="18038" xr:uid="{5D47AE4B-D826-4C39-80DB-49A562DED7E1}"/>
    <cellStyle name="Normal 2 2 2 3 2 2 12 2" xfId="42263" xr:uid="{826AC73A-718E-4D73-9882-AA48F4AF297C}"/>
    <cellStyle name="Normal 2 2 2 3 2 2 13" xfId="18646" xr:uid="{78B37196-08F9-4115-AFCF-479CBE92285F}"/>
    <cellStyle name="Normal 2 2 2 3 2 2 13 2" xfId="42842" xr:uid="{43E9EB6B-B072-4CBE-A62C-D393DFFEFDD7}"/>
    <cellStyle name="Normal 2 2 2 3 2 2 14" xfId="25750" xr:uid="{9DDB43F8-5ED9-48F3-BCFA-EED9E00D0228}"/>
    <cellStyle name="Normal 2 2 2 3 2 2 2" xfId="1481" xr:uid="{5139BC89-AF31-43F1-9EDF-8FF2D6DDC5D5}"/>
    <cellStyle name="Normal 2 2 2 3 2 2 2 2" xfId="3128" xr:uid="{25F75B43-FCEF-4B84-861A-F0B3859391D5}"/>
    <cellStyle name="Normal 2 2 2 3 2 2 2 2 2" xfId="7085" xr:uid="{66EE4990-0E49-4A88-BF46-839CA7C5B240}"/>
    <cellStyle name="Normal 2 2 2 3 2 2 2 2 2 2" xfId="15344" xr:uid="{72E033D6-724A-4343-B8D9-A3F80453D4F1}"/>
    <cellStyle name="Normal 2 2 2 3 2 2 2 2 2 2 2" xfId="39926" xr:uid="{8A1103E8-2A8D-4351-A40A-0C990431F402}"/>
    <cellStyle name="Normal 2 2 2 3 2 2 2 2 2 3" xfId="31911" xr:uid="{3EB8495B-DA3D-4666-9AEF-EE161BA70C93}"/>
    <cellStyle name="Normal 2 2 2 3 2 2 2 2 3" xfId="11469" xr:uid="{085AED93-E3E9-46F8-B7B6-892DD4EB4776}"/>
    <cellStyle name="Normal 2 2 2 3 2 2 2 2 3 2" xfId="36124" xr:uid="{92C93574-C4F6-427E-A00D-D9130FB1AF26}"/>
    <cellStyle name="Normal 2 2 2 3 2 2 2 2 4" xfId="22669" xr:uid="{820170BC-1AB4-45DC-B1FC-E4E447DF898B}"/>
    <cellStyle name="Normal 2 2 2 3 2 2 2 2 4 2" xfId="46696" xr:uid="{E696237D-6CE1-4214-9C99-AF7C8E5BBDE7}"/>
    <cellStyle name="Normal 2 2 2 3 2 2 2 2 5" xfId="28239" xr:uid="{35A60C91-291B-40BD-82D7-957AB093FCD8}"/>
    <cellStyle name="Normal 2 2 2 3 2 2 2 3" xfId="3847" xr:uid="{E273362A-854B-4BA4-870A-AEC361B6E379}"/>
    <cellStyle name="Normal 2 2 2 3 2 2 2 3 2" xfId="12188" xr:uid="{DA8E84BF-ED36-4863-B8D2-37E0D7542670}"/>
    <cellStyle name="Normal 2 2 2 3 2 2 2 3 2 2" xfId="36832" xr:uid="{64F5BAD3-9910-4FB5-8F60-83B1CD8FE5F0}"/>
    <cellStyle name="Normal 2 2 2 3 2 2 2 3 3" xfId="28947" xr:uid="{5775DC10-16E0-432E-84CB-E734DB54B5C2}"/>
    <cellStyle name="Normal 2 2 2 3 2 2 2 4" xfId="4601" xr:uid="{36BD950E-7A20-43CD-9EC2-28BE4ADCD1B6}"/>
    <cellStyle name="Normal 2 2 2 3 2 2 2 4 2" xfId="12942" xr:uid="{1615BEAD-108A-4238-ADC5-86BA1CA171C2}"/>
    <cellStyle name="Normal 2 2 2 3 2 2 2 4 2 2" xfId="37527" xr:uid="{B11FECCA-3CBA-4E55-B7AB-37F22FF0749A}"/>
    <cellStyle name="Normal 2 2 2 3 2 2 2 4 3" xfId="29567" xr:uid="{32C36DA1-07A7-4312-8EC9-5A735F8B8579}"/>
    <cellStyle name="Normal 2 2 2 3 2 2 2 5" xfId="5421" xr:uid="{E90C592A-4F62-4A1D-8192-D76D854E88D7}"/>
    <cellStyle name="Normal 2 2 2 3 2 2 2 5 2" xfId="13704" xr:uid="{12DB0646-01D1-443E-9B38-63DBF867D6C0}"/>
    <cellStyle name="Normal 2 2 2 3 2 2 2 5 2 2" xfId="38288" xr:uid="{01D2E12A-D3BB-4BBA-B5C1-7E7F01EA8253}"/>
    <cellStyle name="Normal 2 2 2 3 2 2 2 5 3" xfId="30270" xr:uid="{7CF02DA3-6785-451B-9BB1-3D1223BA9161}"/>
    <cellStyle name="Normal 2 2 2 3 2 2 2 6" xfId="9842" xr:uid="{DC065B34-3874-40EA-A13D-F7026F72209D}"/>
    <cellStyle name="Normal 2 2 2 3 2 2 2 6 2" xfId="34528" xr:uid="{64A4324E-BE50-4C9D-AD8B-E3C9F5EDBBA5}"/>
    <cellStyle name="Normal 2 2 2 3 2 2 2 7" xfId="18274" xr:uid="{2933C6B0-9ECB-48DF-86A4-EFB6DF75F4FF}"/>
    <cellStyle name="Normal 2 2 2 3 2 2 2 7 2" xfId="42499" xr:uid="{B0D128EA-0143-4624-9807-E5C2F4ADE531}"/>
    <cellStyle name="Normal 2 2 2 3 2 2 2 8" xfId="20203" xr:uid="{4DA976DB-D5FC-45C0-A9A0-E9FB0120E2D1}"/>
    <cellStyle name="Normal 2 2 2 3 2 2 2 8 2" xfId="44377" xr:uid="{C63D1456-B690-4F9B-9D39-A1585A05E5A0}"/>
    <cellStyle name="Normal 2 2 2 3 2 2 2 9" xfId="26644" xr:uid="{A29ABB28-5D6C-4A95-8F13-DD4CCE26C390}"/>
    <cellStyle name="Normal 2 2 2 3 2 2 3" xfId="1043" xr:uid="{65DDE131-FD33-497D-AF3B-A4FE7DC8BCC6}"/>
    <cellStyle name="Normal 2 2 2 3 2 2 3 2" xfId="8023" xr:uid="{02C4263F-0255-4B47-BCEE-6C612E96EDDE}"/>
    <cellStyle name="Normal 2 2 2 3 2 2 3 2 2" xfId="16281" xr:uid="{677654CC-FC3D-402B-B210-67E3028D1AE3}"/>
    <cellStyle name="Normal 2 2 2 3 2 2 3 2 2 2" xfId="40863" xr:uid="{56A2D209-BDC7-460D-BD98-3F7F1931423E}"/>
    <cellStyle name="Normal 2 2 2 3 2 2 3 2 3" xfId="22252" xr:uid="{C461A304-9561-4DA1-8B62-E3330F04E2EE}"/>
    <cellStyle name="Normal 2 2 2 3 2 2 3 2 3 2" xfId="46292" xr:uid="{8B54D2E7-AF5C-45F3-BB29-5C11026DEFE0}"/>
    <cellStyle name="Normal 2 2 2 3 2 2 3 2 4" xfId="32848" xr:uid="{CEFE8AFC-8A1F-439B-B224-444D86B65877}"/>
    <cellStyle name="Normal 2 2 2 3 2 2 3 3" xfId="6136" xr:uid="{2AC88049-BC0D-4A53-BC00-8E4DA87916C3}"/>
    <cellStyle name="Normal 2 2 2 3 2 2 3 3 2" xfId="14398" xr:uid="{6DA3F6EA-57AF-44B9-8F5E-1670E0FCFE75}"/>
    <cellStyle name="Normal 2 2 2 3 2 2 3 3 2 2" xfId="38980" xr:uid="{33BA3358-8FC2-4005-A6FF-60A9565FEAC2}"/>
    <cellStyle name="Normal 2 2 2 3 2 2 3 3 3" xfId="30965" xr:uid="{658977D8-12A1-4821-A351-4893A51290F8}"/>
    <cellStyle name="Normal 2 2 2 3 2 2 3 4" xfId="9419" xr:uid="{8848F5AE-943A-4D45-8865-96E42350590E}"/>
    <cellStyle name="Normal 2 2 2 3 2 2 3 4 2" xfId="34126" xr:uid="{DF678A45-62E5-4E32-937B-9D211B82BB8B}"/>
    <cellStyle name="Normal 2 2 2 3 2 2 3 5" xfId="19787" xr:uid="{54800315-9340-4469-BA94-4A0874A032A8}"/>
    <cellStyle name="Normal 2 2 2 3 2 2 3 5 2" xfId="43967" xr:uid="{C9B4A81A-02B7-4902-B25F-FE99E0845CFF}"/>
    <cellStyle name="Normal 2 2 2 3 2 2 3 6" xfId="26245" xr:uid="{2757F93C-0DAF-48CE-B2F0-827C9C76FDFF}"/>
    <cellStyle name="Normal 2 2 2 3 2 2 4" xfId="2269" xr:uid="{5A876FE7-31F0-46B9-9B82-2F4F2301653F}"/>
    <cellStyle name="Normal 2 2 2 3 2 2 4 2" xfId="6656" xr:uid="{027AA6B4-05B7-4F41-86ED-6F43025F6AE4}"/>
    <cellStyle name="Normal 2 2 2 3 2 2 4 2 2" xfId="14915" xr:uid="{6DD0F6DD-F01B-4DF7-BFDC-76862365897A}"/>
    <cellStyle name="Normal 2 2 2 3 2 2 4 2 2 2" xfId="39497" xr:uid="{4A1D57F2-3F94-4F12-BA00-71140AB34763}"/>
    <cellStyle name="Normal 2 2 2 3 2 2 4 2 3" xfId="21718" xr:uid="{96154D40-7D94-4EA3-A694-25266ED30E95}"/>
    <cellStyle name="Normal 2 2 2 3 2 2 4 2 3 2" xfId="45795" xr:uid="{94DA4F0F-0725-4BA2-9276-17061B52FD60}"/>
    <cellStyle name="Normal 2 2 2 3 2 2 4 2 4" xfId="31482" xr:uid="{7D1421C5-9142-4E0D-A1F7-662A357BF211}"/>
    <cellStyle name="Normal 2 2 2 3 2 2 4 3" xfId="10610" xr:uid="{8A56A603-3400-4714-88F3-620EED7E188A}"/>
    <cellStyle name="Normal 2 2 2 3 2 2 4 3 2" xfId="35268" xr:uid="{C8860FF6-7693-4F47-84B3-DE0CFE0DC576}"/>
    <cellStyle name="Normal 2 2 2 3 2 2 4 4" xfId="19253" xr:uid="{DF1F43E0-0DDD-49E0-AE82-65906C8ABFB9}"/>
    <cellStyle name="Normal 2 2 2 3 2 2 4 4 2" xfId="43447" xr:uid="{83BAA0BA-8029-45E2-B0D7-4A08ACE984DC}"/>
    <cellStyle name="Normal 2 2 2 3 2 2 4 5" xfId="27383" xr:uid="{EB81EEE7-757E-4063-93DB-6E7DC537FF8F}"/>
    <cellStyle name="Normal 2 2 2 3 2 2 5" xfId="2655" xr:uid="{DFADC220-7AE9-457C-8D31-566911521EE0}"/>
    <cellStyle name="Normal 2 2 2 3 2 2 5 2" xfId="8441" xr:uid="{6C87C8C1-FB54-41B5-9377-DD78C6D5632F}"/>
    <cellStyle name="Normal 2 2 2 3 2 2 5 2 2" xfId="16699" xr:uid="{13C0ACFC-E485-4381-879B-31B5197DB93D}"/>
    <cellStyle name="Normal 2 2 2 3 2 2 5 2 2 2" xfId="41281" xr:uid="{CF7C83A5-BC3A-4EAB-AE4D-A3299DB56D38}"/>
    <cellStyle name="Normal 2 2 2 3 2 2 5 2 3" xfId="33266" xr:uid="{78AC13F3-7E56-4964-8F79-E682CFA9F571}"/>
    <cellStyle name="Normal 2 2 2 3 2 2 5 3" xfId="10996" xr:uid="{89F470AC-90E9-4E2B-B277-7B3C60D071C2}"/>
    <cellStyle name="Normal 2 2 2 3 2 2 5 3 2" xfId="35652" xr:uid="{4B564464-E478-40B5-80F9-B2F1CC9D3E1F}"/>
    <cellStyle name="Normal 2 2 2 3 2 2 5 4" xfId="21122" xr:uid="{50D8A9EE-520A-4B15-BA48-8B18CE4BD63B}"/>
    <cellStyle name="Normal 2 2 2 3 2 2 5 4 2" xfId="45243" xr:uid="{1361863F-9CDD-4B9E-BFDC-9786BDD6B928}"/>
    <cellStyle name="Normal 2 2 2 3 2 2 5 5" xfId="27767" xr:uid="{BAC1C32D-79E9-4630-86BD-52287C2392C4}"/>
    <cellStyle name="Normal 2 2 2 3 2 2 6" xfId="2892" xr:uid="{18ABDFB1-048E-425A-B99D-FF4FB41C2B7E}"/>
    <cellStyle name="Normal 2 2 2 3 2 2 6 2" xfId="11233" xr:uid="{5193D053-D710-421C-9EDF-67B8DEB42654}"/>
    <cellStyle name="Normal 2 2 2 3 2 2 6 2 2" xfId="35888" xr:uid="{F5C86762-425C-4F8D-92E6-47BB6BEE64A4}"/>
    <cellStyle name="Normal 2 2 2 3 2 2 6 3" xfId="28003" xr:uid="{D84B1ACB-2FCF-4C9E-953A-291CA7C0CA85}"/>
    <cellStyle name="Normal 2 2 2 3 2 2 7" xfId="3365" xr:uid="{4910DDBD-C9FE-4AE5-AFD0-5C828D0ECDD5}"/>
    <cellStyle name="Normal 2 2 2 3 2 2 7 2" xfId="11706" xr:uid="{CB77609C-BC45-4BF5-A90D-D89FF6E3917F}"/>
    <cellStyle name="Normal 2 2 2 3 2 2 7 2 2" xfId="36360" xr:uid="{B9DE820E-BF8C-44E5-87EB-337BA7FA04F4}"/>
    <cellStyle name="Normal 2 2 2 3 2 2 7 3" xfId="28475" xr:uid="{DEF7B383-6C28-4487-AD66-DFFCC95DB17A}"/>
    <cellStyle name="Normal 2 2 2 3 2 2 8" xfId="3611" xr:uid="{4F559BAD-623A-4B83-8166-D63048076890}"/>
    <cellStyle name="Normal 2 2 2 3 2 2 8 2" xfId="11952" xr:uid="{FF9714E4-11AE-4DD5-B924-DE06237F0E72}"/>
    <cellStyle name="Normal 2 2 2 3 2 2 8 2 2" xfId="36596" xr:uid="{CF738887-4DB4-4FD0-AC9D-9F543C56ECEE}"/>
    <cellStyle name="Normal 2 2 2 3 2 2 8 3" xfId="28711" xr:uid="{00FE17D6-62F2-4A80-AE6F-F5FEE4B9D991}"/>
    <cellStyle name="Normal 2 2 2 3 2 2 9" xfId="4365" xr:uid="{95DC6198-F67A-4FF2-A8CF-8B596BE2EF0C}"/>
    <cellStyle name="Normal 2 2 2 3 2 2 9 2" xfId="12706" xr:uid="{4BD65716-D366-4522-9699-EC7475EDE996}"/>
    <cellStyle name="Normal 2 2 2 3 2 2 9 2 2" xfId="37291" xr:uid="{9C77BB25-379D-4EFF-A2E7-7E756EFA2197}"/>
    <cellStyle name="Normal 2 2 2 3 2 2 9 3" xfId="29331" xr:uid="{BAD1F622-AFC3-4BB1-BE71-5A0F1F12524F}"/>
    <cellStyle name="Normal 2 2 2 3 2 3" xfId="649" xr:uid="{6DF1B3F5-7B7B-44DB-B114-738B759BBAF0}"/>
    <cellStyle name="Normal 2 2 2 3 2 3 10" xfId="25929" xr:uid="{5DBC5213-E9B3-4F17-A149-3E153F9BCCE1}"/>
    <cellStyle name="Normal 2 2 2 3 2 3 2" xfId="1282" xr:uid="{86199D99-F9C7-4273-B0BB-6E345EDC76D9}"/>
    <cellStyle name="Normal 2 2 2 3 2 3 2 2" xfId="8209" xr:uid="{D2C5417A-C5DB-477B-B8A5-91621FA41E12}"/>
    <cellStyle name="Normal 2 2 2 3 2 3 2 2 2" xfId="16467" xr:uid="{7EADD748-11DE-4993-AEAF-2203872DBEF6}"/>
    <cellStyle name="Normal 2 2 2 3 2 3 2 2 2 2" xfId="41049" xr:uid="{8511B237-4F35-4CD0-B25E-C84AF9738583}"/>
    <cellStyle name="Normal 2 2 2 3 2 3 2 2 3" xfId="22474" xr:uid="{694146B0-A433-4D0E-9171-F415487B916C}"/>
    <cellStyle name="Normal 2 2 2 3 2 3 2 2 3 2" xfId="46508" xr:uid="{4DC582AD-4748-4556-BB08-F3A77631491B}"/>
    <cellStyle name="Normal 2 2 2 3 2 3 2 2 4" xfId="33034" xr:uid="{8DF169F8-0D36-4F7E-9D95-BD42E10053F5}"/>
    <cellStyle name="Normal 2 2 2 3 2 3 2 3" xfId="6330" xr:uid="{CE618329-402C-4AC5-992A-DDA92972BE1A}"/>
    <cellStyle name="Normal 2 2 2 3 2 3 2 3 2" xfId="14591" xr:uid="{93D760FE-AA21-4E25-92CA-092DC46C6804}"/>
    <cellStyle name="Normal 2 2 2 3 2 3 2 3 2 2" xfId="39173" xr:uid="{AFB7AFCD-4D96-43CE-94D5-30C9756D6F33}"/>
    <cellStyle name="Normal 2 2 2 3 2 3 2 3 3" xfId="31158" xr:uid="{B0707D77-BB17-4A37-9B14-ECCAAD80396F}"/>
    <cellStyle name="Normal 2 2 2 3 2 3 2 4" xfId="9645" xr:uid="{06F24B2E-AFC4-4CD9-A92A-40FAC35FFDE0}"/>
    <cellStyle name="Normal 2 2 2 3 2 3 2 4 2" xfId="34340" xr:uid="{FC1EF205-3A38-432A-8EA1-948D663F2D9F}"/>
    <cellStyle name="Normal 2 2 2 3 2 3 2 5" xfId="20007" xr:uid="{B92DE8EE-97F9-41C6-9308-5837FA01D9B9}"/>
    <cellStyle name="Normal 2 2 2 3 2 3 2 5 2" xfId="44185" xr:uid="{499726F6-AE79-4619-9575-62D0CBA54319}"/>
    <cellStyle name="Normal 2 2 2 3 2 3 2 6" xfId="26457" xr:uid="{FE516CE0-1BBE-42DF-905A-9E0AD5FABCD9}"/>
    <cellStyle name="Normal 2 2 2 3 2 3 3" xfId="3010" xr:uid="{29FB224E-7BC6-427A-8392-E00F6EB23516}"/>
    <cellStyle name="Normal 2 2 2 3 2 3 3 2" xfId="6849" xr:uid="{145FEA57-ACD4-46B6-A5E5-4F27EFCE4E94}"/>
    <cellStyle name="Normal 2 2 2 3 2 3 3 2 2" xfId="15108" xr:uid="{974F4CE7-C81F-4F25-9F2C-682F6AE8A834}"/>
    <cellStyle name="Normal 2 2 2 3 2 3 3 2 2 2" xfId="39690" xr:uid="{B851F50A-5DE8-4BD1-AEA9-36E366C9233E}"/>
    <cellStyle name="Normal 2 2 2 3 2 3 3 2 3" xfId="21902" xr:uid="{ADBC5771-6C1E-4348-848C-2D374DEFE9C2}"/>
    <cellStyle name="Normal 2 2 2 3 2 3 3 2 3 2" xfId="45976" xr:uid="{2F111DF0-ADC5-4EE5-8ACA-D0EBB8621805}"/>
    <cellStyle name="Normal 2 2 2 3 2 3 3 2 4" xfId="31675" xr:uid="{1B2AB5BC-9C3E-4D48-90A1-9B02BA8DA673}"/>
    <cellStyle name="Normal 2 2 2 3 2 3 3 3" xfId="11351" xr:uid="{7EE7EAE9-DA21-4B1D-A08E-10A824CFF559}"/>
    <cellStyle name="Normal 2 2 2 3 2 3 3 3 2" xfId="36006" xr:uid="{9CEC913E-87FD-4CEE-85E8-47C5C014F149}"/>
    <cellStyle name="Normal 2 2 2 3 2 3 3 4" xfId="19437" xr:uid="{CE051AD9-4A07-48A6-8D22-C13FF0B2347C}"/>
    <cellStyle name="Normal 2 2 2 3 2 3 3 4 2" xfId="43631" xr:uid="{1EB1B3C9-8DB7-4D0F-8DDD-F34331F5185B}"/>
    <cellStyle name="Normal 2 2 2 3 2 3 3 5" xfId="28121" xr:uid="{B858B896-7060-48E3-8C39-C9C6B1536778}"/>
    <cellStyle name="Normal 2 2 2 3 2 3 4" xfId="3729" xr:uid="{3048D9C1-4E96-4108-9653-BD663D4B320D}"/>
    <cellStyle name="Normal 2 2 2 3 2 3 4 2" xfId="7377" xr:uid="{D93C4BB8-855D-40A6-B6CF-2B4E5722E8CF}"/>
    <cellStyle name="Normal 2 2 2 3 2 3 4 2 2" xfId="15636" xr:uid="{9091E3C4-5AFF-4CAE-9A66-D9AAD1FA9760}"/>
    <cellStyle name="Normal 2 2 2 3 2 3 4 2 2 2" xfId="40218" xr:uid="{1D666504-DC94-4FDF-A74E-90A613E4107C}"/>
    <cellStyle name="Normal 2 2 2 3 2 3 4 2 3" xfId="32203" xr:uid="{C1B527C9-5CB6-4122-80BC-EBB69A1A160A}"/>
    <cellStyle name="Normal 2 2 2 3 2 3 4 3" xfId="12070" xr:uid="{E69291BD-CB2E-46C1-A2C1-63E33190F573}"/>
    <cellStyle name="Normal 2 2 2 3 2 3 4 3 2" xfId="36714" xr:uid="{8DA7B879-F40C-489D-AC42-3D40A5E75F16}"/>
    <cellStyle name="Normal 2 2 2 3 2 3 4 4" xfId="21307" xr:uid="{55C2890E-257B-4AAE-B788-6EEE08BE987E}"/>
    <cellStyle name="Normal 2 2 2 3 2 3 4 4 2" xfId="45426" xr:uid="{91F43F27-D3CD-4E34-9A2B-642E98241727}"/>
    <cellStyle name="Normal 2 2 2 3 2 3 4 5" xfId="28829" xr:uid="{D4A74D3A-8407-432A-AF1D-91569691CAEB}"/>
    <cellStyle name="Normal 2 2 2 3 2 3 5" xfId="4483" xr:uid="{11E99188-7A1F-4B1A-AC5B-5C4B5EF9E290}"/>
    <cellStyle name="Normal 2 2 2 3 2 3 5 2" xfId="12824" xr:uid="{986931AD-ABD3-4BFB-B3E4-E08533FB28BB}"/>
    <cellStyle name="Normal 2 2 2 3 2 3 5 2 2" xfId="37409" xr:uid="{3DA1CF62-C3E5-4A8F-93F7-9BCF4C19B9AF}"/>
    <cellStyle name="Normal 2 2 2 3 2 3 5 3" xfId="29449" xr:uid="{35365A52-AEE7-47B9-8F74-027D21CFDEC2}"/>
    <cellStyle name="Normal 2 2 2 3 2 3 6" xfId="5223" xr:uid="{AD063BFE-F785-485A-BC24-BBE9236D31A0}"/>
    <cellStyle name="Normal 2 2 2 3 2 3 6 2" xfId="13516" xr:uid="{FCF94862-3B53-4E12-92F0-1027581B8424}"/>
    <cellStyle name="Normal 2 2 2 3 2 3 6 2 2" xfId="38100" xr:uid="{C49A4A7B-94DF-4E64-9158-79EB1EDD72DD}"/>
    <cellStyle name="Normal 2 2 2 3 2 3 6 3" xfId="30082" xr:uid="{E0159505-5E03-4D4C-9F6A-214284E637C9}"/>
    <cellStyle name="Normal 2 2 2 3 2 3 7" xfId="9036" xr:uid="{83380575-7EBB-41C7-B551-E0722945AF88}"/>
    <cellStyle name="Normal 2 2 2 3 2 3 7 2" xfId="33798" xr:uid="{9B4825CF-05AD-4311-A907-50C57EA1B261}"/>
    <cellStyle name="Normal 2 2 2 3 2 3 8" xfId="18156" xr:uid="{F78ABA5A-71BD-4EF2-BD9D-E597F39C1EAA}"/>
    <cellStyle name="Normal 2 2 2 3 2 3 8 2" xfId="42381" xr:uid="{BAE99888-F556-4D40-9235-07A5CE37EDA1}"/>
    <cellStyle name="Normal 2 2 2 3 2 3 9" xfId="18830" xr:uid="{B00C073A-BE59-4781-B5B6-1FC2B65D81E2}"/>
    <cellStyle name="Normal 2 2 2 3 2 3 9 2" xfId="43026" xr:uid="{A08E6649-72CD-4885-9704-DDB7CCD01407}"/>
    <cellStyle name="Normal 2 2 2 3 2 4" xfId="1702" xr:uid="{3D2CC08F-3305-4EC6-9AAB-9515D430B9D8}"/>
    <cellStyle name="Normal 2 2 2 3 2 4 2" xfId="6967" xr:uid="{0368EC2F-9687-485E-BDD8-CFAD052E04A6}"/>
    <cellStyle name="Normal 2 2 2 3 2 4 2 2" xfId="15226" xr:uid="{1D1DFAFE-4FBB-42B5-8716-22AAF528EC23}"/>
    <cellStyle name="Normal 2 2 2 3 2 4 2 2 2" xfId="39808" xr:uid="{89F69B57-06A7-4ADE-801C-15896082273C}"/>
    <cellStyle name="Normal 2 2 2 3 2 4 2 3" xfId="22875" xr:uid="{070E06C1-A65E-4D74-AB16-2F657DAC271B}"/>
    <cellStyle name="Normal 2 2 2 3 2 4 2 3 2" xfId="46893" xr:uid="{7A2E682A-B923-4BAE-893D-2EB041AC4DE8}"/>
    <cellStyle name="Normal 2 2 2 3 2 4 2 4" xfId="31793" xr:uid="{C12ECD82-B61E-43EF-83F9-9C4C36C0DF0C}"/>
    <cellStyle name="Normal 2 2 2 3 2 4 3" xfId="5627" xr:uid="{3FBC46A5-59FC-4D46-850D-B651C1A853DB}"/>
    <cellStyle name="Normal 2 2 2 3 2 4 3 2" xfId="13898" xr:uid="{2F6CDBAD-EBB3-4C62-8B7B-3F14236D4E83}"/>
    <cellStyle name="Normal 2 2 2 3 2 4 3 2 2" xfId="38482" xr:uid="{0AEB463F-CF11-4093-AA02-7C1DCE341BC0}"/>
    <cellStyle name="Normal 2 2 2 3 2 4 3 3" xfId="30465" xr:uid="{2DCD05DD-B6DB-4D8A-846D-8DADCDEA797D}"/>
    <cellStyle name="Normal 2 2 2 3 2 4 4" xfId="10051" xr:uid="{0520033B-35D4-480E-9E06-50EFF18ED6A6}"/>
    <cellStyle name="Normal 2 2 2 3 2 4 4 2" xfId="34722" xr:uid="{22864EA9-068D-4172-884C-90A02A8D8AD6}"/>
    <cellStyle name="Normal 2 2 2 3 2 4 5" xfId="20411" xr:uid="{23D18718-CCA1-464E-BF50-4D9C3774C4B1}"/>
    <cellStyle name="Normal 2 2 2 3 2 4 5 2" xfId="44575" xr:uid="{C9210D7E-F3AE-460E-843A-571C11BDB1E1}"/>
    <cellStyle name="Normal 2 2 2 3 2 4 6" xfId="26837" xr:uid="{0D922B49-F02C-4CB3-9C80-BE46A421D823}"/>
    <cellStyle name="Normal 2 2 2 3 2 5" xfId="1838" xr:uid="{839E4D59-A6FC-43C0-8F8C-3E7E02B07E97}"/>
    <cellStyle name="Normal 2 2 2 3 2 5 2" xfId="7645" xr:uid="{AB15D24F-BBFC-4985-9773-013C63D69FBE}"/>
    <cellStyle name="Normal 2 2 2 3 2 5 2 2" xfId="15903" xr:uid="{8AAEEB54-08E5-437C-AD99-DEF195489432}"/>
    <cellStyle name="Normal 2 2 2 3 2 5 2 2 2" xfId="40485" xr:uid="{5BC41E96-E4F0-4170-ABBC-F8B3D2CAAE85}"/>
    <cellStyle name="Normal 2 2 2 3 2 5 2 3" xfId="23003" xr:uid="{396E3F57-9249-4335-AF87-ABB5B6DB47A2}"/>
    <cellStyle name="Normal 2 2 2 3 2 5 2 3 2" xfId="47014" xr:uid="{AED26B64-636F-4E5F-B8FE-FCA48BC96792}"/>
    <cellStyle name="Normal 2 2 2 3 2 5 2 4" xfId="32470" xr:uid="{BFA1958D-CA06-48AA-90B8-6635E7E4FEC8}"/>
    <cellStyle name="Normal 2 2 2 3 2 5 3" xfId="5756" xr:uid="{B1C2FD0C-0B8B-486E-9877-47A4E76B3EA8}"/>
    <cellStyle name="Normal 2 2 2 3 2 5 3 2" xfId="14018" xr:uid="{9537F6E7-08D1-4281-ABE8-5175D9A9C49B}"/>
    <cellStyle name="Normal 2 2 2 3 2 5 3 2 2" xfId="38600" xr:uid="{C588DC6B-304A-45F4-B027-639CE37AC58B}"/>
    <cellStyle name="Normal 2 2 2 3 2 5 3 3" xfId="30585" xr:uid="{D8F8943D-F8DD-4A05-BE6D-5BE32D1C26D6}"/>
    <cellStyle name="Normal 2 2 2 3 2 5 4" xfId="10180" xr:uid="{C64BCD52-6EAF-4179-AC1D-259CCE086B84}"/>
    <cellStyle name="Normal 2 2 2 3 2 5 4 2" xfId="34840" xr:uid="{06C8CCB2-1798-42CD-A928-9098D231A946}"/>
    <cellStyle name="Normal 2 2 2 3 2 5 5" xfId="20538" xr:uid="{8CC320F8-6721-406F-B6E8-D465FB3F7FA8}"/>
    <cellStyle name="Normal 2 2 2 3 2 5 5 2" xfId="44698" xr:uid="{46DE0C2C-0236-4F3B-9A0F-1D1F269A37FA}"/>
    <cellStyle name="Normal 2 2 2 3 2 5 6" xfId="26955" xr:uid="{4648E18E-AE75-477A-B12A-48DD2041D9FD}"/>
    <cellStyle name="Normal 2 2 2 3 2 6" xfId="813" xr:uid="{DB65A5DA-C2F9-44DC-9495-D90D36BDD1A1}"/>
    <cellStyle name="Normal 2 2 2 3 2 6 2" xfId="7836" xr:uid="{81D417F6-4369-4407-B0F0-3B8DA8BE4964}"/>
    <cellStyle name="Normal 2 2 2 3 2 6 2 2" xfId="16094" xr:uid="{2EEDFD76-B4CB-49B5-90B3-E25CD49F70DE}"/>
    <cellStyle name="Normal 2 2 2 3 2 6 2 2 2" xfId="40676" xr:uid="{169259F7-CC73-49C6-8FB1-38B384158D0B}"/>
    <cellStyle name="Normal 2 2 2 3 2 6 2 3" xfId="22036" xr:uid="{E3687052-48D0-408C-8F6C-505C049223CF}"/>
    <cellStyle name="Normal 2 2 2 3 2 6 2 3 2" xfId="46101" xr:uid="{6211D575-5B18-4997-B73C-E8179C91DFAF}"/>
    <cellStyle name="Normal 2 2 2 3 2 6 2 4" xfId="32661" xr:uid="{9ABA9765-0322-4BC9-8DD4-F6AFFB94A51B}"/>
    <cellStyle name="Normal 2 2 2 3 2 6 3" xfId="5949" xr:uid="{F95020E6-E19D-4A7C-B610-847563E8ACA8}"/>
    <cellStyle name="Normal 2 2 2 3 2 6 3 2" xfId="14211" xr:uid="{3147F8E1-B2AB-40AD-9399-90C7EA57DA08}"/>
    <cellStyle name="Normal 2 2 2 3 2 6 3 2 2" xfId="38793" xr:uid="{438EA19F-6175-46D4-8AE2-0B5B1CE35E73}"/>
    <cellStyle name="Normal 2 2 2 3 2 6 3 3" xfId="30778" xr:uid="{0A1738BA-2D04-4473-96B2-9C28A9338215}"/>
    <cellStyle name="Normal 2 2 2 3 2 6 4" xfId="9198" xr:uid="{A6FA0641-FE9E-43C6-9770-2C35CA17B525}"/>
    <cellStyle name="Normal 2 2 2 3 2 6 4 2" xfId="33936" xr:uid="{45D65474-BCAD-43E0-8210-839B9EA2107B}"/>
    <cellStyle name="Normal 2 2 2 3 2 6 5" xfId="19570" xr:uid="{5AC9938B-1A16-4CC3-BF89-B206CDE18FE1}"/>
    <cellStyle name="Normal 2 2 2 3 2 6 5 2" xfId="43758" xr:uid="{DE6A7F92-50BB-40FB-B749-203009DD1ACD}"/>
    <cellStyle name="Normal 2 2 2 3 2 6 6" xfId="26058" xr:uid="{59875C34-5518-472E-9020-BBA46C45F169}"/>
    <cellStyle name="Normal 2 2 2 3 2 7" xfId="1957" xr:uid="{69E65D55-1518-4795-97CB-C027E2434D0E}"/>
    <cellStyle name="Normal 2 2 2 3 2 7 2" xfId="6469" xr:uid="{8B8A4305-E1AC-45A2-BE93-A63EF085113E}"/>
    <cellStyle name="Normal 2 2 2 3 2 7 2 2" xfId="14728" xr:uid="{210DB5A7-A61E-4948-AEBB-C5DFEBF95CEC}"/>
    <cellStyle name="Normal 2 2 2 3 2 7 2 2 2" xfId="39310" xr:uid="{B37426B5-1F2E-4650-B816-27152F6B7CE1}"/>
    <cellStyle name="Normal 2 2 2 3 2 7 2 3" xfId="23121" xr:uid="{610FCA42-6EBB-4134-827D-ADC23F175FD2}"/>
    <cellStyle name="Normal 2 2 2 3 2 7 2 3 2" xfId="47132" xr:uid="{7EFAB795-6F1B-4F02-99F6-7C7CC1C533AF}"/>
    <cellStyle name="Normal 2 2 2 3 2 7 2 4" xfId="31295" xr:uid="{40BDD726-65A1-4C04-A58A-61B92B280130}"/>
    <cellStyle name="Normal 2 2 2 3 2 7 3" xfId="10299" xr:uid="{2AF64B95-6BC6-44DC-A0F1-85593FD632CE}"/>
    <cellStyle name="Normal 2 2 2 3 2 7 3 2" xfId="34958" xr:uid="{A129B94B-388F-4D92-B3D4-6D45E62F163F}"/>
    <cellStyle name="Normal 2 2 2 3 2 7 4" xfId="20656" xr:uid="{A8B3B81C-87BF-4AA8-9A90-DE9243342EA9}"/>
    <cellStyle name="Normal 2 2 2 3 2 7 4 2" xfId="44816" xr:uid="{F0ADAAB4-04E7-44FC-96EA-9AC7DA01619F}"/>
    <cellStyle name="Normal 2 2 2 3 2 7 5" xfId="27073" xr:uid="{439D0311-2DB2-4A76-9E40-5A1D2CF97744}"/>
    <cellStyle name="Normal 2 2 2 3 2 8" xfId="2150" xr:uid="{6B3E5BCA-950C-41E1-96C4-24BC73BD1D1B}"/>
    <cellStyle name="Normal 2 2 2 3 2 8 2" xfId="8323" xr:uid="{C0115C17-E368-480D-8E14-AF520AE1F000}"/>
    <cellStyle name="Normal 2 2 2 3 2 8 2 2" xfId="16581" xr:uid="{223A177B-37C8-438C-B994-41C833129516}"/>
    <cellStyle name="Normal 2 2 2 3 2 8 2 2 2" xfId="41163" xr:uid="{B38009C4-694A-4840-8CB6-F8B281008F0D}"/>
    <cellStyle name="Normal 2 2 2 3 2 8 2 3" xfId="21547" xr:uid="{90F8D620-880C-4778-8600-6791393540D7}"/>
    <cellStyle name="Normal 2 2 2 3 2 8 2 3 2" xfId="45645" xr:uid="{9FD3E4CE-AA45-4273-B060-E6F4D00BDAE0}"/>
    <cellStyle name="Normal 2 2 2 3 2 8 2 4" xfId="33148" xr:uid="{D8C894F4-5A19-4CFC-BC2B-6E45551FC4D9}"/>
    <cellStyle name="Normal 2 2 2 3 2 8 3" xfId="10492" xr:uid="{76AAADD8-1ECB-4092-86C8-D8D8AEE9632A}"/>
    <cellStyle name="Normal 2 2 2 3 2 8 3 2" xfId="35150" xr:uid="{E61FBDCA-A057-4FFB-BBF0-01A2788D071F}"/>
    <cellStyle name="Normal 2 2 2 3 2 8 4" xfId="19077" xr:uid="{E1CA5356-46EC-4BEF-B1D1-D5080812A181}"/>
    <cellStyle name="Normal 2 2 2 3 2 8 4 2" xfId="43271" xr:uid="{00795C44-18FA-4E6C-A24F-765CEE6F44A6}"/>
    <cellStyle name="Normal 2 2 2 3 2 8 5" xfId="27265" xr:uid="{B2D9CD4B-B46F-4528-8882-522B139785C8}"/>
    <cellStyle name="Normal 2 2 2 3 2 9" xfId="2537" xr:uid="{29F15641-802B-4924-8632-C27EEF91D273}"/>
    <cellStyle name="Normal 2 2 2 3 2 9 2" xfId="10878" xr:uid="{ED3946CF-3F0D-4365-AA39-685BB741D68A}"/>
    <cellStyle name="Normal 2 2 2 3 2 9 2 2" xfId="35534" xr:uid="{467FDF5F-5A0D-42E3-A54F-9E50F6F400C7}"/>
    <cellStyle name="Normal 2 2 2 3 2 9 3" xfId="20953" xr:uid="{9B5C90DF-A4DC-416A-8864-0DC4C0E7849C}"/>
    <cellStyle name="Normal 2 2 2 3 2 9 3 2" xfId="45088" xr:uid="{D1226997-98E4-4C44-A845-B7C8440D4FCE}"/>
    <cellStyle name="Normal 2 2 2 3 2 9 4" xfId="27649" xr:uid="{A3CEFBF9-9E87-4B32-BBB9-A079B50BEC46}"/>
    <cellStyle name="Normal 2 2 2 3 20" xfId="4117" xr:uid="{1F6B19C5-AE3D-417D-908B-2C6C3F2AF2C6}"/>
    <cellStyle name="Normal 2 2 2 3 20 2" xfId="12458" xr:uid="{DC8024E1-FF02-441F-97CE-CA44E6A85ADD}"/>
    <cellStyle name="Normal 2 2 2 3 20 2 2" xfId="37043" xr:uid="{882B820A-9141-4F76-8F27-FFA79A0657AD}"/>
    <cellStyle name="Normal 2 2 2 3 20 3" xfId="29152" xr:uid="{74D64CA7-2ED9-440A-8CA2-68E769E58B6D}"/>
    <cellStyle name="Normal 2 2 2 3 21" xfId="4723" xr:uid="{B9220586-C821-44C7-B13E-3F883F786ADB}"/>
    <cellStyle name="Normal 2 2 2 3 21 2" xfId="13060" xr:uid="{D0490713-E053-4FB4-A121-9FBE98CADBA0}"/>
    <cellStyle name="Normal 2 2 2 3 21 2 2" xfId="37645" xr:uid="{ED54D356-A067-4D85-B941-D763C0DC61B7}"/>
    <cellStyle name="Normal 2 2 2 3 21 3" xfId="29624" xr:uid="{AEDDD9DD-79EF-4783-905A-B743FBBDF347}"/>
    <cellStyle name="Normal 2 2 2 3 22" xfId="8519" xr:uid="{C2C33AC5-5D12-4A41-99F9-FE48E3820C19}"/>
    <cellStyle name="Normal 2 2 2 3 22 2" xfId="16777" xr:uid="{DCC70AB7-E2FB-4523-97E8-7DB705249D72}"/>
    <cellStyle name="Normal 2 2 2 3 22 2 2" xfId="41359" xr:uid="{0D99E2D4-A5AB-42AA-BCAB-8BB118B4B90B}"/>
    <cellStyle name="Normal 2 2 2 3 22 3" xfId="33330" xr:uid="{4B082C34-8F3F-48C7-A460-B282DE7F01F5}"/>
    <cellStyle name="Normal 2 2 2 3 23" xfId="8648" xr:uid="{3E5B2F9F-45CB-4CDE-AE26-0438597AC9A3}"/>
    <cellStyle name="Normal 2 2 2 3 23 2" xfId="33433" xr:uid="{DA380AC9-D964-4F49-AF89-769DE07715D9}"/>
    <cellStyle name="Normal 2 2 2 3 24" xfId="17759" xr:uid="{C626E993-7CD5-4C82-80F5-64521BE36485}"/>
    <cellStyle name="Normal 2 2 2 3 24 2" xfId="41984" xr:uid="{FDDFAF14-DB76-4201-9362-4DC5D68FC7FB}"/>
    <cellStyle name="Normal 2 2 2 3 25" xfId="17833" xr:uid="{CFC13246-BC9C-498B-BF78-ABE7FAF52B18}"/>
    <cellStyle name="Normal 2 2 2 3 25 2" xfId="42058" xr:uid="{DD26DDBB-D72F-42ED-A95E-75988999F0E7}"/>
    <cellStyle name="Normal 2 2 2 3 26" xfId="18439" xr:uid="{F9CA1893-E036-4BBB-8C52-39A9115D445E}"/>
    <cellStyle name="Normal 2 2 2 3 26 2" xfId="42649" xr:uid="{C3873FDA-821D-43C5-A2EE-A13010C0769B}"/>
    <cellStyle name="Normal 2 2 2 3 27" xfId="25571" xr:uid="{FB426157-B889-424E-8589-CE8C98C90C27}"/>
    <cellStyle name="Normal 2 2 2 3 3" xfId="387" xr:uid="{88A3756C-E9A8-4A3D-85D5-E19BF4EC0AF7}"/>
    <cellStyle name="Normal 2 2 2 3 3 10" xfId="4304" xr:uid="{9D3D8DC3-C12E-424D-8E69-E7A98358D67B}"/>
    <cellStyle name="Normal 2 2 2 3 3 10 2" xfId="12645" xr:uid="{ED30B59C-9A02-4540-BEA9-28AD9FA21433}"/>
    <cellStyle name="Normal 2 2 2 3 3 10 2 2" xfId="37230" xr:uid="{86311249-AA6B-4FB1-A7FD-879D20E922FD}"/>
    <cellStyle name="Normal 2 2 2 3 3 10 3" xfId="29270" xr:uid="{6D3269E6-ACD6-4660-9A33-766E659F54AF}"/>
    <cellStyle name="Normal 2 2 2 3 3 11" xfId="4845" xr:uid="{83F89DA6-BA5C-49D4-8E7C-E9F5DEE3133C}"/>
    <cellStyle name="Normal 2 2 2 3 3 11 2" xfId="13167" xr:uid="{FBFB0B32-D744-42C0-B769-61C640669BFE}"/>
    <cellStyle name="Normal 2 2 2 3 3 11 2 2" xfId="37752" xr:uid="{37A91069-6BD7-4985-ABB2-65F5EC85718A}"/>
    <cellStyle name="Normal 2 2 2 3 3 11 3" xfId="29732" xr:uid="{BC041F73-7724-488B-8FA0-29062D66718B}"/>
    <cellStyle name="Normal 2 2 2 3 3 12" xfId="8787" xr:uid="{1C3A7930-7545-429D-B085-87341B0054AD}"/>
    <cellStyle name="Normal 2 2 2 3 3 12 2" xfId="33558" xr:uid="{6A62B095-153D-45B1-9785-0144EDFF9D80}"/>
    <cellStyle name="Normal 2 2 2 3 3 13" xfId="17977" xr:uid="{6835E337-ACD1-4C26-9852-8FD97BF7FC6D}"/>
    <cellStyle name="Normal 2 2 2 3 3 13 2" xfId="42202" xr:uid="{3AAFE526-1137-4191-B64B-737838D86671}"/>
    <cellStyle name="Normal 2 2 2 3 3 14" xfId="18571" xr:uid="{EB0C2D6B-EAB7-4BFD-A991-59F35B3CBC60}"/>
    <cellStyle name="Normal 2 2 2 3 3 14 2" xfId="42767" xr:uid="{E03C7839-B8B0-4A78-84EA-AD15C02BEEC4}"/>
    <cellStyle name="Normal 2 2 2 3 3 15" xfId="25689" xr:uid="{2DEEF250-B8CA-4E29-BD98-D9903C3881B1}"/>
    <cellStyle name="Normal 2 2 2 3 3 2" xfId="1102" xr:uid="{06A09557-ED9D-40AE-BE41-63E95090FA7E}"/>
    <cellStyle name="Normal 2 2 2 3 3 2 10" xfId="26298" xr:uid="{D8226CF2-B5E6-4DBD-93D9-CA1B6B04C560}"/>
    <cellStyle name="Normal 2 2 2 3 3 2 2" xfId="1534" xr:uid="{A56A62C2-2887-420D-BFB7-F07433D1D23A}"/>
    <cellStyle name="Normal 2 2 2 3 3 2 2 2" xfId="7510" xr:uid="{54A16D8C-4DAF-49E5-BAC5-5CDAA991B91A}"/>
    <cellStyle name="Normal 2 2 2 3 3 2 2 2 2" xfId="15769" xr:uid="{19E00082-5E27-470F-8A56-E8DA3AB87D19}"/>
    <cellStyle name="Normal 2 2 2 3 3 2 2 2 2 2" xfId="40351" xr:uid="{465E17D0-0A1D-4295-821B-1BD471946E88}"/>
    <cellStyle name="Normal 2 2 2 3 3 2 2 2 3" xfId="22722" xr:uid="{A84CB895-457B-49AC-A16A-FBD0D38B5252}"/>
    <cellStyle name="Normal 2 2 2 3 3 2 2 2 3 2" xfId="46749" xr:uid="{F240B141-7113-458E-8E14-1648B6A05E81}"/>
    <cellStyle name="Normal 2 2 2 3 3 2 2 2 4" xfId="32336" xr:uid="{EEA6A9F1-ABDF-414E-ABA1-A61F150E4E94}"/>
    <cellStyle name="Normal 2 2 2 3 3 2 2 3" xfId="5474" xr:uid="{D638D095-9125-4671-8F39-EB2F24BD5E64}"/>
    <cellStyle name="Normal 2 2 2 3 3 2 2 3 2" xfId="13757" xr:uid="{9C70D442-396B-4E5D-9458-1DA9B0A33B8E}"/>
    <cellStyle name="Normal 2 2 2 3 3 2 2 3 2 2" xfId="38341" xr:uid="{1787AD01-CCA8-4E86-8F39-A103B8AC4E50}"/>
    <cellStyle name="Normal 2 2 2 3 3 2 2 3 3" xfId="30323" xr:uid="{260304EE-E29F-47C7-B873-6F5ED841B6B2}"/>
    <cellStyle name="Normal 2 2 2 3 3 2 2 4" xfId="9895" xr:uid="{D173A859-EC9B-4652-B0F7-EF6AE19A9B8D}"/>
    <cellStyle name="Normal 2 2 2 3 3 2 2 4 2" xfId="34581" xr:uid="{BFA01204-17F1-48F7-AD63-D087E5E5A703}"/>
    <cellStyle name="Normal 2 2 2 3 3 2 2 5" xfId="20256" xr:uid="{625DA368-5D53-4470-BE90-61DE9FC237D3}"/>
    <cellStyle name="Normal 2 2 2 3 3 2 2 5 2" xfId="44430" xr:uid="{2ED70664-44DC-4658-9797-A90D61B92F03}"/>
    <cellStyle name="Normal 2 2 2 3 3 2 2 6" xfId="26697" xr:uid="{DEAE3904-137E-498C-8417-AAA0AE69C8E6}"/>
    <cellStyle name="Normal 2 2 2 3 3 2 3" xfId="3067" xr:uid="{E276DA60-61BC-4616-89FD-1047A6495358}"/>
    <cellStyle name="Normal 2 2 2 3 3 2 3 2" xfId="8076" xr:uid="{8DB9CB54-85F8-4DC7-BC6E-DD71F6663F69}"/>
    <cellStyle name="Normal 2 2 2 3 3 2 3 2 2" xfId="16334" xr:uid="{4704C363-05D0-40AF-9098-793510375739}"/>
    <cellStyle name="Normal 2 2 2 3 3 2 3 2 2 2" xfId="40916" xr:uid="{FA9077A4-5D45-44B0-AB5B-26546BB4F10F}"/>
    <cellStyle name="Normal 2 2 2 3 3 2 3 2 3" xfId="32901" xr:uid="{BE9323C7-79FD-49B3-AB31-9903F4D20388}"/>
    <cellStyle name="Normal 2 2 2 3 3 2 3 3" xfId="6189" xr:uid="{1FA0BEDF-5F5A-40A9-8185-6C3DA58783A7}"/>
    <cellStyle name="Normal 2 2 2 3 3 2 3 3 2" xfId="14451" xr:uid="{9A1ACE1B-8ECC-455F-A871-CDF6F7FDF67A}"/>
    <cellStyle name="Normal 2 2 2 3 3 2 3 3 2 2" xfId="39033" xr:uid="{B5C05E99-6FE1-4A0E-8D80-F98D9648275C}"/>
    <cellStyle name="Normal 2 2 2 3 3 2 3 3 3" xfId="31018" xr:uid="{D4965FAB-61E7-4DFE-B89C-03B7627A7E70}"/>
    <cellStyle name="Normal 2 2 2 3 3 2 3 4" xfId="11408" xr:uid="{75631180-9A2C-48B6-A87B-FA91D01E5A3E}"/>
    <cellStyle name="Normal 2 2 2 3 3 2 3 4 2" xfId="36063" xr:uid="{9AE1A223-9A8A-4F74-903A-5E6436E03D86}"/>
    <cellStyle name="Normal 2 2 2 3 3 2 3 5" xfId="22311" xr:uid="{F386F6DC-2453-44AB-8594-511A165F86A0}"/>
    <cellStyle name="Normal 2 2 2 3 3 2 3 5 2" xfId="46345" xr:uid="{FFD38241-9F66-4119-942C-E3881FE15384}"/>
    <cellStyle name="Normal 2 2 2 3 3 2 3 6" xfId="28178" xr:uid="{7445C08E-D4FC-4A73-9710-FB798419B681}"/>
    <cellStyle name="Normal 2 2 2 3 3 2 4" xfId="3786" xr:uid="{9BE6C651-65CC-4E52-929C-9AE3CEABA7DB}"/>
    <cellStyle name="Normal 2 2 2 3 3 2 4 2" xfId="6709" xr:uid="{5E142353-F890-42F4-B4E4-A7AB6A039DF4}"/>
    <cellStyle name="Normal 2 2 2 3 3 2 4 2 2" xfId="14968" xr:uid="{CAD2994B-55EF-437E-835A-8FC43B85C919}"/>
    <cellStyle name="Normal 2 2 2 3 3 2 4 2 2 2" xfId="39550" xr:uid="{8E41ED5E-78C6-4CE3-ADEF-04504BDFB8B6}"/>
    <cellStyle name="Normal 2 2 2 3 3 2 4 2 3" xfId="31535" xr:uid="{A48B8145-34B9-47DE-8F34-CB3747E8ACC3}"/>
    <cellStyle name="Normal 2 2 2 3 3 2 4 3" xfId="12127" xr:uid="{84461527-5F7C-4959-94B8-149E6375ECCD}"/>
    <cellStyle name="Normal 2 2 2 3 3 2 4 3 2" xfId="36771" xr:uid="{FF18ECBB-084B-437F-8B1E-830307DCBA97}"/>
    <cellStyle name="Normal 2 2 2 3 3 2 4 4" xfId="28886" xr:uid="{06732D8B-AF99-49CA-964E-5113AFCA3BCC}"/>
    <cellStyle name="Normal 2 2 2 3 3 2 5" xfId="4540" xr:uid="{25BD75CF-CB9F-4C6F-A938-6914D5559F3F}"/>
    <cellStyle name="Normal 2 2 2 3 3 2 5 2" xfId="7221" xr:uid="{63A1D0A3-1BCD-4DD5-947F-2DAE595F6F4B}"/>
    <cellStyle name="Normal 2 2 2 3 3 2 5 2 2" xfId="15480" xr:uid="{3F8D1966-B78A-46B4-B99E-5FDE000B6759}"/>
    <cellStyle name="Normal 2 2 2 3 3 2 5 2 2 2" xfId="40062" xr:uid="{A3DC8E43-CC9D-4112-8870-CF5E18763D9A}"/>
    <cellStyle name="Normal 2 2 2 3 3 2 5 2 3" xfId="32047" xr:uid="{C316B944-EC89-40BD-9A6C-2EA35D63E605}"/>
    <cellStyle name="Normal 2 2 2 3 3 2 5 3" xfId="12881" xr:uid="{1F63F69E-13C4-4EC5-9044-8052D00E5814}"/>
    <cellStyle name="Normal 2 2 2 3 3 2 5 3 2" xfId="37466" xr:uid="{314EB42E-F34D-420A-A6EE-67666F2283FA}"/>
    <cellStyle name="Normal 2 2 2 3 3 2 5 4" xfId="29506" xr:uid="{86415B1B-CD0A-47A2-B1D8-ECB526742928}"/>
    <cellStyle name="Normal 2 2 2 3 3 2 6" xfId="5062" xr:uid="{93E6518A-05ED-42EB-B3B1-1512DB026744}"/>
    <cellStyle name="Normal 2 2 2 3 3 2 6 2" xfId="13357" xr:uid="{875F2064-954F-4B1B-A3B8-5700CBC9677C}"/>
    <cellStyle name="Normal 2 2 2 3 3 2 6 2 2" xfId="37941" xr:uid="{4BD2E429-EF3A-4CC4-94A0-43C040D21CBF}"/>
    <cellStyle name="Normal 2 2 2 3 3 2 6 3" xfId="29922" xr:uid="{071F90F5-71C0-4A7F-A16D-38551CCADFC7}"/>
    <cellStyle name="Normal 2 2 2 3 3 2 7" xfId="9478" xr:uid="{C556365B-0F91-4C22-B76D-ADE6DE331440}"/>
    <cellStyle name="Normal 2 2 2 3 3 2 7 2" xfId="34179" xr:uid="{A2868D56-C56E-450B-BA61-3823E96B9840}"/>
    <cellStyle name="Normal 2 2 2 3 3 2 8" xfId="18213" xr:uid="{9C81DDEA-B07A-4155-959B-B9BDA5D45802}"/>
    <cellStyle name="Normal 2 2 2 3 3 2 8 2" xfId="42438" xr:uid="{E9A88001-D0D7-41CF-9FDE-7B6F949D6367}"/>
    <cellStyle name="Normal 2 2 2 3 3 2 9" xfId="19846" xr:uid="{07CB37B1-8121-4598-BCFF-1339CD4F9B88}"/>
    <cellStyle name="Normal 2 2 2 3 3 2 9 2" xfId="44026" xr:uid="{F364404C-6DDC-422D-BC1C-9C4D1D4CE77E}"/>
    <cellStyle name="Normal 2 2 2 3 3 3" xfId="1336" xr:uid="{E97090BD-5452-4D6E-B88A-C62587928351}"/>
    <cellStyle name="Normal 2 2 2 3 3 3 2" xfId="7024" xr:uid="{D104E449-2E98-475D-9962-047274B259E1}"/>
    <cellStyle name="Normal 2 2 2 3 3 3 2 2" xfId="15283" xr:uid="{46107851-316F-4E73-BB4D-896B3CABC101}"/>
    <cellStyle name="Normal 2 2 2 3 3 3 2 2 2" xfId="39865" xr:uid="{B2C0608E-C85B-4451-B77E-DC90A4D5033B}"/>
    <cellStyle name="Normal 2 2 2 3 3 3 2 3" xfId="22527" xr:uid="{E332884C-6204-49C4-A251-E51EA313FD77}"/>
    <cellStyle name="Normal 2 2 2 3 3 3 2 3 2" xfId="46561" xr:uid="{5341FEBE-39FE-4655-9504-0A64E1A0332B}"/>
    <cellStyle name="Normal 2 2 2 3 3 3 2 4" xfId="31850" xr:uid="{689D8940-D1C6-4BE6-8F41-21E6F8B44211}"/>
    <cellStyle name="Normal 2 2 2 3 3 3 3" xfId="5276" xr:uid="{631470DA-03DF-4E08-AAEA-79338FB0E680}"/>
    <cellStyle name="Normal 2 2 2 3 3 3 3 2" xfId="13569" xr:uid="{B77B32F9-C2CD-47F0-A6E8-C87F89790BD2}"/>
    <cellStyle name="Normal 2 2 2 3 3 3 3 2 2" xfId="38153" xr:uid="{855FEA52-B72F-487A-8A71-FB5F1FAECC9A}"/>
    <cellStyle name="Normal 2 2 2 3 3 3 3 3" xfId="30135" xr:uid="{AA06BECC-9647-47C8-A1E9-540A5AB49A0A}"/>
    <cellStyle name="Normal 2 2 2 3 3 3 4" xfId="9698" xr:uid="{CCF048FB-FFD3-426C-87D0-96A8AEC2FC0C}"/>
    <cellStyle name="Normal 2 2 2 3 3 3 4 2" xfId="34393" xr:uid="{C317972D-70E1-4920-881B-678EC49FA563}"/>
    <cellStyle name="Normal 2 2 2 3 3 3 5" xfId="20060" xr:uid="{6988A6DC-AD60-4CB4-9D8B-68A7E6DEAB4B}"/>
    <cellStyle name="Normal 2 2 2 3 3 3 5 2" xfId="44238" xr:uid="{998324AC-80B1-4610-8053-0D590C96EC13}"/>
    <cellStyle name="Normal 2 2 2 3 3 3 6" xfId="26510" xr:uid="{F6D59AD8-3058-4BAF-80A6-67367DFD441F}"/>
    <cellStyle name="Normal 2 2 2 3 3 4" xfId="873" xr:uid="{C5E7DB1F-B1BE-4053-8363-999A29F5D374}"/>
    <cellStyle name="Normal 2 2 2 3 3 4 2" xfId="7889" xr:uid="{BFC93B7F-B160-4447-B6C4-9603A82ADA00}"/>
    <cellStyle name="Normal 2 2 2 3 3 4 2 2" xfId="16147" xr:uid="{D856E2EC-DFAA-4F77-92DC-12A557E4C94D}"/>
    <cellStyle name="Normal 2 2 2 3 3 4 2 2 2" xfId="40729" xr:uid="{2F4AAE4F-EAE2-4DCE-B834-4ED0522BC68F}"/>
    <cellStyle name="Normal 2 2 2 3 3 4 2 3" xfId="22095" xr:uid="{82A40017-7A82-47F7-8172-AB1AC1D1FD62}"/>
    <cellStyle name="Normal 2 2 2 3 3 4 2 3 2" xfId="46154" xr:uid="{AC536F56-7AFB-4D5E-AA40-0F15522600DF}"/>
    <cellStyle name="Normal 2 2 2 3 3 4 2 4" xfId="32714" xr:uid="{844A58C2-0AA7-41A1-8C16-C486218FEDBA}"/>
    <cellStyle name="Normal 2 2 2 3 3 4 3" xfId="6002" xr:uid="{AA97FBB9-9022-46DF-9379-03FB0FCFE774}"/>
    <cellStyle name="Normal 2 2 2 3 3 4 3 2" xfId="14264" xr:uid="{CA821FA5-4491-4541-B9F7-E0B43C9DE9AE}"/>
    <cellStyle name="Normal 2 2 2 3 3 4 3 2 2" xfId="38846" xr:uid="{667E6D27-8C8E-4F86-A90D-FF03D4550E23}"/>
    <cellStyle name="Normal 2 2 2 3 3 4 3 3" xfId="30831" xr:uid="{5420834C-AFCA-401E-B9F4-8261E1B1D028}"/>
    <cellStyle name="Normal 2 2 2 3 3 4 4" xfId="9257" xr:uid="{9CC6CB1B-9D29-4D55-B235-55BA7A5FBE4E}"/>
    <cellStyle name="Normal 2 2 2 3 3 4 4 2" xfId="33989" xr:uid="{D20833A0-86F0-426D-A748-64B09479D655}"/>
    <cellStyle name="Normal 2 2 2 3 3 4 5" xfId="19629" xr:uid="{72E662FF-F943-4059-B77D-7440EEF1F3FB}"/>
    <cellStyle name="Normal 2 2 2 3 3 4 5 2" xfId="43817" xr:uid="{7F2C7431-6D06-4982-893F-4BA1BB9E7991}"/>
    <cellStyle name="Normal 2 2 2 3 3 4 6" xfId="26111" xr:uid="{386F8D09-EF48-40E8-9BE9-B9BE7979D19D}"/>
    <cellStyle name="Normal 2 2 2 3 3 5" xfId="2208" xr:uid="{4B42AC90-17B2-4574-9C2C-8336F60771E9}"/>
    <cellStyle name="Normal 2 2 2 3 3 5 2" xfId="6522" xr:uid="{07D7816B-68CF-4B7C-B0A9-47912398BB96}"/>
    <cellStyle name="Normal 2 2 2 3 3 5 2 2" xfId="14781" xr:uid="{F694AD00-7E47-489F-819B-DAF5EB5F678F}"/>
    <cellStyle name="Normal 2 2 2 3 3 5 2 2 2" xfId="39363" xr:uid="{20804D89-04B9-4207-B23B-A2C609DF642A}"/>
    <cellStyle name="Normal 2 2 2 3 3 5 2 3" xfId="21646" xr:uid="{8B79E536-EA51-4258-9AE0-8971201F7984}"/>
    <cellStyle name="Normal 2 2 2 3 3 5 2 3 2" xfId="45728" xr:uid="{AF8997B2-8CB3-407B-8CE8-49DBCCA1769A}"/>
    <cellStyle name="Normal 2 2 2 3 3 5 2 4" xfId="31348" xr:uid="{3A555F85-BF37-411C-BACF-66451CE82C8E}"/>
    <cellStyle name="Normal 2 2 2 3 3 5 3" xfId="10549" xr:uid="{E9FD47D1-0AF4-4D6F-8022-1E49AF690DD8}"/>
    <cellStyle name="Normal 2 2 2 3 3 5 3 2" xfId="35207" xr:uid="{CE8E01BC-A0A9-4FA0-9AC2-E51D92416A27}"/>
    <cellStyle name="Normal 2 2 2 3 3 5 4" xfId="19178" xr:uid="{40BEE2A1-5D49-40EE-9ABE-CFF22CEA96E6}"/>
    <cellStyle name="Normal 2 2 2 3 3 5 4 2" xfId="43372" xr:uid="{42E98225-AC30-409D-8CEB-3EAC247668E6}"/>
    <cellStyle name="Normal 2 2 2 3 3 5 5" xfId="27322" xr:uid="{498C010C-DA76-47D2-963E-1DB3BF4992DE}"/>
    <cellStyle name="Normal 2 2 2 3 3 6" xfId="2594" xr:uid="{2C79FB59-5772-4360-A3D8-707B640B5899}"/>
    <cellStyle name="Normal 2 2 2 3 3 6 2" xfId="8380" xr:uid="{E9F165BA-16C5-4690-87D4-48BA62880172}"/>
    <cellStyle name="Normal 2 2 2 3 3 6 2 2" xfId="16638" xr:uid="{5187B0D9-9527-4B86-A587-5E376EC580AE}"/>
    <cellStyle name="Normal 2 2 2 3 3 6 2 2 2" xfId="41220" xr:uid="{27FB52AE-6DE4-43D4-907A-75F396CD82EA}"/>
    <cellStyle name="Normal 2 2 2 3 3 6 2 3" xfId="33205" xr:uid="{37365F3A-47DD-4EE7-88E5-9E2DA08C4ABD}"/>
    <cellStyle name="Normal 2 2 2 3 3 6 3" xfId="10935" xr:uid="{A14C4AAF-9D1D-4620-A60F-28ABA5D25A64}"/>
    <cellStyle name="Normal 2 2 2 3 3 6 3 2" xfId="35591" xr:uid="{93FB6882-C1C0-4B91-A4B3-B7064C2F649E}"/>
    <cellStyle name="Normal 2 2 2 3 3 6 4" xfId="21050" xr:uid="{FC1303C9-FEED-4A98-88D5-379921C8AC9F}"/>
    <cellStyle name="Normal 2 2 2 3 3 6 4 2" xfId="45175" xr:uid="{B238DF0F-F039-48C1-9E65-15804E323F58}"/>
    <cellStyle name="Normal 2 2 2 3 3 6 5" xfId="27706" xr:uid="{EFB4133D-391B-4E2F-B4FA-572E805A9B79}"/>
    <cellStyle name="Normal 2 2 2 3 3 7" xfId="2831" xr:uid="{D099F6B4-BB0C-4171-81B0-114B93E23D3D}"/>
    <cellStyle name="Normal 2 2 2 3 3 7 2" xfId="11172" xr:uid="{2B71B967-2925-4A6C-8360-DF42D2EF6561}"/>
    <cellStyle name="Normal 2 2 2 3 3 7 2 2" xfId="35827" xr:uid="{046E6ED3-F9F2-4518-AB3F-8C9E05A920D6}"/>
    <cellStyle name="Normal 2 2 2 3 3 7 3" xfId="27942" xr:uid="{28EFB083-A394-40F1-9222-659CC4B65B87}"/>
    <cellStyle name="Normal 2 2 2 3 3 8" xfId="3304" xr:uid="{8189A6A6-EDDA-4C87-BD56-FD40931561B7}"/>
    <cellStyle name="Normal 2 2 2 3 3 8 2" xfId="11645" xr:uid="{882DD646-ABB6-4B53-B288-85199334DEAE}"/>
    <cellStyle name="Normal 2 2 2 3 3 8 2 2" xfId="36299" xr:uid="{D637D233-3651-4460-B074-5E66664F9AA2}"/>
    <cellStyle name="Normal 2 2 2 3 3 8 3" xfId="28414" xr:uid="{37339F30-6919-4B68-BDF8-121BABD83ECF}"/>
    <cellStyle name="Normal 2 2 2 3 3 9" xfId="3550" xr:uid="{69DA6947-8DAB-40D9-BCB5-4672A2B5DBA1}"/>
    <cellStyle name="Normal 2 2 2 3 3 9 2" xfId="11891" xr:uid="{C9DB4B20-CB12-4EC6-B13B-EFB72B973E76}"/>
    <cellStyle name="Normal 2 2 2 3 3 9 2 2" xfId="36535" xr:uid="{EB20F6CB-6AB5-4071-895E-92D29FBB5468}"/>
    <cellStyle name="Normal 2 2 2 3 3 9 3" xfId="28650" xr:uid="{84D48687-EC7F-451C-BC28-05C71C200B91}"/>
    <cellStyle name="Normal 2 2 2 3 4" xfId="530" xr:uid="{7D599A33-0833-4750-A9DE-FD4C4F82BEA8}"/>
    <cellStyle name="Normal 2 2 2 3 4 10" xfId="18712" xr:uid="{446DA4C9-975F-4140-8096-D40B13EDE786}"/>
    <cellStyle name="Normal 2 2 2 3 4 10 2" xfId="42908" xr:uid="{F1A7F998-C1B3-4091-A9BA-41606EC9437E}"/>
    <cellStyle name="Normal 2 2 2 3 4 11" xfId="25811" xr:uid="{A664A013-92E5-4285-9A52-E311F470D7AF}"/>
    <cellStyle name="Normal 2 2 2 3 4 2" xfId="1426" xr:uid="{0CE7B3ED-D93C-4557-A942-4E7AC050F90F}"/>
    <cellStyle name="Normal 2 2 2 3 4 2 2" xfId="7458" xr:uid="{AA6FB9CA-76F3-454F-86C8-D9E5716E8763}"/>
    <cellStyle name="Normal 2 2 2 3 4 2 2 2" xfId="15717" xr:uid="{578682C9-2D43-44A1-8D94-4F1285D981D6}"/>
    <cellStyle name="Normal 2 2 2 3 4 2 2 2 2" xfId="40299" xr:uid="{262389EA-F74F-4B31-82E6-A8DA889CBACC}"/>
    <cellStyle name="Normal 2 2 2 3 4 2 2 3" xfId="22615" xr:uid="{4E932B2D-DBE6-466D-9F01-4820AB266075}"/>
    <cellStyle name="Normal 2 2 2 3 4 2 2 3 2" xfId="46642" xr:uid="{085C64E1-18F8-435A-A447-4F03E4552993}"/>
    <cellStyle name="Normal 2 2 2 3 4 2 2 4" xfId="32284" xr:uid="{D51E9829-3500-4B15-BF45-7C449D1C0876}"/>
    <cellStyle name="Normal 2 2 2 3 4 2 3" xfId="5366" xr:uid="{988B3AA0-20F1-412A-B34E-B6A7E0BB3F6C}"/>
    <cellStyle name="Normal 2 2 2 3 4 2 3 2" xfId="13650" xr:uid="{E7E2C668-F5CA-49B2-9203-8504D5A5BD5A}"/>
    <cellStyle name="Normal 2 2 2 3 4 2 3 2 2" xfId="38234" xr:uid="{B027A860-0A13-466B-895E-1FC6223E6747}"/>
    <cellStyle name="Normal 2 2 2 3 4 2 3 3" xfId="30216" xr:uid="{EA5E2ED4-E423-4F6C-962B-99A4FBB528C4}"/>
    <cellStyle name="Normal 2 2 2 3 4 2 4" xfId="9788" xr:uid="{D3E2AEF5-D1C4-4D27-A8CB-C9ACDC8A3104}"/>
    <cellStyle name="Normal 2 2 2 3 4 2 4 2" xfId="34474" xr:uid="{69357D3B-EA81-4BE5-BCE0-8505BCF867A0}"/>
    <cellStyle name="Normal 2 2 2 3 4 2 5" xfId="20149" xr:uid="{2BDFA7DE-DC7B-4F4D-9230-24F1BEDC3E83}"/>
    <cellStyle name="Normal 2 2 2 3 4 2 5 2" xfId="44323" xr:uid="{7E02D154-9860-487D-9FD2-2F597A10D3E2}"/>
    <cellStyle name="Normal 2 2 2 3 4 2 6" xfId="26590" xr:uid="{E7676302-9004-4310-B2DB-2E612AE24B88}"/>
    <cellStyle name="Normal 2 2 2 3 4 3" xfId="979" xr:uid="{0F897BAF-07E6-4E3E-A259-433E9F98A4FD}"/>
    <cellStyle name="Normal 2 2 2 3 4 3 2" xfId="7969" xr:uid="{3896D4C0-5ECE-4888-9496-DE17782174BE}"/>
    <cellStyle name="Normal 2 2 2 3 4 3 2 2" xfId="16227" xr:uid="{F81084BB-E757-4618-82D8-DACF506B04CB}"/>
    <cellStyle name="Normal 2 2 2 3 4 3 2 2 2" xfId="40809" xr:uid="{96D7BED4-32C9-4D42-9239-D261BC0282BD}"/>
    <cellStyle name="Normal 2 2 2 3 4 3 2 3" xfId="22190" xr:uid="{8C2E7B11-A748-49C1-845D-58C7860F12C9}"/>
    <cellStyle name="Normal 2 2 2 3 4 3 2 3 2" xfId="46237" xr:uid="{A82A8469-4BFB-4641-880D-A0139AC9A865}"/>
    <cellStyle name="Normal 2 2 2 3 4 3 2 4" xfId="32794" xr:uid="{C478DB29-1359-4900-9556-12531D6F9285}"/>
    <cellStyle name="Normal 2 2 2 3 4 3 3" xfId="6082" xr:uid="{43957DB3-7B70-4CDA-AB0F-F298E28C6F51}"/>
    <cellStyle name="Normal 2 2 2 3 4 3 3 2" xfId="14344" xr:uid="{EB1C7136-EDE3-4692-842F-3304F245735A}"/>
    <cellStyle name="Normal 2 2 2 3 4 3 3 2 2" xfId="38926" xr:uid="{6E4AF8E9-F528-47AF-B55F-CF3ACB7E9359}"/>
    <cellStyle name="Normal 2 2 2 3 4 3 3 3" xfId="30911" xr:uid="{EACA5CF8-0BB7-47D2-BB42-B87CA248629C}"/>
    <cellStyle name="Normal 2 2 2 3 4 3 4" xfId="9355" xr:uid="{56BD1EE0-8F80-406A-A942-FEB3D5167805}"/>
    <cellStyle name="Normal 2 2 2 3 4 3 4 2" xfId="34072" xr:uid="{0B210984-A85C-40B1-9CC1-81AD10C1B0DF}"/>
    <cellStyle name="Normal 2 2 2 3 4 3 5" xfId="19724" xr:uid="{E108A174-A8E0-4C20-8C3D-9BFA6EE4F05A}"/>
    <cellStyle name="Normal 2 2 2 3 4 3 5 2" xfId="43906" xr:uid="{A556A2DD-BC81-4055-86DB-D5ADC51C67C7}"/>
    <cellStyle name="Normal 2 2 2 3 4 3 6" xfId="26191" xr:uid="{A959480F-8E32-4543-8298-180CAE375A58}"/>
    <cellStyle name="Normal 2 2 2 3 4 4" xfId="2949" xr:uid="{2F5C9ADD-A11D-4A8F-9EF0-BAF1C9484F38}"/>
    <cellStyle name="Normal 2 2 2 3 4 4 2" xfId="6602" xr:uid="{C5873E71-207E-428D-A472-BD289B20A584}"/>
    <cellStyle name="Normal 2 2 2 3 4 4 2 2" xfId="14861" xr:uid="{F59D0DAE-B9D3-4F55-95A8-E5F60A20A19C}"/>
    <cellStyle name="Normal 2 2 2 3 4 4 2 2 2" xfId="39443" xr:uid="{22F1E690-71BC-49C0-8A3C-F023FA2907FF}"/>
    <cellStyle name="Normal 2 2 2 3 4 4 2 3" xfId="21784" xr:uid="{2FEBD389-277F-4A06-87F8-6432C507EF6D}"/>
    <cellStyle name="Normal 2 2 2 3 4 4 2 3 2" xfId="45858" xr:uid="{C52CD1D0-E3ED-4714-9EEE-7EDECCAFB3AF}"/>
    <cellStyle name="Normal 2 2 2 3 4 4 2 4" xfId="31428" xr:uid="{AECA90CA-65D5-48E7-9169-F2BCFEAC985A}"/>
    <cellStyle name="Normal 2 2 2 3 4 4 3" xfId="11290" xr:uid="{D4D5DA03-E165-4231-B041-0051684A60D3}"/>
    <cellStyle name="Normal 2 2 2 3 4 4 3 2" xfId="35945" xr:uid="{6E2DB7FA-6010-4062-8A35-F83337CF0A58}"/>
    <cellStyle name="Normal 2 2 2 3 4 4 4" xfId="19319" xr:uid="{1C4D37DD-091D-4CCC-9909-5DDC42EC3C04}"/>
    <cellStyle name="Normal 2 2 2 3 4 4 4 2" xfId="43513" xr:uid="{4256B1E7-98F8-45E0-803B-AF569F815C36}"/>
    <cellStyle name="Normal 2 2 2 3 4 4 5" xfId="28060" xr:uid="{0F737C00-48D7-4702-986E-07BD78B5BC64}"/>
    <cellStyle name="Normal 2 2 2 3 4 5" xfId="3668" xr:uid="{6FEDF0E9-CA06-47D9-BB5B-EBEB1D954394}"/>
    <cellStyle name="Normal 2 2 2 3 4 5 2" xfId="7189" xr:uid="{B155E8B6-6760-4380-9F16-0081F2EE44B9}"/>
    <cellStyle name="Normal 2 2 2 3 4 5 2 2" xfId="15448" xr:uid="{35D46441-9638-4509-8F55-2D57340B4C94}"/>
    <cellStyle name="Normal 2 2 2 3 4 5 2 2 2" xfId="40030" xr:uid="{EBE8F6DC-1080-47D6-87AB-A24333F6027D}"/>
    <cellStyle name="Normal 2 2 2 3 4 5 2 3" xfId="32015" xr:uid="{6D2AB752-8836-4859-BB0E-6B05C82ABB36}"/>
    <cellStyle name="Normal 2 2 2 3 4 5 3" xfId="12009" xr:uid="{DBFC4DBA-9156-4F7E-8E4B-3A70788737F1}"/>
    <cellStyle name="Normal 2 2 2 3 4 5 3 2" xfId="36653" xr:uid="{098E252B-BA29-4858-A3AF-8F4BFD9776E2}"/>
    <cellStyle name="Normal 2 2 2 3 4 5 4" xfId="21188" xr:uid="{FA01BF91-3520-4A4B-8B03-6245DE59441C}"/>
    <cellStyle name="Normal 2 2 2 3 4 5 4 2" xfId="45308" xr:uid="{50BAAB3D-98E4-4D7F-BDDE-4510625AC18B}"/>
    <cellStyle name="Normal 2 2 2 3 4 5 5" xfId="28768" xr:uid="{907738A5-5D43-4AF7-8051-3FFAD1B30361}"/>
    <cellStyle name="Normal 2 2 2 3 4 6" xfId="4422" xr:uid="{118FD320-961D-43C6-BA83-24130DF0BAE9}"/>
    <cellStyle name="Normal 2 2 2 3 4 6 2" xfId="12763" xr:uid="{DA9115CE-B083-40F3-A25E-5A7B4C05EA2F}"/>
    <cellStyle name="Normal 2 2 2 3 4 6 2 2" xfId="37348" xr:uid="{28FC3BE2-EE27-412D-9A16-E21AF19D3E6D}"/>
    <cellStyle name="Normal 2 2 2 3 4 6 3" xfId="29388" xr:uid="{8BF277C5-9274-42C8-9272-54BDE1E77886}"/>
    <cellStyle name="Normal 2 2 2 3 4 7" xfId="4939" xr:uid="{80C828B5-6BC3-4FC5-8509-6EFD61937687}"/>
    <cellStyle name="Normal 2 2 2 3 4 7 2" xfId="13248" xr:uid="{A8A46C73-9BA4-4C73-8FF8-9E18410E8E80}"/>
    <cellStyle name="Normal 2 2 2 3 4 7 2 2" xfId="37832" xr:uid="{9BF4C177-DC2E-4E43-864B-2D8DCFC523DB}"/>
    <cellStyle name="Normal 2 2 2 3 4 7 3" xfId="29814" xr:uid="{0C7CABA1-E230-4D58-8777-3AC6E9FBB583}"/>
    <cellStyle name="Normal 2 2 2 3 4 8" xfId="8917" xr:uid="{D101D6AF-EFAC-4897-AA49-77E8DFBAE899}"/>
    <cellStyle name="Normal 2 2 2 3 4 8 2" xfId="33680" xr:uid="{C7BC390D-C973-46CF-8CE9-BE24849088D8}"/>
    <cellStyle name="Normal 2 2 2 3 4 9" xfId="18095" xr:uid="{88CB8505-D8FA-4DD6-82F8-7887487E6BDC}"/>
    <cellStyle name="Normal 2 2 2 3 4 9 2" xfId="42320" xr:uid="{B1431CDC-BC8A-4833-AFD9-AD7B76925E5A}"/>
    <cellStyle name="Normal 2 2 2 3 5" xfId="588" xr:uid="{D3EC998B-2590-4B20-9FD9-3BACC026CFF2}"/>
    <cellStyle name="Normal 2 2 2 3 5 2" xfId="1223" xr:uid="{55C28E15-EA97-4B58-8705-AEE97B529FD4}"/>
    <cellStyle name="Normal 2 2 2 3 5 2 2" xfId="8155" xr:uid="{78763293-F503-43FA-9A1B-9EA4A5215C8C}"/>
    <cellStyle name="Normal 2 2 2 3 5 2 2 2" xfId="16413" xr:uid="{AE4A3C29-88DA-4ED0-B9EE-78C5D857FE6A}"/>
    <cellStyle name="Normal 2 2 2 3 5 2 2 2 2" xfId="40995" xr:uid="{676BA95F-F5B7-4572-BBFF-3D2ADE23D43B}"/>
    <cellStyle name="Normal 2 2 2 3 5 2 2 3" xfId="22420" xr:uid="{A1D83F04-BDD5-4EF8-80FA-805331449E80}"/>
    <cellStyle name="Normal 2 2 2 3 5 2 2 3 2" xfId="46454" xr:uid="{1349D8FE-D406-4CFA-AE06-2C1DD704E683}"/>
    <cellStyle name="Normal 2 2 2 3 5 2 2 4" xfId="32980" xr:uid="{C0282E95-FC03-4892-B28E-96E1A93123BE}"/>
    <cellStyle name="Normal 2 2 2 3 5 2 3" xfId="6268" xr:uid="{F39515BA-60FB-480F-8A9D-475640933782}"/>
    <cellStyle name="Normal 2 2 2 3 5 2 3 2" xfId="14530" xr:uid="{DE505E16-4A7F-4258-AA68-371C58E8F83B}"/>
    <cellStyle name="Normal 2 2 2 3 5 2 3 2 2" xfId="39112" xr:uid="{3A28C8FA-CE82-4264-A8C1-E3C597A024AA}"/>
    <cellStyle name="Normal 2 2 2 3 5 2 3 3" xfId="31097" xr:uid="{1C54764F-FE60-42D9-B8E4-D3C894E1513B}"/>
    <cellStyle name="Normal 2 2 2 3 5 2 4" xfId="9591" xr:uid="{5064A78C-ED63-4CBE-BE09-93EFFCFC998D}"/>
    <cellStyle name="Normal 2 2 2 3 5 2 4 2" xfId="34286" xr:uid="{BB2773A1-F3FA-48FA-8BD6-5793BEEC6BED}"/>
    <cellStyle name="Normal 2 2 2 3 5 2 5" xfId="19953" xr:uid="{99CF0CC7-1E2A-40E3-B465-2A4B5BD5285B}"/>
    <cellStyle name="Normal 2 2 2 3 5 2 5 2" xfId="44131" xr:uid="{F08325CF-6C4D-4321-8EE9-16AC2CC3BD75}"/>
    <cellStyle name="Normal 2 2 2 3 5 2 6" xfId="26403" xr:uid="{46224483-E40D-47D6-B9AF-28AD90E33F6F}"/>
    <cellStyle name="Normal 2 2 2 3 5 3" xfId="6788" xr:uid="{9BB0365D-44EB-41F7-98C7-C7035E6E5410}"/>
    <cellStyle name="Normal 2 2 2 3 5 3 2" xfId="15047" xr:uid="{0C76F6DB-522A-4606-91F0-ED80CCDF8845}"/>
    <cellStyle name="Normal 2 2 2 3 5 3 2 2" xfId="21841" xr:uid="{C41B2C43-B259-47A9-AF50-0DC3033F7038}"/>
    <cellStyle name="Normal 2 2 2 3 5 3 2 2 2" xfId="45915" xr:uid="{827B6618-EDFE-4705-B07F-076E190A21D0}"/>
    <cellStyle name="Normal 2 2 2 3 5 3 2 3" xfId="39629" xr:uid="{1E5EA924-F8A9-4125-AC8D-7F0C51F236A2}"/>
    <cellStyle name="Normal 2 2 2 3 5 3 3" xfId="19376" xr:uid="{F02E5D31-B3DC-4F06-B8B6-DB87ED8051E7}"/>
    <cellStyle name="Normal 2 2 2 3 5 3 3 2" xfId="43570" xr:uid="{5A08D51C-C316-4999-AA17-EB67EB0CD5EB}"/>
    <cellStyle name="Normal 2 2 2 3 5 3 4" xfId="31614" xr:uid="{3B4CB7B9-4A7A-4E9F-8B50-F5C76F1C7E42}"/>
    <cellStyle name="Normal 2 2 2 3 5 4" xfId="7325" xr:uid="{E40DEC37-77C1-4E65-9439-6A24D5981581}"/>
    <cellStyle name="Normal 2 2 2 3 5 4 2" xfId="15584" xr:uid="{96B04CC3-D531-4BCD-A183-8E1A9F8B06B2}"/>
    <cellStyle name="Normal 2 2 2 3 5 4 2 2" xfId="40166" xr:uid="{FA3AB309-13EB-401E-9D9C-C66A0DFB6061}"/>
    <cellStyle name="Normal 2 2 2 3 5 4 3" xfId="21246" xr:uid="{642963B9-641D-4DB6-B6B0-01A85C43B1E9}"/>
    <cellStyle name="Normal 2 2 2 3 5 4 3 2" xfId="45365" xr:uid="{1E84D8EC-C87D-4B5B-B7E1-9D0CA5A0A4F8}"/>
    <cellStyle name="Normal 2 2 2 3 5 4 4" xfId="32151" xr:uid="{586A26EF-E19D-4115-B6E2-12BCAA26E36F}"/>
    <cellStyle name="Normal 2 2 2 3 5 5" xfId="5168" xr:uid="{2A007F6B-B76F-4DCE-B163-0099CE2358C6}"/>
    <cellStyle name="Normal 2 2 2 3 5 5 2" xfId="13462" xr:uid="{A5D733C3-5B28-4BDC-B719-9D2DC2B4728C}"/>
    <cellStyle name="Normal 2 2 2 3 5 5 2 2" xfId="38046" xr:uid="{1CDD009B-2627-48BF-A8A0-5E4B6E1FCF5D}"/>
    <cellStyle name="Normal 2 2 2 3 5 5 3" xfId="30028" xr:uid="{972EDAA9-AE1D-4AA5-A900-C0B53EEB84EA}"/>
    <cellStyle name="Normal 2 2 2 3 5 6" xfId="8975" xr:uid="{4FE143C3-FA24-4769-AF3A-A6216E41A4A0}"/>
    <cellStyle name="Normal 2 2 2 3 5 6 2" xfId="33737" xr:uid="{E0368088-5861-4505-B8AA-FFA683D860AD}"/>
    <cellStyle name="Normal 2 2 2 3 5 7" xfId="18769" xr:uid="{89A03144-3224-4180-951A-648A61217A35}"/>
    <cellStyle name="Normal 2 2 2 3 5 7 2" xfId="42965" xr:uid="{366BC46C-E817-4AA3-84E0-D3CB01CA1FE7}"/>
    <cellStyle name="Normal 2 2 2 3 5 8" xfId="25868" xr:uid="{6E0FABD5-7203-444B-ABCF-2812F8EF3A7F}"/>
    <cellStyle name="Normal 2 2 2 3 6" xfId="1620" xr:uid="{79199B2C-14FF-40BE-9AFF-FF44F905FD34}"/>
    <cellStyle name="Normal 2 2 2 3 6 2" xfId="6906" xr:uid="{DC836AA1-5053-4DA3-BD7D-92364D4C784D}"/>
    <cellStyle name="Normal 2 2 2 3 6 2 2" xfId="15165" xr:uid="{EB3255DF-EEB6-4BFE-9647-A03B1A59C1FD}"/>
    <cellStyle name="Normal 2 2 2 3 6 2 2 2" xfId="39747" xr:uid="{547CA9EA-9C1A-4408-B9CD-DEE960D55D94}"/>
    <cellStyle name="Normal 2 2 2 3 6 2 3" xfId="22803" xr:uid="{9D348CA6-8D85-4B09-ACBF-B843394BCB30}"/>
    <cellStyle name="Normal 2 2 2 3 6 2 3 2" xfId="46829" xr:uid="{5612DEC8-8262-4B74-A912-E5D85D289A00}"/>
    <cellStyle name="Normal 2 2 2 3 6 2 4" xfId="31732" xr:uid="{941196AD-CB1D-452D-95B5-D0E15AE2C5A1}"/>
    <cellStyle name="Normal 2 2 2 3 6 3" xfId="5553" xr:uid="{97A5E080-6134-4BDE-B205-40B3B8F11A77}"/>
    <cellStyle name="Normal 2 2 2 3 6 3 2" xfId="13836" xr:uid="{5A008D97-283F-4E07-A4E1-A2548B1B041C}"/>
    <cellStyle name="Normal 2 2 2 3 6 3 2 2" xfId="38420" xr:uid="{9E5C4B7B-9DE9-41E2-BAB1-E0BDAAA0A3FB}"/>
    <cellStyle name="Normal 2 2 2 3 6 3 3" xfId="30402" xr:uid="{606FEB5D-530B-415D-999C-74311778E7C9}"/>
    <cellStyle name="Normal 2 2 2 3 6 4" xfId="9974" xr:uid="{864C213D-B063-4C94-9663-C96FF327BAB6}"/>
    <cellStyle name="Normal 2 2 2 3 6 4 2" xfId="34660" xr:uid="{EEB8E7F9-2204-4D61-905F-B94CDD56BE22}"/>
    <cellStyle name="Normal 2 2 2 3 6 5" xfId="20337" xr:uid="{A8AE9995-A72C-4ED6-A9AC-C0DB82F7231A}"/>
    <cellStyle name="Normal 2 2 2 3 6 5 2" xfId="44509" xr:uid="{8B0FB17A-82B7-468D-9374-0D20A35A78D4}"/>
    <cellStyle name="Normal 2 2 2 3 6 6" xfId="26776" xr:uid="{2157C652-FCF8-4563-8AFC-5C7192BA37B8}"/>
    <cellStyle name="Normal 2 2 2 3 7" xfId="1777" xr:uid="{5A69AC54-1ED9-4116-84BB-D300F7FD0D72}"/>
    <cellStyle name="Normal 2 2 2 3 7 2" xfId="7591" xr:uid="{3C990045-7814-4FF5-B769-B9306E4D30FD}"/>
    <cellStyle name="Normal 2 2 2 3 7 2 2" xfId="15849" xr:uid="{D5844CE1-D133-4407-A4ED-7B14D12EEE27}"/>
    <cellStyle name="Normal 2 2 2 3 7 2 2 2" xfId="40431" xr:uid="{2141C9F8-BE2C-4705-BACD-7DA2AB9D2AEE}"/>
    <cellStyle name="Normal 2 2 2 3 7 2 3" xfId="22942" xr:uid="{E788C5A5-FFEA-4ED2-B97D-8EF39BBB967D}"/>
    <cellStyle name="Normal 2 2 2 3 7 2 3 2" xfId="46953" xr:uid="{AD620B98-837B-4193-8ED2-1B37B932F4B3}"/>
    <cellStyle name="Normal 2 2 2 3 7 2 4" xfId="32416" xr:uid="{18E387DD-0E8B-4E16-9FA8-1233F6106234}"/>
    <cellStyle name="Normal 2 2 2 3 7 3" xfId="5695" xr:uid="{9D25CCAD-0BCB-4D69-AD8F-3717E9B9859D}"/>
    <cellStyle name="Normal 2 2 2 3 7 3 2" xfId="13957" xr:uid="{92D630F6-0FA0-41FF-90A2-F7739DED35BB}"/>
    <cellStyle name="Normal 2 2 2 3 7 3 2 2" xfId="38539" xr:uid="{281F7665-C893-4204-890A-B428ADC25821}"/>
    <cellStyle name="Normal 2 2 2 3 7 3 3" xfId="30524" xr:uid="{7C69C8DE-B4FA-4C0C-A4AF-7A0485D71D68}"/>
    <cellStyle name="Normal 2 2 2 3 7 4" xfId="10119" xr:uid="{1E30BE76-2582-4A2A-A65C-4936D576E14A}"/>
    <cellStyle name="Normal 2 2 2 3 7 4 2" xfId="34779" xr:uid="{67F90134-614C-43F8-AC0D-8676B41F6513}"/>
    <cellStyle name="Normal 2 2 2 3 7 5" xfId="20477" xr:uid="{C00AD0DA-9749-4B9A-A0AE-527C30EF4281}"/>
    <cellStyle name="Normal 2 2 2 3 7 5 2" xfId="44637" xr:uid="{85C95558-73F1-436F-B256-ABA864D94648}"/>
    <cellStyle name="Normal 2 2 2 3 7 6" xfId="26894" xr:uid="{7F47F0D8-679E-49E0-9CFE-E9EFDD1AD6D2}"/>
    <cellStyle name="Normal 2 2 2 3 8" xfId="735" xr:uid="{15997B97-25E2-4A3E-9452-68462A1FA816}"/>
    <cellStyle name="Normal 2 2 2 3 8 2" xfId="7704" xr:uid="{BFC4523F-9BD9-4893-A2B4-0532B2A5A069}"/>
    <cellStyle name="Normal 2 2 2 3 8 2 2" xfId="15962" xr:uid="{0A85F4E2-1202-4756-90D2-17F79BCEF079}"/>
    <cellStyle name="Normal 2 2 2 3 8 2 2 2" xfId="40544" xr:uid="{8BC81DCE-9174-4A41-A49F-3520DFA93D6A}"/>
    <cellStyle name="Normal 2 2 2 3 8 2 3" xfId="21971" xr:uid="{711D8D30-3B73-426A-A5F9-209A9E9C41D6}"/>
    <cellStyle name="Normal 2 2 2 3 8 2 3 2" xfId="46043" xr:uid="{5BC80658-34FF-41AD-B650-2852B785699A}"/>
    <cellStyle name="Normal 2 2 2 3 8 2 4" xfId="32529" xr:uid="{3C3692DB-C5F0-4E40-808F-49324656D114}"/>
    <cellStyle name="Normal 2 2 2 3 8 3" xfId="5817" xr:uid="{DA4F65B0-162C-4EA6-AE36-56608039C422}"/>
    <cellStyle name="Normal 2 2 2 3 8 3 2" xfId="14079" xr:uid="{3A92B563-FF61-40E6-85C1-72F5184DCA15}"/>
    <cellStyle name="Normal 2 2 2 3 8 3 2 2" xfId="38661" xr:uid="{2DA710F9-17E7-4841-96C5-BE2EE0FA920C}"/>
    <cellStyle name="Normal 2 2 2 3 8 3 3" xfId="30646" xr:uid="{89424450-5961-4F03-AD35-55A257234F6C}"/>
    <cellStyle name="Normal 2 2 2 3 8 4" xfId="9130" xr:uid="{6B65F47B-187B-4076-8699-41702EEEC946}"/>
    <cellStyle name="Normal 2 2 2 3 8 4 2" xfId="33879" xr:uid="{B8EB9304-6580-4B9C-89A8-DCC1A544A726}"/>
    <cellStyle name="Normal 2 2 2 3 8 5" xfId="19506" xr:uid="{FA2711A2-A36F-4F52-B43B-7E6CAAFDF499}"/>
    <cellStyle name="Normal 2 2 2 3 8 5 2" xfId="43698" xr:uid="{02D9A984-5AEB-4B4D-A174-D1CF5A011609}"/>
    <cellStyle name="Normal 2 2 2 3 8 6" xfId="26004" xr:uid="{558B729E-2D44-4070-AADB-0F659C34458E}"/>
    <cellStyle name="Normal 2 2 2 3 9" xfId="1896" xr:uid="{83A6CEDB-4102-4561-AA12-CA14EBC16A6D}"/>
    <cellStyle name="Normal 2 2 2 3 9 2" xfId="7782" xr:uid="{09786575-8050-4ADA-AF9D-E630A2548080}"/>
    <cellStyle name="Normal 2 2 2 3 9 2 2" xfId="16040" xr:uid="{D2D06952-4D93-47F4-9195-680D80233EF3}"/>
    <cellStyle name="Normal 2 2 2 3 9 2 2 2" xfId="40622" xr:uid="{DF521B9D-BC36-4A5A-8282-325E77C5A23A}"/>
    <cellStyle name="Normal 2 2 2 3 9 2 3" xfId="23060" xr:uid="{25409F41-FD01-4C62-8AD3-278B1D39CF0B}"/>
    <cellStyle name="Normal 2 2 2 3 9 2 3 2" xfId="47071" xr:uid="{438FAE8C-00D1-473E-8E27-FE9533111E39}"/>
    <cellStyle name="Normal 2 2 2 3 9 2 4" xfId="32607" xr:uid="{A08C6DF3-454A-427D-B61A-E6C908A955E6}"/>
    <cellStyle name="Normal 2 2 2 3 9 3" xfId="5895" xr:uid="{C39833ED-4A32-40E6-B4DA-7F62FCCB3604}"/>
    <cellStyle name="Normal 2 2 2 3 9 3 2" xfId="14157" xr:uid="{D6DA272A-5480-4DA2-BE81-AD70E018177A}"/>
    <cellStyle name="Normal 2 2 2 3 9 3 2 2" xfId="38739" xr:uid="{6CADB2BB-DE57-4A86-BEBB-B60EFB6FE973}"/>
    <cellStyle name="Normal 2 2 2 3 9 3 3" xfId="30724" xr:uid="{A2AD3739-8E22-4317-8489-AAEB3192D38D}"/>
    <cellStyle name="Normal 2 2 2 3 9 4" xfId="10238" xr:uid="{BDEC4EED-CB23-45A2-B70E-00A71C15DCD3}"/>
    <cellStyle name="Normal 2 2 2 3 9 4 2" xfId="34897" xr:uid="{35F96311-C473-4F60-A151-2875F304094C}"/>
    <cellStyle name="Normal 2 2 2 3 9 5" xfId="20595" xr:uid="{A0C0C92D-6C25-43D2-BF64-306D6258FF48}"/>
    <cellStyle name="Normal 2 2 2 3 9 5 2" xfId="44755" xr:uid="{BACB55F5-50C7-4534-ABD6-D2F1CCDF0470}"/>
    <cellStyle name="Normal 2 2 2 3 9 6" xfId="27012" xr:uid="{DCE70C1E-3C70-4319-BA0F-A7508F380DB4}"/>
    <cellStyle name="Normal 2 2 2 30" xfId="17807" xr:uid="{4E284FE4-9ED3-4AA5-8A23-EDA304B2AA90}"/>
    <cellStyle name="Normal 2 2 2 30 2" xfId="42032" xr:uid="{8FA2555F-FA8B-4A52-BABC-C8EA60F3F35F}"/>
    <cellStyle name="Normal 2 2 2 31" xfId="18377" xr:uid="{DC5D05A2-2ABA-4E13-9F3C-B04C8463D268}"/>
    <cellStyle name="Normal 2 2 2 31 2" xfId="42594" xr:uid="{82DFBDD0-13EC-47D2-BD77-CA3F70AD74B9}"/>
    <cellStyle name="Normal 2 2 2 32" xfId="25545" xr:uid="{0496FB1B-7A6A-4C6A-B59F-D7912246A85D}"/>
    <cellStyle name="Normal 2 2 2 4" xfId="239" xr:uid="{0D8AF358-BAF0-4036-8B63-382B9B3156D5}"/>
    <cellStyle name="Normal 2 2 2 4 10" xfId="2748" xr:uid="{1420C96A-C30D-486B-A5EE-D630400F13CE}"/>
    <cellStyle name="Normal 2 2 2 4 10 2" xfId="11089" xr:uid="{79A20A9D-CFA3-46B0-AAAE-04F3EC14C076}"/>
    <cellStyle name="Normal 2 2 2 4 10 2 2" xfId="35744" xr:uid="{A53C3DAA-7ABA-4E14-8A33-7F83F619F2CD}"/>
    <cellStyle name="Normal 2 2 2 4 10 3" xfId="27859" xr:uid="{CE7801BF-FDC3-4A3F-855B-1833B953FDE4}"/>
    <cellStyle name="Normal 2 2 2 4 11" xfId="3221" xr:uid="{23AD5F43-EA40-4BED-8D8D-185FDE53DDD3}"/>
    <cellStyle name="Normal 2 2 2 4 11 2" xfId="11562" xr:uid="{73CD7E9E-326F-4E3B-93E1-85C4DA44286F}"/>
    <cellStyle name="Normal 2 2 2 4 11 2 2" xfId="36216" xr:uid="{CDAEA36E-0492-46BA-8A37-220F8256BCAB}"/>
    <cellStyle name="Normal 2 2 2 4 11 3" xfId="28331" xr:uid="{0F4DAC45-1E7A-4B41-8BA8-DE5302C843C8}"/>
    <cellStyle name="Normal 2 2 2 4 12" xfId="3465" xr:uid="{63F38819-B1AA-4C69-9B27-B88DB13710D5}"/>
    <cellStyle name="Normal 2 2 2 4 12 2" xfId="11806" xr:uid="{C54EAB76-F0CD-42BF-9494-1BFAE8DFE85A}"/>
    <cellStyle name="Normal 2 2 2 4 12 2 2" xfId="36452" xr:uid="{F7475644-2F40-43B6-BBA0-D3926D9324DB}"/>
    <cellStyle name="Normal 2 2 2 4 12 3" xfId="28567" xr:uid="{701919D1-7ABC-47B2-B15D-9F55702373AF}"/>
    <cellStyle name="Normal 2 2 2 4 13" xfId="4175" xr:uid="{BE1FD1E2-9273-4D11-85C8-BC0167397F70}"/>
    <cellStyle name="Normal 2 2 2 4 13 2" xfId="12516" xr:uid="{B19743E2-0493-47AF-B35B-2C5AA30CF6D0}"/>
    <cellStyle name="Normal 2 2 2 4 13 2 2" xfId="37101" xr:uid="{A023A147-6BE4-4E73-9257-254C6E47E9CC}"/>
    <cellStyle name="Normal 2 2 2 4 13 3" xfId="29187" xr:uid="{14BF2F25-584C-4228-8BE7-C4859170808B}"/>
    <cellStyle name="Normal 2 2 2 4 14" xfId="4759" xr:uid="{B82F3029-9864-4451-8FB7-08F48CB55440}"/>
    <cellStyle name="Normal 2 2 2 4 14 2" xfId="13088" xr:uid="{3C4F6614-DDB7-4FCA-89B7-152228C07E66}"/>
    <cellStyle name="Normal 2 2 2 4 14 2 2" xfId="37673" xr:uid="{1A7BCEE7-77A3-40BA-A1E4-C201227F695C}"/>
    <cellStyle name="Normal 2 2 2 4 14 3" xfId="29653" xr:uid="{689920EB-97FB-4512-BCF2-DA03C2D67715}"/>
    <cellStyle name="Normal 2 2 2 4 15" xfId="8692" xr:uid="{5D29CF95-6107-4152-8539-7D117C40B50E}"/>
    <cellStyle name="Normal 2 2 2 4 15 2" xfId="33472" xr:uid="{6A9948E6-6E81-4824-B9CF-8CDCA9595FA1}"/>
    <cellStyle name="Normal 2 2 2 4 16" xfId="17878" xr:uid="{A867A23F-F6B3-4ABD-BFF9-55B4CC4A53B1}"/>
    <cellStyle name="Normal 2 2 2 4 16 2" xfId="42103" xr:uid="{E935CB45-80D3-4EC9-9319-8A2A479BB193}"/>
    <cellStyle name="Normal 2 2 2 4 17" xfId="18481" xr:uid="{612E216A-DAC0-42AA-9558-7F901D5307C2}"/>
    <cellStyle name="Normal 2 2 2 4 17 2" xfId="42684" xr:uid="{8F53D766-7EC9-4933-9398-87359AEC0FB6}"/>
    <cellStyle name="Normal 2 2 2 4 18" xfId="25606" xr:uid="{A83FDE28-65B7-453E-BD6B-F6D6363A2DC3}"/>
    <cellStyle name="Normal 2 2 2 4 2" xfId="435" xr:uid="{966E0FC3-C978-4FC7-839C-A5BEA0AE3048}"/>
    <cellStyle name="Normal 2 2 2 4 2 10" xfId="4976" xr:uid="{B44D45BA-DBAA-4571-A31D-833A9D32A0BA}"/>
    <cellStyle name="Normal 2 2 2 4 2 10 2" xfId="13277" xr:uid="{F3480535-7E1D-419C-B6F7-35366FEEE01A}"/>
    <cellStyle name="Normal 2 2 2 4 2 10 2 2" xfId="37861" xr:uid="{CB1C521F-925A-4D99-9FA9-0C522ED2687C}"/>
    <cellStyle name="Normal 2 2 2 4 2 10 3" xfId="29843" xr:uid="{468B2E9A-EDEE-4237-9199-24A324D7726D}"/>
    <cellStyle name="Normal 2 2 2 4 2 11" xfId="8827" xr:uid="{2D0F4871-4B36-4754-92B6-E0E9F5FEC753}"/>
    <cellStyle name="Normal 2 2 2 4 2 11 2" xfId="33593" xr:uid="{9B5B7D31-220A-4513-A0C8-FAF4932F1C84}"/>
    <cellStyle name="Normal 2 2 2 4 2 12" xfId="18012" xr:uid="{3AC56947-43AC-43EA-9CCA-3FB788384CA0}"/>
    <cellStyle name="Normal 2 2 2 4 2 12 2" xfId="42237" xr:uid="{567E4A2C-372D-4213-8AA6-0FD3087E5C0A}"/>
    <cellStyle name="Normal 2 2 2 4 2 13" xfId="18618" xr:uid="{CFC4734C-0624-475E-97E6-CA7454DE6312}"/>
    <cellStyle name="Normal 2 2 2 4 2 13 2" xfId="42814" xr:uid="{045D8A03-CB4C-4850-8014-925CFE492BA9}"/>
    <cellStyle name="Normal 2 2 2 4 2 14" xfId="25724" xr:uid="{698D51C1-1CBE-45EA-AB31-03A820083CE6}"/>
    <cellStyle name="Normal 2 2 2 4 2 2" xfId="1455" xr:uid="{AE9FB598-21CE-409A-9E44-0EA91A1B2D66}"/>
    <cellStyle name="Normal 2 2 2 4 2 2 2" xfId="3102" xr:uid="{A3E02105-885C-49E7-983D-90BD089E8979}"/>
    <cellStyle name="Normal 2 2 2 4 2 2 2 2" xfId="7059" xr:uid="{E5595FDB-207F-484E-B242-3A7C70F864F3}"/>
    <cellStyle name="Normal 2 2 2 4 2 2 2 2 2" xfId="15318" xr:uid="{D855AD33-D29C-4048-849A-7EB3B0F7A39C}"/>
    <cellStyle name="Normal 2 2 2 4 2 2 2 2 2 2" xfId="39900" xr:uid="{7724808D-2B9A-4DBE-939F-F9BF2D99F154}"/>
    <cellStyle name="Normal 2 2 2 4 2 2 2 2 3" xfId="31885" xr:uid="{42E1AE1B-D555-4292-8E22-DAADB92CF6A0}"/>
    <cellStyle name="Normal 2 2 2 4 2 2 2 3" xfId="11443" xr:uid="{5F43F70C-57A1-49D4-B986-6BB2EA9AB040}"/>
    <cellStyle name="Normal 2 2 2 4 2 2 2 3 2" xfId="36098" xr:uid="{8A5E8DC8-4CB5-4270-8102-A8513A4B4448}"/>
    <cellStyle name="Normal 2 2 2 4 2 2 2 4" xfId="22643" xr:uid="{B587853E-1AB8-4397-9375-CCAB80943EA6}"/>
    <cellStyle name="Normal 2 2 2 4 2 2 2 4 2" xfId="46670" xr:uid="{50B3402B-5E5A-4EDF-A6E1-523541D8BDAE}"/>
    <cellStyle name="Normal 2 2 2 4 2 2 2 5" xfId="28213" xr:uid="{2C214DE4-38F7-4DCC-8E79-0BB2C273127E}"/>
    <cellStyle name="Normal 2 2 2 4 2 2 3" xfId="3821" xr:uid="{6DC41FCD-7ED0-43AB-8475-59AAEC59914E}"/>
    <cellStyle name="Normal 2 2 2 4 2 2 3 2" xfId="12162" xr:uid="{9DF0C566-2543-4ED6-A7FC-8F74C91F650E}"/>
    <cellStyle name="Normal 2 2 2 4 2 2 3 2 2" xfId="36806" xr:uid="{F3173223-E6C0-479B-BBBD-C8D6661EFA8A}"/>
    <cellStyle name="Normal 2 2 2 4 2 2 3 3" xfId="28921" xr:uid="{8FA386EC-A162-42A2-AC4D-AD5C1C2C176C}"/>
    <cellStyle name="Normal 2 2 2 4 2 2 4" xfId="4575" xr:uid="{9C4F8BCD-B377-425C-B77F-D5BBE0902A76}"/>
    <cellStyle name="Normal 2 2 2 4 2 2 4 2" xfId="12916" xr:uid="{69C87243-93B7-468F-B488-88FE8C4F8012}"/>
    <cellStyle name="Normal 2 2 2 4 2 2 4 2 2" xfId="37501" xr:uid="{D9EC9605-3977-4A73-9F77-A47914336703}"/>
    <cellStyle name="Normal 2 2 2 4 2 2 4 3" xfId="29541" xr:uid="{6D6B826F-4515-404D-8543-71BE6D6BB0AE}"/>
    <cellStyle name="Normal 2 2 2 4 2 2 5" xfId="5395" xr:uid="{56040A3C-C8A2-4ADC-BB2A-8A5E230E328B}"/>
    <cellStyle name="Normal 2 2 2 4 2 2 5 2" xfId="13678" xr:uid="{030AE779-CD85-4C76-9477-128237950865}"/>
    <cellStyle name="Normal 2 2 2 4 2 2 5 2 2" xfId="38262" xr:uid="{B5019E6A-190F-4F32-B4BA-5ED557E95B0F}"/>
    <cellStyle name="Normal 2 2 2 4 2 2 5 3" xfId="30244" xr:uid="{55A1FDD8-D9E9-43D4-A483-72774498863E}"/>
    <cellStyle name="Normal 2 2 2 4 2 2 6" xfId="9816" xr:uid="{0DC04A7C-F1E0-4A6B-80F6-F2B04BF52EE1}"/>
    <cellStyle name="Normal 2 2 2 4 2 2 6 2" xfId="34502" xr:uid="{01C952B8-300E-4FAE-925E-5CFA68D3252F}"/>
    <cellStyle name="Normal 2 2 2 4 2 2 7" xfId="18248" xr:uid="{983D6D4B-031B-4FC4-8F44-D124D07C6C1B}"/>
    <cellStyle name="Normal 2 2 2 4 2 2 7 2" xfId="42473" xr:uid="{0FFDB2AD-2F69-4F6E-8EF6-A550E5FE2A51}"/>
    <cellStyle name="Normal 2 2 2 4 2 2 8" xfId="20177" xr:uid="{898D53A3-344D-4F84-8EF6-72A3114E0D98}"/>
    <cellStyle name="Normal 2 2 2 4 2 2 8 2" xfId="44351" xr:uid="{7CF7E97E-ABB9-4A19-96E5-B59BBC5C5FD7}"/>
    <cellStyle name="Normal 2 2 2 4 2 2 9" xfId="26618" xr:uid="{1EEBEBB6-C652-41B9-8C58-141017DB7CCF}"/>
    <cellStyle name="Normal 2 2 2 4 2 3" xfId="1016" xr:uid="{436951BA-1B9A-4296-B155-E17658233974}"/>
    <cellStyle name="Normal 2 2 2 4 2 3 2" xfId="7997" xr:uid="{A82816B9-ECC5-43CC-85E3-B680C4523911}"/>
    <cellStyle name="Normal 2 2 2 4 2 3 2 2" xfId="16255" xr:uid="{00C4DAE4-7C58-4D6B-91F7-92BE81B6BE97}"/>
    <cellStyle name="Normal 2 2 2 4 2 3 2 2 2" xfId="40837" xr:uid="{0211ADCB-5F5A-468D-B775-A2E722EB599B}"/>
    <cellStyle name="Normal 2 2 2 4 2 3 2 3" xfId="22225" xr:uid="{7EBC0349-24B5-49DF-9E9F-BDA912D16D69}"/>
    <cellStyle name="Normal 2 2 2 4 2 3 2 3 2" xfId="46266" xr:uid="{7B993E28-BFF6-4910-8753-0B7054D24C4C}"/>
    <cellStyle name="Normal 2 2 2 4 2 3 2 4" xfId="32822" xr:uid="{D2756D40-3A66-465D-9E2F-94F66A5001AB}"/>
    <cellStyle name="Normal 2 2 2 4 2 3 3" xfId="6110" xr:uid="{7AD095DA-C2DD-419B-B6CD-87D725BF5BBF}"/>
    <cellStyle name="Normal 2 2 2 4 2 3 3 2" xfId="14372" xr:uid="{2A734486-F1A8-45C3-887C-0F0FBE53CEBC}"/>
    <cellStyle name="Normal 2 2 2 4 2 3 3 2 2" xfId="38954" xr:uid="{16DF9351-0CB6-40D8-BE27-F8E37D3B697C}"/>
    <cellStyle name="Normal 2 2 2 4 2 3 3 3" xfId="30939" xr:uid="{1C219665-A06F-4DA8-8B51-F1FA8654D017}"/>
    <cellStyle name="Normal 2 2 2 4 2 3 4" xfId="9392" xr:uid="{BE21B0FD-62DE-44FE-8380-DACF8BF4707D}"/>
    <cellStyle name="Normal 2 2 2 4 2 3 4 2" xfId="34100" xr:uid="{75AA24BA-2624-4121-A068-B639F58419B9}"/>
    <cellStyle name="Normal 2 2 2 4 2 3 5" xfId="19760" xr:uid="{39853F5E-12E2-4BFB-8272-5E0E93CD5C23}"/>
    <cellStyle name="Normal 2 2 2 4 2 3 5 2" xfId="43940" xr:uid="{409A3FD4-BF32-4FE7-A661-57E231E89D57}"/>
    <cellStyle name="Normal 2 2 2 4 2 3 6" xfId="26219" xr:uid="{4AEC3807-34BD-4212-A116-19BC4B160B30}"/>
    <cellStyle name="Normal 2 2 2 4 2 4" xfId="2243" xr:uid="{5B6CFE5B-B3BC-4148-B301-36D17E7D552D}"/>
    <cellStyle name="Normal 2 2 2 4 2 4 2" xfId="6630" xr:uid="{E6E67A58-6E53-483B-8AED-827C7BCE0900}"/>
    <cellStyle name="Normal 2 2 2 4 2 4 2 2" xfId="14889" xr:uid="{556FF569-35B9-4987-A2E2-582E94C75C04}"/>
    <cellStyle name="Normal 2 2 2 4 2 4 2 2 2" xfId="39471" xr:uid="{EED6552F-89DB-4B72-980C-5DB5B9BE3E2E}"/>
    <cellStyle name="Normal 2 2 2 4 2 4 2 3" xfId="21690" xr:uid="{26679E0C-A2BA-4B23-BEAA-85EC74C542C9}"/>
    <cellStyle name="Normal 2 2 2 4 2 4 2 3 2" xfId="45767" xr:uid="{047A298A-EADC-4579-A411-48949F1CCD73}"/>
    <cellStyle name="Normal 2 2 2 4 2 4 2 4" xfId="31456" xr:uid="{6E589896-20A0-4E0D-8CD5-CDB4A8AB7941}"/>
    <cellStyle name="Normal 2 2 2 4 2 4 3" xfId="10584" xr:uid="{D81EAF74-A7FF-4C35-B2CC-B04F98C375FB}"/>
    <cellStyle name="Normal 2 2 2 4 2 4 3 2" xfId="35242" xr:uid="{2EDC2F49-6608-4572-BB25-404EF4602BD0}"/>
    <cellStyle name="Normal 2 2 2 4 2 4 4" xfId="19225" xr:uid="{369890DC-4572-4CEF-A8C8-8DBD76C51E43}"/>
    <cellStyle name="Normal 2 2 2 4 2 4 4 2" xfId="43419" xr:uid="{28C2D31D-19F1-4B21-847D-C9461C4BCCF7}"/>
    <cellStyle name="Normal 2 2 2 4 2 4 5" xfId="27357" xr:uid="{D41075CE-3D1D-4481-BD0F-CD0AF27DD87B}"/>
    <cellStyle name="Normal 2 2 2 4 2 5" xfId="2629" xr:uid="{B92E3D3C-2FAA-4C11-BC2C-F6FC295E822B}"/>
    <cellStyle name="Normal 2 2 2 4 2 5 2" xfId="8415" xr:uid="{B6CEC9F0-10CA-43F8-A473-398355B2E81B}"/>
    <cellStyle name="Normal 2 2 2 4 2 5 2 2" xfId="16673" xr:uid="{979DBB6F-E1C7-44D9-8867-50EF298585DD}"/>
    <cellStyle name="Normal 2 2 2 4 2 5 2 2 2" xfId="41255" xr:uid="{3BDAC892-6204-4103-BE7A-02B8E04DA5D1}"/>
    <cellStyle name="Normal 2 2 2 4 2 5 2 3" xfId="33240" xr:uid="{EF5BCC2F-2164-4124-905F-2312D28A3CE2}"/>
    <cellStyle name="Normal 2 2 2 4 2 5 3" xfId="10970" xr:uid="{B530AC77-C12A-4B25-B5A0-5DD42049A85A}"/>
    <cellStyle name="Normal 2 2 2 4 2 5 3 2" xfId="35626" xr:uid="{4FA2EEC7-7289-4E3B-82F2-2580F7F13E7E}"/>
    <cellStyle name="Normal 2 2 2 4 2 5 4" xfId="21094" xr:uid="{838E30FF-4404-4F7C-A5CA-E0D6802811D8}"/>
    <cellStyle name="Normal 2 2 2 4 2 5 4 2" xfId="45215" xr:uid="{1645F37C-C2B7-40CE-A898-17F9956E1D07}"/>
    <cellStyle name="Normal 2 2 2 4 2 5 5" xfId="27741" xr:uid="{057BFC6C-B9E8-4E35-BF80-F124269C39DE}"/>
    <cellStyle name="Normal 2 2 2 4 2 6" xfId="2866" xr:uid="{39AE0F4D-BE2C-4291-8018-36A85CB5E453}"/>
    <cellStyle name="Normal 2 2 2 4 2 6 2" xfId="11207" xr:uid="{DDC4CD44-2ABE-4CEA-BF95-778F6D2AC1C6}"/>
    <cellStyle name="Normal 2 2 2 4 2 6 2 2" xfId="35862" xr:uid="{D935632A-774F-4BE3-B1B1-C6FDFDDC52BB}"/>
    <cellStyle name="Normal 2 2 2 4 2 6 3" xfId="27977" xr:uid="{43B7A1B5-E763-4047-92BA-7826C012581F}"/>
    <cellStyle name="Normal 2 2 2 4 2 7" xfId="3339" xr:uid="{CB323060-99EA-4852-A8BF-138810A860ED}"/>
    <cellStyle name="Normal 2 2 2 4 2 7 2" xfId="11680" xr:uid="{6A3352CB-ACF2-49CA-AF91-9538CEF28638}"/>
    <cellStyle name="Normal 2 2 2 4 2 7 2 2" xfId="36334" xr:uid="{2E2A0E41-4D0A-41A5-ADD0-40F0A31AA65A}"/>
    <cellStyle name="Normal 2 2 2 4 2 7 3" xfId="28449" xr:uid="{EB3B4429-6701-40B0-B4E6-6F770D6EB8AB}"/>
    <cellStyle name="Normal 2 2 2 4 2 8" xfId="3585" xr:uid="{DF1737A9-4C0F-4D6A-9A36-E8B0CD15E23C}"/>
    <cellStyle name="Normal 2 2 2 4 2 8 2" xfId="11926" xr:uid="{93644F86-DCC1-483B-ADE7-CA7971AA0E0F}"/>
    <cellStyle name="Normal 2 2 2 4 2 8 2 2" xfId="36570" xr:uid="{57B3C28B-1E24-4121-A0B9-C4F0A8FB246E}"/>
    <cellStyle name="Normal 2 2 2 4 2 8 3" xfId="28685" xr:uid="{7F2F765A-DBBF-45A0-BC39-AC3EA56142FD}"/>
    <cellStyle name="Normal 2 2 2 4 2 9" xfId="4339" xr:uid="{E61F7D41-C1D6-4FAA-8B6C-372C8D121237}"/>
    <cellStyle name="Normal 2 2 2 4 2 9 2" xfId="12680" xr:uid="{6A4A1C9D-4206-4E02-93AB-67717EA142F7}"/>
    <cellStyle name="Normal 2 2 2 4 2 9 2 2" xfId="37265" xr:uid="{861CD6C5-BC86-450D-84D9-6C8B0E8D9FA4}"/>
    <cellStyle name="Normal 2 2 2 4 2 9 3" xfId="29305" xr:uid="{2649767B-3BB1-43D1-A5C4-7C7537CE2D2F}"/>
    <cellStyle name="Normal 2 2 2 4 3" xfId="623" xr:uid="{8251B0C2-1D24-43D8-A7EE-B08CF287937F}"/>
    <cellStyle name="Normal 2 2 2 4 3 10" xfId="25903" xr:uid="{6F6B2E6C-2159-4D62-AC38-89EE2BF2315F}"/>
    <cellStyle name="Normal 2 2 2 4 3 2" xfId="1256" xr:uid="{F4DB7EE8-A6A6-4846-875C-9AE7C14477FD}"/>
    <cellStyle name="Normal 2 2 2 4 3 2 2" xfId="8183" xr:uid="{2E27AC1A-C117-42A1-A456-2AC269ED780F}"/>
    <cellStyle name="Normal 2 2 2 4 3 2 2 2" xfId="16441" xr:uid="{979C0474-C968-41D9-98C2-805BA8C79A02}"/>
    <cellStyle name="Normal 2 2 2 4 3 2 2 2 2" xfId="41023" xr:uid="{6CE7243E-E490-4A35-A92F-26E33D77CBA0}"/>
    <cellStyle name="Normal 2 2 2 4 3 2 2 3" xfId="22448" xr:uid="{4F7FCA51-9BA4-4371-90B0-472C6C72516E}"/>
    <cellStyle name="Normal 2 2 2 4 3 2 2 3 2" xfId="46482" xr:uid="{5C2A9ED1-3968-4EC2-9676-4453C24A1965}"/>
    <cellStyle name="Normal 2 2 2 4 3 2 2 4" xfId="33008" xr:uid="{D8CC4939-D44F-4A14-A54F-A413CF23DCB3}"/>
    <cellStyle name="Normal 2 2 2 4 3 2 3" xfId="6304" xr:uid="{171C9B13-18CC-4912-A272-892A7DD4658B}"/>
    <cellStyle name="Normal 2 2 2 4 3 2 3 2" xfId="14565" xr:uid="{3D4F75F9-F13E-4009-B7FF-BDB5EC1C643E}"/>
    <cellStyle name="Normal 2 2 2 4 3 2 3 2 2" xfId="39147" xr:uid="{5AD28829-62B6-4A69-BA98-8594EF218286}"/>
    <cellStyle name="Normal 2 2 2 4 3 2 3 3" xfId="31132" xr:uid="{8A1BC339-3BF5-4870-9E8D-1FAE2AA5F349}"/>
    <cellStyle name="Normal 2 2 2 4 3 2 4" xfId="9619" xr:uid="{0A3B2208-95F7-432E-A58A-27F28D43B17C}"/>
    <cellStyle name="Normal 2 2 2 4 3 2 4 2" xfId="34314" xr:uid="{0C548CA5-35E9-4E0C-B620-45A80380427A}"/>
    <cellStyle name="Normal 2 2 2 4 3 2 5" xfId="19981" xr:uid="{406E5B47-1B7A-43DF-A58E-F9650269134C}"/>
    <cellStyle name="Normal 2 2 2 4 3 2 5 2" xfId="44159" xr:uid="{F4B6F92D-8B90-4B1D-83CF-6A94A8E4D148}"/>
    <cellStyle name="Normal 2 2 2 4 3 2 6" xfId="26431" xr:uid="{EE7A07ED-2659-4515-8C78-C8AA3D536908}"/>
    <cellStyle name="Normal 2 2 2 4 3 3" xfId="2984" xr:uid="{3183D0B4-C776-4103-8DB7-D5824A6AB4A5}"/>
    <cellStyle name="Normal 2 2 2 4 3 3 2" xfId="6823" xr:uid="{82D0EA28-F596-46FD-B05C-49850E7E7BD2}"/>
    <cellStyle name="Normal 2 2 2 4 3 3 2 2" xfId="15082" xr:uid="{98CD7C39-BAC4-42E1-95CA-97BEB3910955}"/>
    <cellStyle name="Normal 2 2 2 4 3 3 2 2 2" xfId="39664" xr:uid="{CFE8375B-0515-4773-8F37-5EA668309152}"/>
    <cellStyle name="Normal 2 2 2 4 3 3 2 3" xfId="21876" xr:uid="{4BD09E40-5006-4C9C-9DE1-44D7AA9EF439}"/>
    <cellStyle name="Normal 2 2 2 4 3 3 2 3 2" xfId="45950" xr:uid="{3E54E68C-C7D6-41A4-ACFF-B50FA30373AD}"/>
    <cellStyle name="Normal 2 2 2 4 3 3 2 4" xfId="31649" xr:uid="{D7F0E38E-FB2D-4417-98E2-8B2917FD7DE4}"/>
    <cellStyle name="Normal 2 2 2 4 3 3 3" xfId="11325" xr:uid="{FB8A5D1E-8876-4877-AB69-F229B03B4614}"/>
    <cellStyle name="Normal 2 2 2 4 3 3 3 2" xfId="35980" xr:uid="{76031CF8-1E9B-4725-9B7F-58A0E1CA6E4A}"/>
    <cellStyle name="Normal 2 2 2 4 3 3 4" xfId="19411" xr:uid="{0F1A0A3C-905E-441E-8D65-EA1B3EAB5F19}"/>
    <cellStyle name="Normal 2 2 2 4 3 3 4 2" xfId="43605" xr:uid="{61B590B7-5C57-4013-9DC4-9293BCCE21A1}"/>
    <cellStyle name="Normal 2 2 2 4 3 3 5" xfId="28095" xr:uid="{CCB80D9F-A7FB-40C9-9044-26E4B0EA3D27}"/>
    <cellStyle name="Normal 2 2 2 4 3 4" xfId="3703" xr:uid="{3FF981AA-DA27-43B4-B1B8-37362437ECC8}"/>
    <cellStyle name="Normal 2 2 2 4 3 4 2" xfId="7352" xr:uid="{DAF65D2B-7227-4C6C-9B34-E5C07F301E55}"/>
    <cellStyle name="Normal 2 2 2 4 3 4 2 2" xfId="15611" xr:uid="{72012668-011F-4180-896E-95799EDCB86E}"/>
    <cellStyle name="Normal 2 2 2 4 3 4 2 2 2" xfId="40193" xr:uid="{B42C4CFF-C92C-4C7A-81DD-8539664A40A3}"/>
    <cellStyle name="Normal 2 2 2 4 3 4 2 3" xfId="32178" xr:uid="{6DD86290-477C-4AD3-83E5-3CF44A50763E}"/>
    <cellStyle name="Normal 2 2 2 4 3 4 3" xfId="12044" xr:uid="{D48368E0-E346-45FD-85F9-C5678507A78D}"/>
    <cellStyle name="Normal 2 2 2 4 3 4 3 2" xfId="36688" xr:uid="{716A92C2-5336-4E00-8339-1F19653E3DB5}"/>
    <cellStyle name="Normal 2 2 2 4 3 4 4" xfId="21281" xr:uid="{1570E25A-A293-427D-80C6-8B6C0D98FD06}"/>
    <cellStyle name="Normal 2 2 2 4 3 4 4 2" xfId="45400" xr:uid="{35F22582-4A74-4483-BF2D-A4CEDA04046D}"/>
    <cellStyle name="Normal 2 2 2 4 3 4 5" xfId="28803" xr:uid="{74EA2BCA-F92E-4B9C-B70D-B1182C4700DF}"/>
    <cellStyle name="Normal 2 2 2 4 3 5" xfId="4457" xr:uid="{3D19EEA0-546F-4944-B01D-A62F5C255D41}"/>
    <cellStyle name="Normal 2 2 2 4 3 5 2" xfId="12798" xr:uid="{6F22E17E-7880-42A8-8A4F-AC89B9AAFAFE}"/>
    <cellStyle name="Normal 2 2 2 4 3 5 2 2" xfId="37383" xr:uid="{FA7D1314-DE01-4EF2-91D2-0F5A69B66131}"/>
    <cellStyle name="Normal 2 2 2 4 3 5 3" xfId="29423" xr:uid="{2B7366D0-4095-42CF-A2DB-9A35A43F85DD}"/>
    <cellStyle name="Normal 2 2 2 4 3 6" xfId="5197" xr:uid="{33EE73A9-E28C-4948-8D79-4590AE66BE95}"/>
    <cellStyle name="Normal 2 2 2 4 3 6 2" xfId="13490" xr:uid="{6673A133-1083-476C-8C62-6CA5AB3B3C1A}"/>
    <cellStyle name="Normal 2 2 2 4 3 6 2 2" xfId="38074" xr:uid="{39B39DB4-154C-4DB2-BA77-C24B44228500}"/>
    <cellStyle name="Normal 2 2 2 4 3 6 3" xfId="30056" xr:uid="{16DB9BF0-6D01-47EC-AE6E-AF2B084114B1}"/>
    <cellStyle name="Normal 2 2 2 4 3 7" xfId="9010" xr:uid="{E1F5912C-1C03-4448-A9D2-9E519BCC2743}"/>
    <cellStyle name="Normal 2 2 2 4 3 7 2" xfId="33772" xr:uid="{0771B766-296A-4E08-B84B-78494ABEB5C5}"/>
    <cellStyle name="Normal 2 2 2 4 3 8" xfId="18130" xr:uid="{EA7D8E6D-767C-47C6-9346-9679D6938F80}"/>
    <cellStyle name="Normal 2 2 2 4 3 8 2" xfId="42355" xr:uid="{E40090E3-4E24-4C92-B5E2-0800D39D211B}"/>
    <cellStyle name="Normal 2 2 2 4 3 9" xfId="18804" xr:uid="{8CEAF3E3-5EE5-4FA5-A717-B473CD451E86}"/>
    <cellStyle name="Normal 2 2 2 4 3 9 2" xfId="43000" xr:uid="{DC8DC4CD-5A12-4860-9DC7-A8CE39F89C34}"/>
    <cellStyle name="Normal 2 2 2 4 4" xfId="1676" xr:uid="{DC4C3476-8EEA-4BB2-8491-FD0DA031A1C9}"/>
    <cellStyle name="Normal 2 2 2 4 4 2" xfId="6941" xr:uid="{7E3B1FCB-E3AD-47FE-A517-52BC879F6C04}"/>
    <cellStyle name="Normal 2 2 2 4 4 2 2" xfId="15200" xr:uid="{38FCF20D-B2B9-4C66-AA3F-3928310C618B}"/>
    <cellStyle name="Normal 2 2 2 4 4 2 2 2" xfId="39782" xr:uid="{BBD8CE15-DE31-43C1-885D-2B892C292C88}"/>
    <cellStyle name="Normal 2 2 2 4 4 2 3" xfId="22849" xr:uid="{009FA371-5A6E-4B17-BCB6-328C068CD295}"/>
    <cellStyle name="Normal 2 2 2 4 4 2 3 2" xfId="46867" xr:uid="{50AEF4DE-9F6F-4E89-B604-D5D6B2877A86}"/>
    <cellStyle name="Normal 2 2 2 4 4 2 4" xfId="31767" xr:uid="{DE1E7032-4193-4977-8557-554CF6647306}"/>
    <cellStyle name="Normal 2 2 2 4 4 3" xfId="5601" xr:uid="{116B4F15-7F67-457D-ADB2-303F42635824}"/>
    <cellStyle name="Normal 2 2 2 4 4 3 2" xfId="13872" xr:uid="{7BA91A27-A49B-4F80-90B9-94EDDE198294}"/>
    <cellStyle name="Normal 2 2 2 4 4 3 2 2" xfId="38456" xr:uid="{5058697D-A80B-4EED-9411-4E5E52CC2ED3}"/>
    <cellStyle name="Normal 2 2 2 4 4 3 3" xfId="30439" xr:uid="{A8F2B857-11E6-4E01-880B-27F688ED06CA}"/>
    <cellStyle name="Normal 2 2 2 4 4 4" xfId="10025" xr:uid="{04C28B18-2211-45DE-B062-56AD0A96E7A2}"/>
    <cellStyle name="Normal 2 2 2 4 4 4 2" xfId="34696" xr:uid="{04A7DCAE-4DB9-4356-B7BF-C882EE1A40FB}"/>
    <cellStyle name="Normal 2 2 2 4 4 5" xfId="20385" xr:uid="{28882482-7120-4CC8-95D3-46122264CE30}"/>
    <cellStyle name="Normal 2 2 2 4 4 5 2" xfId="44549" xr:uid="{63DEF008-34EE-4D17-A8E8-D3C0240547AB}"/>
    <cellStyle name="Normal 2 2 2 4 4 6" xfId="26811" xr:uid="{D4CEFA17-DCFD-404A-AEB2-8DD3A1CC89BE}"/>
    <cellStyle name="Normal 2 2 2 4 5" xfId="1812" xr:uid="{6260D8D5-78F1-4B3A-9B83-9FBE0085B2C0}"/>
    <cellStyle name="Normal 2 2 2 4 5 2" xfId="7619" xr:uid="{4142B6EF-E5FE-4D99-AFB5-9D84C6E10524}"/>
    <cellStyle name="Normal 2 2 2 4 5 2 2" xfId="15877" xr:uid="{372CDE4A-ED15-4C5E-84D1-5C809FE368D8}"/>
    <cellStyle name="Normal 2 2 2 4 5 2 2 2" xfId="40459" xr:uid="{54DE6462-071A-42EF-ABEB-6CD50B89C6DC}"/>
    <cellStyle name="Normal 2 2 2 4 5 2 3" xfId="22977" xr:uid="{EB397F91-1BFB-4516-86EE-E74AA0B0026E}"/>
    <cellStyle name="Normal 2 2 2 4 5 2 3 2" xfId="46988" xr:uid="{B0A37597-76F5-44C0-A618-2EC1988ECF47}"/>
    <cellStyle name="Normal 2 2 2 4 5 2 4" xfId="32444" xr:uid="{848C1437-146D-4D16-9365-22D344EBF41B}"/>
    <cellStyle name="Normal 2 2 2 4 5 3" xfId="5730" xr:uid="{2AFD9970-92EF-4699-89E5-DA33A54D91FE}"/>
    <cellStyle name="Normal 2 2 2 4 5 3 2" xfId="13992" xr:uid="{197CEC4D-A013-4E28-A2D0-9DE688BFC156}"/>
    <cellStyle name="Normal 2 2 2 4 5 3 2 2" xfId="38574" xr:uid="{54B271FF-4E7F-4B53-93CB-0638CDC3F98A}"/>
    <cellStyle name="Normal 2 2 2 4 5 3 3" xfId="30559" xr:uid="{4A6CAD4A-8783-4128-9D5D-0726CC87816D}"/>
    <cellStyle name="Normal 2 2 2 4 5 4" xfId="10154" xr:uid="{4708B860-FCDB-47AC-8805-C2C652DCE17A}"/>
    <cellStyle name="Normal 2 2 2 4 5 4 2" xfId="34814" xr:uid="{FCF66002-F800-41E9-9249-0CCF038A3FC0}"/>
    <cellStyle name="Normal 2 2 2 4 5 5" xfId="20512" xr:uid="{31FBC2CE-8F2A-4E87-B53D-3AFABF225FBD}"/>
    <cellStyle name="Normal 2 2 2 4 5 5 2" xfId="44672" xr:uid="{EE208007-BCC2-4E58-AC76-3CBB63A0643D}"/>
    <cellStyle name="Normal 2 2 2 4 5 6" xfId="26929" xr:uid="{AE7D2306-9FAF-4C25-B56F-A030E514984E}"/>
    <cellStyle name="Normal 2 2 2 4 6" xfId="786" xr:uid="{943D3231-9AD3-4ADB-94D0-913E7A09A484}"/>
    <cellStyle name="Normal 2 2 2 4 6 2" xfId="7810" xr:uid="{39A4C089-AECB-40E1-8562-9D0F4B386632}"/>
    <cellStyle name="Normal 2 2 2 4 6 2 2" xfId="16068" xr:uid="{E4E4A660-9BD9-4DBA-B4CC-8D9291B7F979}"/>
    <cellStyle name="Normal 2 2 2 4 6 2 2 2" xfId="40650" xr:uid="{1CD509D2-C64F-4505-9C91-D9E97EDDABD2}"/>
    <cellStyle name="Normal 2 2 2 4 6 2 3" xfId="22009" xr:uid="{C76F776E-F3DF-453E-9C1E-B808EB7D9BF4}"/>
    <cellStyle name="Normal 2 2 2 4 6 2 3 2" xfId="46075" xr:uid="{F731AE38-DC2A-4F9C-996E-9E775F318B52}"/>
    <cellStyle name="Normal 2 2 2 4 6 2 4" xfId="32635" xr:uid="{87676D8D-B92B-4556-8AF0-E920F0BC0371}"/>
    <cellStyle name="Normal 2 2 2 4 6 3" xfId="5923" xr:uid="{09869F7C-54AE-42D1-9317-D4DC212990D1}"/>
    <cellStyle name="Normal 2 2 2 4 6 3 2" xfId="14185" xr:uid="{022A2F12-7F2F-4247-83EF-C88D152A5CE1}"/>
    <cellStyle name="Normal 2 2 2 4 6 3 2 2" xfId="38767" xr:uid="{FADD4379-9522-48C2-9668-474EC6E22841}"/>
    <cellStyle name="Normal 2 2 2 4 6 3 3" xfId="30752" xr:uid="{F9484892-79FD-4C0F-BCBF-D8624327E64D}"/>
    <cellStyle name="Normal 2 2 2 4 6 4" xfId="9171" xr:uid="{E060E9E4-7334-477A-956A-A87779F90CA4}"/>
    <cellStyle name="Normal 2 2 2 4 6 4 2" xfId="33910" xr:uid="{7C7F7AF1-A4F6-4A57-BF21-88D19E9300E7}"/>
    <cellStyle name="Normal 2 2 2 4 6 5" xfId="19543" xr:uid="{8D032B4B-C268-4B0E-AF9D-320363746ECC}"/>
    <cellStyle name="Normal 2 2 2 4 6 5 2" xfId="43731" xr:uid="{53F3F7E6-6488-4CD7-A473-0990B3C1EE7D}"/>
    <cellStyle name="Normal 2 2 2 4 6 6" xfId="26032" xr:uid="{ABF23C4C-47CB-497F-9F91-C36D703CAF81}"/>
    <cellStyle name="Normal 2 2 2 4 7" xfId="1931" xr:uid="{7A3E7737-0089-4283-94DD-BE09EC1E4F9E}"/>
    <cellStyle name="Normal 2 2 2 4 7 2" xfId="6443" xr:uid="{60871B1B-0FEC-4845-B9EB-48CB4C60B5F9}"/>
    <cellStyle name="Normal 2 2 2 4 7 2 2" xfId="14702" xr:uid="{5B8D1001-7769-4309-A749-8244D3BAA76B}"/>
    <cellStyle name="Normal 2 2 2 4 7 2 2 2" xfId="39284" xr:uid="{A43209DF-1694-4514-8619-C7449A239F42}"/>
    <cellStyle name="Normal 2 2 2 4 7 2 3" xfId="23095" xr:uid="{B412F716-FA19-4E59-A951-18E56BD50F73}"/>
    <cellStyle name="Normal 2 2 2 4 7 2 3 2" xfId="47106" xr:uid="{4D0ACF63-FDC9-48E3-940E-5AB370091AD8}"/>
    <cellStyle name="Normal 2 2 2 4 7 2 4" xfId="31269" xr:uid="{1EC5CE80-3351-405A-A1E4-450EAD6CCB08}"/>
    <cellStyle name="Normal 2 2 2 4 7 3" xfId="10273" xr:uid="{99DA5A77-A16F-4EA4-B994-AE832380333E}"/>
    <cellStyle name="Normal 2 2 2 4 7 3 2" xfId="34932" xr:uid="{509A53B8-0516-4A54-8B21-5449658EA240}"/>
    <cellStyle name="Normal 2 2 2 4 7 4" xfId="20630" xr:uid="{660F77E2-643D-43F5-BBC3-1EFB47D2DB4D}"/>
    <cellStyle name="Normal 2 2 2 4 7 4 2" xfId="44790" xr:uid="{731910C7-7A0C-4273-8A0E-71F4AF13A8BF}"/>
    <cellStyle name="Normal 2 2 2 4 7 5" xfId="27047" xr:uid="{60150746-DDE1-49DF-B586-8246A0759B84}"/>
    <cellStyle name="Normal 2 2 2 4 8" xfId="2124" xr:uid="{710BBA04-EA93-4B1B-8EE0-E7B1A9648948}"/>
    <cellStyle name="Normal 2 2 2 4 8 2" xfId="8297" xr:uid="{17BB9D3B-2D9B-4BA7-8E45-BFDDD6B8B09D}"/>
    <cellStyle name="Normal 2 2 2 4 8 2 2" xfId="16555" xr:uid="{264697AD-EE71-4565-89E9-E73CE65BE15B}"/>
    <cellStyle name="Normal 2 2 2 4 8 2 2 2" xfId="41137" xr:uid="{1D45AA28-6640-4457-8EB6-55D696D3733E}"/>
    <cellStyle name="Normal 2 2 2 4 8 2 3" xfId="21519" xr:uid="{1AA662AD-FE44-47D9-B0B5-2179D8F3448B}"/>
    <cellStyle name="Normal 2 2 2 4 8 2 3 2" xfId="45617" xr:uid="{2C39B681-C551-4106-B1B2-20AE36E6C017}"/>
    <cellStyle name="Normal 2 2 2 4 8 2 4" xfId="33122" xr:uid="{523AA867-3A5E-4047-9EF3-C79FB923C3D5}"/>
    <cellStyle name="Normal 2 2 2 4 8 3" xfId="10466" xr:uid="{56304FD2-2E3B-4AC0-9214-3749B700701C}"/>
    <cellStyle name="Normal 2 2 2 4 8 3 2" xfId="35124" xr:uid="{640AFAE4-B7DE-46D4-9EFF-784F59236EF8}"/>
    <cellStyle name="Normal 2 2 2 4 8 4" xfId="19049" xr:uid="{F6CF49CA-3DD5-41A8-AF64-065F08D3A354}"/>
    <cellStyle name="Normal 2 2 2 4 8 4 2" xfId="43243" xr:uid="{C6AB0796-BD1B-4B78-975B-AE7777218D5C}"/>
    <cellStyle name="Normal 2 2 2 4 8 5" xfId="27239" xr:uid="{5A974DC2-1BCF-4D1A-AB58-7DA34B49743E}"/>
    <cellStyle name="Normal 2 2 2 4 9" xfId="2511" xr:uid="{3FE392E5-C4C2-45D6-BA47-D3ACF67EDF51}"/>
    <cellStyle name="Normal 2 2 2 4 9 2" xfId="10852" xr:uid="{871EB953-C66A-4073-8987-D4D8B4AE5A3A}"/>
    <cellStyle name="Normal 2 2 2 4 9 2 2" xfId="35508" xr:uid="{DB12560F-9F85-4F76-A908-16B3B493981A}"/>
    <cellStyle name="Normal 2 2 2 4 9 3" xfId="20925" xr:uid="{FC60CCC8-ED59-4138-845C-82A8ED4A8A2F}"/>
    <cellStyle name="Normal 2 2 2 4 9 3 2" xfId="45060" xr:uid="{F05B1212-9015-47A6-AEC0-DA1877C82201}"/>
    <cellStyle name="Normal 2 2 2 4 9 4" xfId="27623" xr:uid="{8FADC1F9-C77E-49CA-A0D6-7342F621D3DF}"/>
    <cellStyle name="Normal 2 2 2 5" xfId="361" xr:uid="{778CC9BE-E8AB-41BA-AD89-582F7BAF9445}"/>
    <cellStyle name="Normal 2 2 2 5 10" xfId="4278" xr:uid="{52171729-015C-4D6B-8C1C-10314C0A60B7}"/>
    <cellStyle name="Normal 2 2 2 5 10 2" xfId="12619" xr:uid="{B11DA3A2-5D88-4125-96AE-29248E6A06C0}"/>
    <cellStyle name="Normal 2 2 2 5 10 2 2" xfId="37204" xr:uid="{A63517EE-4D36-4881-8798-5853B9797BF5}"/>
    <cellStyle name="Normal 2 2 2 5 10 3" xfId="29244" xr:uid="{C50AFDC8-A9C3-43BB-A52A-D00F5878A344}"/>
    <cellStyle name="Normal 2 2 2 5 11" xfId="4817" xr:uid="{FC0FADDC-4F75-4D8E-8778-901C4888D45B}"/>
    <cellStyle name="Normal 2 2 2 5 11 2" xfId="13141" xr:uid="{C87A05CD-387C-4CE8-BCCC-A1ADADA6FDE8}"/>
    <cellStyle name="Normal 2 2 2 5 11 2 2" xfId="37726" xr:uid="{0AD5EC2F-4DA3-4715-86F9-97672F4D0433}"/>
    <cellStyle name="Normal 2 2 2 5 11 3" xfId="29706" xr:uid="{3C0D4857-2043-45B6-AD8F-A5BC97E796E1}"/>
    <cellStyle name="Normal 2 2 2 5 12" xfId="8761" xr:uid="{0C150F77-797A-4E3B-980D-D43C20E413F7}"/>
    <cellStyle name="Normal 2 2 2 5 12 2" xfId="33532" xr:uid="{4B02DDB4-F335-42BF-BE0F-439CC7450FAB}"/>
    <cellStyle name="Normal 2 2 2 5 13" xfId="17951" xr:uid="{AA45B8A5-E695-464F-9786-346421BA2847}"/>
    <cellStyle name="Normal 2 2 2 5 13 2" xfId="42176" xr:uid="{04E311FE-F7C2-46B0-A39D-AD8AD5B8399A}"/>
    <cellStyle name="Normal 2 2 2 5 14" xfId="18545" xr:uid="{F087598E-EE03-4048-971F-BC7E8284191A}"/>
    <cellStyle name="Normal 2 2 2 5 14 2" xfId="42741" xr:uid="{F2EFB8C9-6BF6-4C68-8910-1E69E16E4B8B}"/>
    <cellStyle name="Normal 2 2 2 5 15" xfId="25663" xr:uid="{42C09621-4412-48C9-BB91-C1D2CDFB5C9A}"/>
    <cellStyle name="Normal 2 2 2 5 2" xfId="1074" xr:uid="{57736D3A-14C2-42DA-BC43-4E75A555388C}"/>
    <cellStyle name="Normal 2 2 2 5 2 10" xfId="26272" xr:uid="{CB7C8D05-AC2D-480B-A5CA-8998762FC780}"/>
    <cellStyle name="Normal 2 2 2 5 2 2" xfId="1508" xr:uid="{6C12C526-AD18-4F6F-95DD-7F29A0ADD0AD}"/>
    <cellStyle name="Normal 2 2 2 5 2 2 2" xfId="7485" xr:uid="{C2C44755-6464-464B-8D05-D96B854EF87F}"/>
    <cellStyle name="Normal 2 2 2 5 2 2 2 2" xfId="15744" xr:uid="{422C4378-1B0E-43E1-A19D-3A2693DAE483}"/>
    <cellStyle name="Normal 2 2 2 5 2 2 2 2 2" xfId="40326" xr:uid="{AB26EA12-D365-4CBB-A03C-22C84D267304}"/>
    <cellStyle name="Normal 2 2 2 5 2 2 2 3" xfId="22696" xr:uid="{EAB2AB8A-2A8F-431B-BABE-D4F6D88E6421}"/>
    <cellStyle name="Normal 2 2 2 5 2 2 2 3 2" xfId="46723" xr:uid="{A901C81B-79C6-449E-9BCC-D6BF5A86BD9C}"/>
    <cellStyle name="Normal 2 2 2 5 2 2 2 4" xfId="32311" xr:uid="{68D7CE8E-44AE-450E-A1D6-02359A002629}"/>
    <cellStyle name="Normal 2 2 2 5 2 2 3" xfId="5448" xr:uid="{95D9767D-E21A-4C7A-AF43-2F32A269F693}"/>
    <cellStyle name="Normal 2 2 2 5 2 2 3 2" xfId="13731" xr:uid="{F05B9EA0-C69C-4972-979F-4D36EDC1BE14}"/>
    <cellStyle name="Normal 2 2 2 5 2 2 3 2 2" xfId="38315" xr:uid="{621F1B04-42FE-4517-8C52-EA3955BD36E7}"/>
    <cellStyle name="Normal 2 2 2 5 2 2 3 3" xfId="30297" xr:uid="{66D3BFD9-A5DB-4DA3-A19A-ADE849023CD1}"/>
    <cellStyle name="Normal 2 2 2 5 2 2 4" xfId="9869" xr:uid="{BDF0723C-2579-48DA-8466-71A4422CEA04}"/>
    <cellStyle name="Normal 2 2 2 5 2 2 4 2" xfId="34555" xr:uid="{7A2A0F70-C56D-4F12-8573-67C65F8ADC77}"/>
    <cellStyle name="Normal 2 2 2 5 2 2 5" xfId="20230" xr:uid="{333C01E1-0443-49F8-B345-6C443028A356}"/>
    <cellStyle name="Normal 2 2 2 5 2 2 5 2" xfId="44404" xr:uid="{EF219D7A-7530-4F03-8C0A-8A4B67539419}"/>
    <cellStyle name="Normal 2 2 2 5 2 2 6" xfId="26671" xr:uid="{1C903BD5-C87F-4B4B-A0C2-3053E9E413A1}"/>
    <cellStyle name="Normal 2 2 2 5 2 3" xfId="3041" xr:uid="{F72DBEDC-0821-41C7-A38E-A2E4C2E59D62}"/>
    <cellStyle name="Normal 2 2 2 5 2 3 2" xfId="8050" xr:uid="{F45C9FC6-C685-4686-A3A6-BC9D5750B6EE}"/>
    <cellStyle name="Normal 2 2 2 5 2 3 2 2" xfId="16308" xr:uid="{50D9E569-8E13-4C03-B675-68E65E479134}"/>
    <cellStyle name="Normal 2 2 2 5 2 3 2 2 2" xfId="40890" xr:uid="{19870AF1-CBAA-4F24-B351-AA1699F7C9DD}"/>
    <cellStyle name="Normal 2 2 2 5 2 3 2 3" xfId="32875" xr:uid="{7E8D13C9-BE32-4C47-9B03-063E9CFD7978}"/>
    <cellStyle name="Normal 2 2 2 5 2 3 3" xfId="6163" xr:uid="{A66E723C-9881-467A-9E2B-9405CEA9AAB8}"/>
    <cellStyle name="Normal 2 2 2 5 2 3 3 2" xfId="14425" xr:uid="{AB9F4966-15BF-4324-86FD-2B1DF90CADC1}"/>
    <cellStyle name="Normal 2 2 2 5 2 3 3 2 2" xfId="39007" xr:uid="{07B13430-AFDC-494C-917C-6ACC8DC20E0D}"/>
    <cellStyle name="Normal 2 2 2 5 2 3 3 3" xfId="30992" xr:uid="{982641E8-A239-4933-A9F1-2B709062AAB3}"/>
    <cellStyle name="Normal 2 2 2 5 2 3 4" xfId="11382" xr:uid="{4C5D6113-86E4-4E71-B1E5-3293D4B5945D}"/>
    <cellStyle name="Normal 2 2 2 5 2 3 4 2" xfId="36037" xr:uid="{AC794434-713A-4364-8741-F820217EDD8B}"/>
    <cellStyle name="Normal 2 2 2 5 2 3 5" xfId="22283" xr:uid="{B5AA180E-000D-467F-B2DA-3A1821B5AED0}"/>
    <cellStyle name="Normal 2 2 2 5 2 3 5 2" xfId="46319" xr:uid="{77F092A1-FA73-4B8B-B7C3-545A7E3A501E}"/>
    <cellStyle name="Normal 2 2 2 5 2 3 6" xfId="28152" xr:uid="{0E16F427-F8B6-490B-BFFC-E661F00F39A4}"/>
    <cellStyle name="Normal 2 2 2 5 2 4" xfId="3760" xr:uid="{2F0FD40B-DE2D-4040-A4A3-322553781EEA}"/>
    <cellStyle name="Normal 2 2 2 5 2 4 2" xfId="6683" xr:uid="{BB93BAE3-FABE-4897-B9E6-A9170A3418DF}"/>
    <cellStyle name="Normal 2 2 2 5 2 4 2 2" xfId="14942" xr:uid="{63118DFA-171A-407E-9D32-A89214FF1DDE}"/>
    <cellStyle name="Normal 2 2 2 5 2 4 2 2 2" xfId="39524" xr:uid="{A877F01B-528F-4164-8544-F218713A06D0}"/>
    <cellStyle name="Normal 2 2 2 5 2 4 2 3" xfId="31509" xr:uid="{A898CAD8-30A1-4607-9E7B-6A105357EBF6}"/>
    <cellStyle name="Normal 2 2 2 5 2 4 3" xfId="12101" xr:uid="{AB1A04D2-20AA-4367-AF2F-9378536A874D}"/>
    <cellStyle name="Normal 2 2 2 5 2 4 3 2" xfId="36745" xr:uid="{80F8D852-4B29-4380-B5C0-FD7E135BE5D0}"/>
    <cellStyle name="Normal 2 2 2 5 2 4 4" xfId="28860" xr:uid="{37E78350-3041-450C-839F-A7F84FB77A0C}"/>
    <cellStyle name="Normal 2 2 2 5 2 5" xfId="4514" xr:uid="{F3999FE2-20E4-465C-9DF6-1917FF9F48D0}"/>
    <cellStyle name="Normal 2 2 2 5 2 5 2" xfId="7196" xr:uid="{EAB98E98-FD34-4AAC-8C42-0B0D44B26459}"/>
    <cellStyle name="Normal 2 2 2 5 2 5 2 2" xfId="15455" xr:uid="{D7DFE54F-3E67-4C59-8DE0-F7A0F91C25A5}"/>
    <cellStyle name="Normal 2 2 2 5 2 5 2 2 2" xfId="40037" xr:uid="{FC9FA735-B087-4583-B9F4-C3FE78B3B07B}"/>
    <cellStyle name="Normal 2 2 2 5 2 5 2 3" xfId="32022" xr:uid="{1FE064BB-E853-411F-88C2-37614605D954}"/>
    <cellStyle name="Normal 2 2 2 5 2 5 3" xfId="12855" xr:uid="{830F5AB5-8FF9-4B07-8485-B20421A12A5B}"/>
    <cellStyle name="Normal 2 2 2 5 2 5 3 2" xfId="37440" xr:uid="{E185540E-2044-4676-B5E1-EBD372B5B352}"/>
    <cellStyle name="Normal 2 2 2 5 2 5 4" xfId="29480" xr:uid="{5DD8A6C1-8D5F-45B8-A792-BF11970B180A}"/>
    <cellStyle name="Normal 2 2 2 5 2 6" xfId="5034" xr:uid="{78A1A497-3BC2-499A-9061-EBEEA9DEEB49}"/>
    <cellStyle name="Normal 2 2 2 5 2 6 2" xfId="13331" xr:uid="{1EAD678D-8C3D-4787-BFD2-9FE9A0120AD1}"/>
    <cellStyle name="Normal 2 2 2 5 2 6 2 2" xfId="37915" xr:uid="{C289B81F-165E-49AD-A912-74DA673210AE}"/>
    <cellStyle name="Normal 2 2 2 5 2 6 3" xfId="29896" xr:uid="{69BFAA27-E783-473B-B9B1-B0E7D3A04307}"/>
    <cellStyle name="Normal 2 2 2 5 2 7" xfId="9450" xr:uid="{10198685-CAAF-48CA-9CFF-25AF8CAC0E52}"/>
    <cellStyle name="Normal 2 2 2 5 2 7 2" xfId="34153" xr:uid="{ED547E3B-8727-46FB-BD7D-54F114F7DE99}"/>
    <cellStyle name="Normal 2 2 2 5 2 8" xfId="18187" xr:uid="{E34083CD-C07E-43AD-9F12-F217B29DEE69}"/>
    <cellStyle name="Normal 2 2 2 5 2 8 2" xfId="42412" xr:uid="{CBDB91A9-3234-4473-872B-C0C8450EF813}"/>
    <cellStyle name="Normal 2 2 2 5 2 9" xfId="19818" xr:uid="{15049ECF-4177-494A-B0AC-929D0BF51EF9}"/>
    <cellStyle name="Normal 2 2 2 5 2 9 2" xfId="43998" xr:uid="{4715BA58-CFDC-4DE4-98BD-37DE1470B578}"/>
    <cellStyle name="Normal 2 2 2 5 3" xfId="1310" xr:uid="{0364A57B-9933-4F75-AEDA-CFAF36B1769C}"/>
    <cellStyle name="Normal 2 2 2 5 3 2" xfId="6998" xr:uid="{19E8604A-2157-4B2C-B492-263850BC9565}"/>
    <cellStyle name="Normal 2 2 2 5 3 2 2" xfId="15257" xr:uid="{8BD041FF-0F39-4E17-A5A7-83FB34E2C5C3}"/>
    <cellStyle name="Normal 2 2 2 5 3 2 2 2" xfId="39839" xr:uid="{933E5A53-98E7-47D6-BF80-2A417C94C13E}"/>
    <cellStyle name="Normal 2 2 2 5 3 2 3" xfId="22501" xr:uid="{F17F3C72-AA19-4154-8A27-4240967F4279}"/>
    <cellStyle name="Normal 2 2 2 5 3 2 3 2" xfId="46535" xr:uid="{77887726-3187-4E94-8507-5E0AB4038F54}"/>
    <cellStyle name="Normal 2 2 2 5 3 2 4" xfId="31824" xr:uid="{155FBDB6-4648-43B5-B08F-9C10EFC33E9D}"/>
    <cellStyle name="Normal 2 2 2 5 3 3" xfId="5250" xr:uid="{4B1AAFB0-34A4-4548-B6A3-B2EA815806D2}"/>
    <cellStyle name="Normal 2 2 2 5 3 3 2" xfId="13543" xr:uid="{A92BDED3-F786-43FD-9AD8-EF452E62721C}"/>
    <cellStyle name="Normal 2 2 2 5 3 3 2 2" xfId="38127" xr:uid="{1E086A51-C5F8-451F-8258-44A1AB3EB223}"/>
    <cellStyle name="Normal 2 2 2 5 3 3 3" xfId="30109" xr:uid="{54D08459-FECF-4C7D-8978-B63974D6F937}"/>
    <cellStyle name="Normal 2 2 2 5 3 4" xfId="9672" xr:uid="{FB30591A-84E2-4684-B6FD-7BEFEA98477A}"/>
    <cellStyle name="Normal 2 2 2 5 3 4 2" xfId="34367" xr:uid="{BAEA46E2-BF9E-49E1-AED5-A3C378CDFF33}"/>
    <cellStyle name="Normal 2 2 2 5 3 5" xfId="20034" xr:uid="{870B4729-F0E7-428B-B261-B77562AC2BBE}"/>
    <cellStyle name="Normal 2 2 2 5 3 5 2" xfId="44212" xr:uid="{25BFFC93-9FB7-4028-886A-1A19AFDF77A8}"/>
    <cellStyle name="Normal 2 2 2 5 3 6" xfId="26484" xr:uid="{57F2E7B1-9684-4D13-AC10-44224D101BB4}"/>
    <cellStyle name="Normal 2 2 2 5 4" xfId="845" xr:uid="{FE7E1DFD-959B-4DA0-BECE-7DAB2E5F5516}"/>
    <cellStyle name="Normal 2 2 2 5 4 2" xfId="7863" xr:uid="{1B2A4041-D814-4A40-9170-1A2134CBB135}"/>
    <cellStyle name="Normal 2 2 2 5 4 2 2" xfId="16121" xr:uid="{8E0A2A27-0C97-4F75-9ED1-7668222A3437}"/>
    <cellStyle name="Normal 2 2 2 5 4 2 2 2" xfId="40703" xr:uid="{9106BE83-5879-4AB4-9C32-B4F8662561F3}"/>
    <cellStyle name="Normal 2 2 2 5 4 2 3" xfId="22067" xr:uid="{C416594E-E120-440E-95F9-61AB1950165B}"/>
    <cellStyle name="Normal 2 2 2 5 4 2 3 2" xfId="46128" xr:uid="{8E3F1AAE-DAAF-463F-845A-4DA1300B0703}"/>
    <cellStyle name="Normal 2 2 2 5 4 2 4" xfId="32688" xr:uid="{9A137AD9-DA51-40E0-9424-E89CF8C219F6}"/>
    <cellStyle name="Normal 2 2 2 5 4 3" xfId="5976" xr:uid="{780531E6-7A6C-46B5-9023-839A4A3F2BB3}"/>
    <cellStyle name="Normal 2 2 2 5 4 3 2" xfId="14238" xr:uid="{47BCC70E-1F9C-4D77-921F-97764F58AA31}"/>
    <cellStyle name="Normal 2 2 2 5 4 3 2 2" xfId="38820" xr:uid="{B48DD62D-39F7-4C2E-B2A3-57BD427011FD}"/>
    <cellStyle name="Normal 2 2 2 5 4 3 3" xfId="30805" xr:uid="{964293BE-39DC-4D27-A211-25E9B03DECCF}"/>
    <cellStyle name="Normal 2 2 2 5 4 4" xfId="9229" xr:uid="{47F21C95-0E9A-4D7E-B473-3FBA258FF07D}"/>
    <cellStyle name="Normal 2 2 2 5 4 4 2" xfId="33963" xr:uid="{B0E6F3A3-1C3F-4AC8-AD02-45EC6B4AAF4B}"/>
    <cellStyle name="Normal 2 2 2 5 4 5" xfId="19601" xr:uid="{27D6C03D-31DD-4DCA-9D3B-2DAC9521547A}"/>
    <cellStyle name="Normal 2 2 2 5 4 5 2" xfId="43789" xr:uid="{65052C14-C38D-4B65-9C9F-D72E88F6DF68}"/>
    <cellStyle name="Normal 2 2 2 5 4 6" xfId="26085" xr:uid="{EC2B6811-2671-4BE8-8AF0-82C12A6F9D38}"/>
    <cellStyle name="Normal 2 2 2 5 5" xfId="2182" xr:uid="{444BBBA7-0D76-4B92-9F63-8079907F899B}"/>
    <cellStyle name="Normal 2 2 2 5 5 2" xfId="6496" xr:uid="{0520D915-8A72-4CDA-ACD4-24841C4CDD74}"/>
    <cellStyle name="Normal 2 2 2 5 5 2 2" xfId="14755" xr:uid="{F391C08B-1327-49D3-AC81-E31008E62894}"/>
    <cellStyle name="Normal 2 2 2 5 5 2 2 2" xfId="39337" xr:uid="{5D8F322C-6217-4F23-BAF0-30D8A985598B}"/>
    <cellStyle name="Normal 2 2 2 5 5 2 3" xfId="21620" xr:uid="{248701E9-D2BF-462F-B8D4-A8446AAB5770}"/>
    <cellStyle name="Normal 2 2 2 5 5 2 3 2" xfId="45702" xr:uid="{258A50F3-8DBF-4D90-B2E4-783261FD317A}"/>
    <cellStyle name="Normal 2 2 2 5 5 2 4" xfId="31322" xr:uid="{AB72EEA6-3389-428C-B320-1321037D5D98}"/>
    <cellStyle name="Normal 2 2 2 5 5 3" xfId="10523" xr:uid="{4C2B9534-C406-4BC8-8F37-481902103EF8}"/>
    <cellStyle name="Normal 2 2 2 5 5 3 2" xfId="35181" xr:uid="{15BE6D5E-3B60-4D0D-9D40-44A2E54141AA}"/>
    <cellStyle name="Normal 2 2 2 5 5 4" xfId="19152" xr:uid="{15F8EB2B-337F-4193-AE2C-63FED07846C1}"/>
    <cellStyle name="Normal 2 2 2 5 5 4 2" xfId="43346" xr:uid="{2AC42616-0375-4EB0-BD24-A3FCE500D8D0}"/>
    <cellStyle name="Normal 2 2 2 5 5 5" xfId="27296" xr:uid="{828638E0-A6F4-4BD7-8A6F-210CA4DC2799}"/>
    <cellStyle name="Normal 2 2 2 5 6" xfId="2568" xr:uid="{7412E91A-D4CF-4F13-AABB-F4C00FE30A3E}"/>
    <cellStyle name="Normal 2 2 2 5 6 2" xfId="8354" xr:uid="{DCF75C7D-BB1C-43EE-AC44-78265873FD7D}"/>
    <cellStyle name="Normal 2 2 2 5 6 2 2" xfId="16612" xr:uid="{E8CFC73D-D493-49E8-8CA2-283E42B5EE26}"/>
    <cellStyle name="Normal 2 2 2 5 6 2 2 2" xfId="41194" xr:uid="{59538E58-7D09-40B6-AA83-3316B2CF56E0}"/>
    <cellStyle name="Normal 2 2 2 5 6 2 3" xfId="33179" xr:uid="{51351722-9E13-44F7-AFCC-554CF0CC2E1F}"/>
    <cellStyle name="Normal 2 2 2 5 6 3" xfId="10909" xr:uid="{E1EE85BB-BE9F-4BC7-95E4-FB62CE245399}"/>
    <cellStyle name="Normal 2 2 2 5 6 3 2" xfId="35565" xr:uid="{4306038B-39AC-4A95-920F-63336C036F6C}"/>
    <cellStyle name="Normal 2 2 2 5 6 4" xfId="21024" xr:uid="{1DEC3676-64C0-40CC-91F7-7A37DF9F1E99}"/>
    <cellStyle name="Normal 2 2 2 5 6 4 2" xfId="45149" xr:uid="{266FBC95-AC1A-42F5-A183-9DB03B72A3AC}"/>
    <cellStyle name="Normal 2 2 2 5 6 5" xfId="27680" xr:uid="{C6FA1747-3954-426E-9AE3-46CF7362A48D}"/>
    <cellStyle name="Normal 2 2 2 5 7" xfId="2805" xr:uid="{7FA9F90A-A098-45F3-9D07-42C11417782F}"/>
    <cellStyle name="Normal 2 2 2 5 7 2" xfId="11146" xr:uid="{60B92CAB-3641-4E3A-AAE6-D9B7BF367946}"/>
    <cellStyle name="Normal 2 2 2 5 7 2 2" xfId="35801" xr:uid="{428A185E-EF5F-4EC9-A3E5-BD3626A681A8}"/>
    <cellStyle name="Normal 2 2 2 5 7 3" xfId="27916" xr:uid="{D846E82A-DF24-4717-84CB-AAEC32DC6E51}"/>
    <cellStyle name="Normal 2 2 2 5 8" xfId="3278" xr:uid="{82FDDC99-E72A-43F1-AF7D-23B29E1DFC10}"/>
    <cellStyle name="Normal 2 2 2 5 8 2" xfId="11619" xr:uid="{321C76F4-77D2-4C02-83F0-9CA260B3E510}"/>
    <cellStyle name="Normal 2 2 2 5 8 2 2" xfId="36273" xr:uid="{744F6C2B-9145-4777-A141-EC17F5A8229E}"/>
    <cellStyle name="Normal 2 2 2 5 8 3" xfId="28388" xr:uid="{35608FAD-39DC-40E3-99C3-9EAD269A22EE}"/>
    <cellStyle name="Normal 2 2 2 5 9" xfId="3524" xr:uid="{1D39203A-D831-4006-91B4-AC5A7CED41E4}"/>
    <cellStyle name="Normal 2 2 2 5 9 2" xfId="11865" xr:uid="{8D890D40-CC20-42E1-A8D9-A94C310A8AEE}"/>
    <cellStyle name="Normal 2 2 2 5 9 2 2" xfId="36509" xr:uid="{EA5B0F9E-5612-4214-BF65-35AB8DA8B6AD}"/>
    <cellStyle name="Normal 2 2 2 5 9 3" xfId="28624" xr:uid="{C37CCD82-269F-4047-941E-E16132FAC490}"/>
    <cellStyle name="Normal 2 2 2 6" xfId="504" xr:uid="{DD63D1FF-A4ED-46F2-9624-02AC3735E64F}"/>
    <cellStyle name="Normal 2 2 2 6 10" xfId="18686" xr:uid="{C7DB65D9-ED42-4E34-86D4-7F76718B070A}"/>
    <cellStyle name="Normal 2 2 2 6 10 2" xfId="42882" xr:uid="{B34C9186-C9D2-4B95-A630-E377DAFF7D51}"/>
    <cellStyle name="Normal 2 2 2 6 11" xfId="25785" xr:uid="{1376CD40-A213-4393-8C84-75D464649140}"/>
    <cellStyle name="Normal 2 2 2 6 2" xfId="1373" xr:uid="{E4EE39B7-8E5C-4BDF-BF22-80AAC52565F5}"/>
    <cellStyle name="Normal 2 2 2 6 2 2" xfId="7406" xr:uid="{779FFBDE-AE4A-437D-9A03-D75A8499C573}"/>
    <cellStyle name="Normal 2 2 2 6 2 2 2" xfId="15665" xr:uid="{9BFC2ED4-BCA9-48DD-95CF-A3F112DC76F6}"/>
    <cellStyle name="Normal 2 2 2 6 2 2 2 2" xfId="40247" xr:uid="{B75659BE-C6B7-425C-B29E-B69AED9A457A}"/>
    <cellStyle name="Normal 2 2 2 6 2 2 3" xfId="22562" xr:uid="{7079B09E-EA49-45CE-A4D1-C07A83A0F03C}"/>
    <cellStyle name="Normal 2 2 2 6 2 2 3 2" xfId="46589" xr:uid="{193709BA-C3DE-448E-98EA-8A2FB7A7C92F}"/>
    <cellStyle name="Normal 2 2 2 6 2 2 4" xfId="32232" xr:uid="{833A3B4C-6651-4903-9CA3-B122EF59D97C}"/>
    <cellStyle name="Normal 2 2 2 6 2 3" xfId="5313" xr:uid="{5081A324-0919-4516-ACBC-CF2BC234BBD0}"/>
    <cellStyle name="Normal 2 2 2 6 2 3 2" xfId="13597" xr:uid="{9A60E064-1B3E-44C3-BBDB-11FA757FB594}"/>
    <cellStyle name="Normal 2 2 2 6 2 3 2 2" xfId="38181" xr:uid="{8C33A916-EEEB-4298-A2BD-529AC0B9385A}"/>
    <cellStyle name="Normal 2 2 2 6 2 3 3" xfId="30163" xr:uid="{B06CD462-1989-4AB1-BF9D-40C642AFD685}"/>
    <cellStyle name="Normal 2 2 2 6 2 4" xfId="9735" xr:uid="{BA2BED09-D291-460B-9940-4A5F2875EAA1}"/>
    <cellStyle name="Normal 2 2 2 6 2 4 2" xfId="34421" xr:uid="{1CB5C816-1827-46DD-95E2-3AF00A2CE2FD}"/>
    <cellStyle name="Normal 2 2 2 6 2 5" xfId="20096" xr:uid="{0FEB1C0B-FDDC-4CE4-AC96-E65104793B82}"/>
    <cellStyle name="Normal 2 2 2 6 2 5 2" xfId="44270" xr:uid="{B6A75513-49CA-4265-BABF-BC9746334C0C}"/>
    <cellStyle name="Normal 2 2 2 6 2 6" xfId="26537" xr:uid="{83FA3868-0486-424C-B01C-7BB3DC90E3D6}"/>
    <cellStyle name="Normal 2 2 2 6 3" xfId="918" xr:uid="{AFF30015-455F-47D3-ABC0-68DE6F980860}"/>
    <cellStyle name="Normal 2 2 2 6 3 2" xfId="7916" xr:uid="{2F0F1696-9C28-4EFD-A671-3B3AAEBEA908}"/>
    <cellStyle name="Normal 2 2 2 6 3 2 2" xfId="16174" xr:uid="{34AE14B1-BA62-406D-8997-2C7C804732D3}"/>
    <cellStyle name="Normal 2 2 2 6 3 2 2 2" xfId="40756" xr:uid="{0A3B3AA2-D4F3-4DFA-85F0-4D06DA8AC89A}"/>
    <cellStyle name="Normal 2 2 2 6 3 2 3" xfId="22132" xr:uid="{82CC264F-3038-45D1-AFC1-B33EFC219C17}"/>
    <cellStyle name="Normal 2 2 2 6 3 2 3 2" xfId="46184" xr:uid="{890198E8-4385-4D10-B1F5-5F291DCE97EB}"/>
    <cellStyle name="Normal 2 2 2 6 3 2 4" xfId="32741" xr:uid="{969EBAFF-7306-4B87-AE20-B131B25B5A09}"/>
    <cellStyle name="Normal 2 2 2 6 3 3" xfId="6029" xr:uid="{16814ED5-F542-47E1-B482-926719A2C9BF}"/>
    <cellStyle name="Normal 2 2 2 6 3 3 2" xfId="14291" xr:uid="{35C4CC99-3C5A-4426-84D7-F852BF743E5B}"/>
    <cellStyle name="Normal 2 2 2 6 3 3 2 2" xfId="38873" xr:uid="{B8DE5A8D-91CB-4827-B639-95B966C9320D}"/>
    <cellStyle name="Normal 2 2 2 6 3 3 3" xfId="30858" xr:uid="{3CC3494B-A341-4679-AAF2-F1FF365B58F5}"/>
    <cellStyle name="Normal 2 2 2 6 3 4" xfId="9296" xr:uid="{F5628312-D23D-4610-89CC-59A46327DACD}"/>
    <cellStyle name="Normal 2 2 2 6 3 4 2" xfId="34017" xr:uid="{E52FCF2F-C176-42CD-B6A9-552AA7094F9F}"/>
    <cellStyle name="Normal 2 2 2 6 3 5" xfId="19667" xr:uid="{E51A13A0-07CC-4F6E-82D8-6C24BFDB1769}"/>
    <cellStyle name="Normal 2 2 2 6 3 5 2" xfId="43849" xr:uid="{7732FF76-5405-407A-8AE0-5BB2CFCD6CAC}"/>
    <cellStyle name="Normal 2 2 2 6 3 6" xfId="26138" xr:uid="{F00E1401-4B52-41F4-8002-B68D3751667A}"/>
    <cellStyle name="Normal 2 2 2 6 4" xfId="2923" xr:uid="{D2786827-B54B-49E3-B314-7D20B0E9DED0}"/>
    <cellStyle name="Normal 2 2 2 6 4 2" xfId="6549" xr:uid="{8A91D9D6-3928-42ED-8591-51DBDA5EA3F2}"/>
    <cellStyle name="Normal 2 2 2 6 4 2 2" xfId="14808" xr:uid="{5F6A767C-44A1-4BFE-8B94-2129FB7D0B23}"/>
    <cellStyle name="Normal 2 2 2 6 4 2 2 2" xfId="39390" xr:uid="{878E884B-768B-4DBB-91D1-8A234CFD564A}"/>
    <cellStyle name="Normal 2 2 2 6 4 2 3" xfId="21758" xr:uid="{88B55E45-E529-4F3A-9D28-A6908846D7D9}"/>
    <cellStyle name="Normal 2 2 2 6 4 2 3 2" xfId="45832" xr:uid="{2F3D38BD-E18B-451D-8553-C45F36C1BE71}"/>
    <cellStyle name="Normal 2 2 2 6 4 2 4" xfId="31375" xr:uid="{3DCFE88F-6E0B-495C-8E08-1FFA22D19F1E}"/>
    <cellStyle name="Normal 2 2 2 6 4 3" xfId="11264" xr:uid="{2E1DE489-D0B2-4AB1-81C5-E9C3129097F9}"/>
    <cellStyle name="Normal 2 2 2 6 4 3 2" xfId="35919" xr:uid="{3B96B533-6BF2-46E0-8641-2B1612C8CBC2}"/>
    <cellStyle name="Normal 2 2 2 6 4 4" xfId="19293" xr:uid="{FCB79C6E-68B6-42FF-8EE8-D3410AADA8AC}"/>
    <cellStyle name="Normal 2 2 2 6 4 4 2" xfId="43487" xr:uid="{9686E9DB-7022-48B8-9329-C1F37ACE6CBF}"/>
    <cellStyle name="Normal 2 2 2 6 4 5" xfId="28034" xr:uid="{121571D5-2156-4AB5-990F-CE3F960BAF90}"/>
    <cellStyle name="Normal 2 2 2 6 5" xfId="3642" xr:uid="{D8FA691C-51A0-45F1-AC18-7C79CED6C71E}"/>
    <cellStyle name="Normal 2 2 2 6 5 2" xfId="7111" xr:uid="{9F04409F-314E-472F-A38D-233E15688357}"/>
    <cellStyle name="Normal 2 2 2 6 5 2 2" xfId="15370" xr:uid="{38447ABB-C686-48E7-B575-484D2181DAEF}"/>
    <cellStyle name="Normal 2 2 2 6 5 2 2 2" xfId="39952" xr:uid="{02C02A7E-21E9-42BF-B078-F7C73E3414AF}"/>
    <cellStyle name="Normal 2 2 2 6 5 2 3" xfId="31937" xr:uid="{3EBD54C1-8EB9-4B58-9BB7-165F358CC02F}"/>
    <cellStyle name="Normal 2 2 2 6 5 3" xfId="11983" xr:uid="{CAC4E379-6C32-4ED6-AF87-72B9EABCF378}"/>
    <cellStyle name="Normal 2 2 2 6 5 3 2" xfId="36627" xr:uid="{E38A3EFE-A125-4E32-9338-20465A8512E3}"/>
    <cellStyle name="Normal 2 2 2 6 5 4" xfId="21162" xr:uid="{AF2EBA81-7FBD-42B7-8F84-08887890C916}"/>
    <cellStyle name="Normal 2 2 2 6 5 4 2" xfId="45282" xr:uid="{1CEEF751-A0B5-42A1-9B21-EAD86EC06BE4}"/>
    <cellStyle name="Normal 2 2 2 6 5 5" xfId="28742" xr:uid="{0CA7C8A1-0CBD-49FC-A768-319CBBCEB58C}"/>
    <cellStyle name="Normal 2 2 2 6 6" xfId="4396" xr:uid="{E8A54C57-73A6-40DF-8C9C-6686271ED73B}"/>
    <cellStyle name="Normal 2 2 2 6 6 2" xfId="12737" xr:uid="{9702F47F-2D71-4ADB-B78A-60947460619E}"/>
    <cellStyle name="Normal 2 2 2 6 6 2 2" xfId="37322" xr:uid="{249C8E63-0E7F-422A-BC0F-F2C1CA6BCC08}"/>
    <cellStyle name="Normal 2 2 2 6 6 3" xfId="29362" xr:uid="{48B62C9F-C5B4-4B34-893E-8D7DDF676BB1}"/>
    <cellStyle name="Normal 2 2 2 6 7" xfId="4882" xr:uid="{5388D5E6-AF6D-4B03-99F2-FDCCABB4EC9F}"/>
    <cellStyle name="Normal 2 2 2 6 7 2" xfId="13195" xr:uid="{63462F6D-5731-4EAB-A5C9-C1E9065F8B26}"/>
    <cellStyle name="Normal 2 2 2 6 7 2 2" xfId="37779" xr:uid="{37B78616-DAFD-49C9-9C3B-1455B9171D8A}"/>
    <cellStyle name="Normal 2 2 2 6 7 3" xfId="29761" xr:uid="{E4033783-8B33-4117-B7B5-EAA004718649}"/>
    <cellStyle name="Normal 2 2 2 6 8" xfId="8891" xr:uid="{224EF175-DC2E-4928-B594-3D12867DEFFD}"/>
    <cellStyle name="Normal 2 2 2 6 8 2" xfId="33654" xr:uid="{C9BB832D-F7D3-414C-BD8A-D828CE0A046E}"/>
    <cellStyle name="Normal 2 2 2 6 9" xfId="18069" xr:uid="{DF906101-381F-407F-AD17-5A9C8A0DA373}"/>
    <cellStyle name="Normal 2 2 2 6 9 2" xfId="42294" xr:uid="{22A30958-0966-47DB-ABD5-0E40E485DCBD}"/>
    <cellStyle name="Normal 2 2 2 7" xfId="562" xr:uid="{5F7B7133-783F-42A2-8973-22792E022E78}"/>
    <cellStyle name="Normal 2 2 2 7 2" xfId="1400" xr:uid="{3FB3A2F3-DF7E-43D5-9DC5-840DAF9DC207}"/>
    <cellStyle name="Normal 2 2 2 7 2 2" xfId="7432" xr:uid="{10042404-8ABC-4C30-9E47-679A17B1F518}"/>
    <cellStyle name="Normal 2 2 2 7 2 2 2" xfId="15691" xr:uid="{B9E4C0C5-EE4B-4676-A109-698F4395D091}"/>
    <cellStyle name="Normal 2 2 2 7 2 2 2 2" xfId="40273" xr:uid="{61CB65DF-AFC2-4279-9057-F087867F26B4}"/>
    <cellStyle name="Normal 2 2 2 7 2 2 3" xfId="22589" xr:uid="{7ADCD1A0-8D66-4CAB-9A11-52489ACC72AC}"/>
    <cellStyle name="Normal 2 2 2 7 2 2 3 2" xfId="46616" xr:uid="{72D48525-2F98-4CFE-B35D-80A98BED0590}"/>
    <cellStyle name="Normal 2 2 2 7 2 2 4" xfId="32258" xr:uid="{F16D38A1-44EF-4FF7-B3F4-82761AE4E4FA}"/>
    <cellStyle name="Normal 2 2 2 7 2 3" xfId="5340" xr:uid="{12BB4A9E-D06B-4006-AF12-6B3E502DFBBF}"/>
    <cellStyle name="Normal 2 2 2 7 2 3 2" xfId="13624" xr:uid="{C948AFF3-BEB6-4DEB-A5D8-0D51FFDF15E9}"/>
    <cellStyle name="Normal 2 2 2 7 2 3 2 2" xfId="38208" xr:uid="{37FCC94C-D712-44E5-B264-60A5C91E71C4}"/>
    <cellStyle name="Normal 2 2 2 7 2 3 3" xfId="30190" xr:uid="{CB68DBDD-E2E8-4C2A-8101-DB257B8A6EDE}"/>
    <cellStyle name="Normal 2 2 2 7 2 4" xfId="9762" xr:uid="{F5618311-8A7F-4DB0-8050-7A18C1536ED6}"/>
    <cellStyle name="Normal 2 2 2 7 2 4 2" xfId="34448" xr:uid="{C5F60A07-1207-4C42-BE59-31059EDFFD31}"/>
    <cellStyle name="Normal 2 2 2 7 2 5" xfId="20123" xr:uid="{A460FECE-A24D-46A4-AE6D-21C65340EC31}"/>
    <cellStyle name="Normal 2 2 2 7 2 5 2" xfId="44297" xr:uid="{62F0FF34-BFC1-44E4-9F8D-D830010FAC66}"/>
    <cellStyle name="Normal 2 2 2 7 2 6" xfId="26564" xr:uid="{CD4F412B-C72F-4EF2-8C9D-50F16E860BA1}"/>
    <cellStyle name="Normal 2 2 2 7 3" xfId="951" xr:uid="{5EB122F4-C9FF-4B75-8883-AB0590FD14A3}"/>
    <cellStyle name="Normal 2 2 2 7 3 2" xfId="7943" xr:uid="{F3970F7D-9F84-4EC8-B417-D76F8A49C611}"/>
    <cellStyle name="Normal 2 2 2 7 3 2 2" xfId="16201" xr:uid="{249B2684-C219-479B-B16D-5C8EF92F4AD6}"/>
    <cellStyle name="Normal 2 2 2 7 3 2 2 2" xfId="40783" xr:uid="{A3BC3065-6A87-4BF0-B006-E5AFB7876AE5}"/>
    <cellStyle name="Normal 2 2 2 7 3 2 3" xfId="22162" xr:uid="{09E0517E-B446-48E9-9388-A3F7DC3DF391}"/>
    <cellStyle name="Normal 2 2 2 7 3 2 3 2" xfId="46211" xr:uid="{AA644619-15F7-4CFB-A6EB-40D13041E346}"/>
    <cellStyle name="Normal 2 2 2 7 3 2 4" xfId="32768" xr:uid="{C8877D14-FA74-4210-9E0D-EAF62F036CA2}"/>
    <cellStyle name="Normal 2 2 2 7 3 3" xfId="6056" xr:uid="{A976B2AD-BFC2-49FF-A879-28CB0E200631}"/>
    <cellStyle name="Normal 2 2 2 7 3 3 2" xfId="14318" xr:uid="{1F75683B-245F-413C-897A-CC3934E7F45F}"/>
    <cellStyle name="Normal 2 2 2 7 3 3 2 2" xfId="38900" xr:uid="{0C1E93AF-B586-4D9C-8EAA-AD806A76CA75}"/>
    <cellStyle name="Normal 2 2 2 7 3 3 3" xfId="30885" xr:uid="{37A71FC6-26C8-42D1-A6DA-D77E2D1C1BA0}"/>
    <cellStyle name="Normal 2 2 2 7 3 4" xfId="9327" xr:uid="{CC251D0D-9A56-48F8-8B0A-14323534F919}"/>
    <cellStyle name="Normal 2 2 2 7 3 4 2" xfId="34046" xr:uid="{1E2AF839-32E7-43A5-BF98-C3CA6725E94D}"/>
    <cellStyle name="Normal 2 2 2 7 3 5" xfId="19696" xr:uid="{C33956EE-611E-4367-A63C-96AD2B6147B3}"/>
    <cellStyle name="Normal 2 2 2 7 3 5 2" xfId="43878" xr:uid="{3D10F858-4878-4AAC-A317-527C9F59FC8C}"/>
    <cellStyle name="Normal 2 2 2 7 3 6" xfId="26165" xr:uid="{BEDEA8F5-2F7B-4582-A5D4-4C0D6C51559B}"/>
    <cellStyle name="Normal 2 2 2 7 4" xfId="6576" xr:uid="{C7FC4B1C-B486-4596-B3B2-C1C817AA7311}"/>
    <cellStyle name="Normal 2 2 2 7 4 2" xfId="14835" xr:uid="{5A544301-4D41-4569-9686-639B2DF2D764}"/>
    <cellStyle name="Normal 2 2 2 7 4 2 2" xfId="21815" xr:uid="{861E1DF2-7D0A-49D7-AA38-3A522E99EED9}"/>
    <cellStyle name="Normal 2 2 2 7 4 2 2 2" xfId="45889" xr:uid="{3025DF22-F40B-441A-8892-C8778AF391F9}"/>
    <cellStyle name="Normal 2 2 2 7 4 2 3" xfId="39417" xr:uid="{0B64453B-00AF-4619-A467-8767273CF68D}"/>
    <cellStyle name="Normal 2 2 2 7 4 3" xfId="19350" xr:uid="{20BC09BF-46C0-4A86-A16E-F2B350DCFAF6}"/>
    <cellStyle name="Normal 2 2 2 7 4 3 2" xfId="43544" xr:uid="{ACD074B3-564E-4512-89D5-804D7104F224}"/>
    <cellStyle name="Normal 2 2 2 7 4 4" xfId="31402" xr:uid="{554CCDDF-3C4F-4BDE-9D62-B1AE8F691C3A}"/>
    <cellStyle name="Normal 2 2 2 7 5" xfId="7121" xr:uid="{E1A8D9F6-8375-45FA-B2FB-1416741D59C4}"/>
    <cellStyle name="Normal 2 2 2 7 5 2" xfId="15380" xr:uid="{F372DB4D-90C4-451A-84C1-6CBD6FB0D213}"/>
    <cellStyle name="Normal 2 2 2 7 5 2 2" xfId="39962" xr:uid="{F8898953-9F98-43A1-8D9E-BC8E3DF44084}"/>
    <cellStyle name="Normal 2 2 2 7 5 3" xfId="21220" xr:uid="{E49ED866-E102-47A6-99B1-7C982DDC8B60}"/>
    <cellStyle name="Normal 2 2 2 7 5 3 2" xfId="45339" xr:uid="{279528B9-14ED-4E81-9D76-080E290306F9}"/>
    <cellStyle name="Normal 2 2 2 7 5 4" xfId="31947" xr:uid="{1FAA04DD-9340-4D84-808C-C23D288FD7B2}"/>
    <cellStyle name="Normal 2 2 2 7 6" xfId="4911" xr:uid="{CD451A94-F80F-43ED-9249-4AB6498D20A8}"/>
    <cellStyle name="Normal 2 2 2 7 6 2" xfId="13222" xr:uid="{F019143C-F2BA-4CFD-95F0-B4AEE28F35BC}"/>
    <cellStyle name="Normal 2 2 2 7 6 2 2" xfId="37806" xr:uid="{7AB3C075-1945-4603-BB37-47BE8B0B4FC2}"/>
    <cellStyle name="Normal 2 2 2 7 6 3" xfId="29788" xr:uid="{3954AC48-6868-4F02-9A6B-B379A48251BC}"/>
    <cellStyle name="Normal 2 2 2 7 7" xfId="8949" xr:uid="{55689EE0-38DD-48A9-8280-13426E12E238}"/>
    <cellStyle name="Normal 2 2 2 7 7 2" xfId="33711" xr:uid="{D0480ED5-4656-4639-9E78-BF665607F119}"/>
    <cellStyle name="Normal 2 2 2 7 8" xfId="18743" xr:uid="{D8861DBC-8495-4856-A8AB-CAB5B7494B72}"/>
    <cellStyle name="Normal 2 2 2 7 8 2" xfId="42939" xr:uid="{81820738-9675-4A9B-A978-AA688476E104}"/>
    <cellStyle name="Normal 2 2 2 7 9" xfId="25842" xr:uid="{6D2BA5E3-47C9-4350-85A2-5364251818A6}"/>
    <cellStyle name="Normal 2 2 2 8" xfId="1130" xr:uid="{B671A799-AFE3-4D8D-A494-1DB0D8CF19C7}"/>
    <cellStyle name="Normal 2 2 2 8 2" xfId="1562" xr:uid="{13AC8FC1-94E4-4670-A285-C889A0B75D88}"/>
    <cellStyle name="Normal 2 2 2 8 2 2" xfId="7537" xr:uid="{E868F4E4-3EC9-40C8-BDE7-789A517A0FA6}"/>
    <cellStyle name="Normal 2 2 2 8 2 2 2" xfId="15795" xr:uid="{BFCE181F-E644-4F0C-9312-C3982F9F9152}"/>
    <cellStyle name="Normal 2 2 2 8 2 2 2 2" xfId="40377" xr:uid="{029A3BAA-D059-4AF0-BD9A-FCC77ECB0B9F}"/>
    <cellStyle name="Normal 2 2 2 8 2 2 3" xfId="22749" xr:uid="{12F5F706-A2B8-4838-B6AC-3A58C18490D0}"/>
    <cellStyle name="Normal 2 2 2 8 2 2 3 2" xfId="46776" xr:uid="{F233ADE9-6077-4722-9944-1873875F239F}"/>
    <cellStyle name="Normal 2 2 2 8 2 2 4" xfId="32362" xr:uid="{9B31F13A-3F0B-4EA1-99CD-E97AE1B6EA0D}"/>
    <cellStyle name="Normal 2 2 2 8 2 3" xfId="5501" xr:uid="{5FE51EEE-5D3B-425D-9E9B-140F9C2C08EB}"/>
    <cellStyle name="Normal 2 2 2 8 2 3 2" xfId="13784" xr:uid="{24C8E0D2-2662-4FE6-983B-657BF940860A}"/>
    <cellStyle name="Normal 2 2 2 8 2 3 2 2" xfId="38368" xr:uid="{CB83E105-DACC-4935-8391-F86F0FEBBC16}"/>
    <cellStyle name="Normal 2 2 2 8 2 3 3" xfId="30350" xr:uid="{B2736DAC-D637-4753-9713-82138CA005AA}"/>
    <cellStyle name="Normal 2 2 2 8 2 4" xfId="9922" xr:uid="{5DBAA04D-26E2-4A73-92AF-10968BE874C7}"/>
    <cellStyle name="Normal 2 2 2 8 2 4 2" xfId="34608" xr:uid="{7DCFF611-36DA-459B-B1BB-508CC22EBBCE}"/>
    <cellStyle name="Normal 2 2 2 8 2 5" xfId="20283" xr:uid="{713BEE34-5583-431C-B4D0-F4E0433B83E8}"/>
    <cellStyle name="Normal 2 2 2 8 2 5 2" xfId="44457" xr:uid="{17CDC175-3898-4F95-904A-AF41B3A3BCC8}"/>
    <cellStyle name="Normal 2 2 2 8 2 6" xfId="26724" xr:uid="{34304D4D-09A5-469B-9B7C-8875F8EFB96D}"/>
    <cellStyle name="Normal 2 2 2 8 3" xfId="6216" xr:uid="{483247AA-D851-48CC-9FDB-7A6EB83E0E7D}"/>
    <cellStyle name="Normal 2 2 2 8 3 2" xfId="8103" xr:uid="{54211BCC-AB44-4415-B219-D604450DF3F8}"/>
    <cellStyle name="Normal 2 2 2 8 3 2 2" xfId="16361" xr:uid="{D2EC1D62-401D-4044-86DF-C9D21973E76A}"/>
    <cellStyle name="Normal 2 2 2 8 3 2 2 2" xfId="40943" xr:uid="{65EE9E76-66C6-4749-848D-7A7F49D37D83}"/>
    <cellStyle name="Normal 2 2 2 8 3 2 3" xfId="22339" xr:uid="{3D01367A-B6B1-4EEE-ADE1-EF8DB5A4C6A9}"/>
    <cellStyle name="Normal 2 2 2 8 3 2 3 2" xfId="46373" xr:uid="{EB8516BF-6466-4692-9A0F-8A0A5528E6AF}"/>
    <cellStyle name="Normal 2 2 2 8 3 2 4" xfId="32928" xr:uid="{6C7A5B4C-84B0-44B0-8ABF-3953C631A32B}"/>
    <cellStyle name="Normal 2 2 2 8 3 3" xfId="14478" xr:uid="{FF2D42ED-EF44-4BEA-B7E2-AC6826F78F6A}"/>
    <cellStyle name="Normal 2 2 2 8 3 3 2" xfId="39060" xr:uid="{BA562B4B-32A2-4BC9-AC64-258FBF8B9C8A}"/>
    <cellStyle name="Normal 2 2 2 8 3 4" xfId="19873" xr:uid="{FAA20BAE-E24C-4E35-B75A-FA9DD1EFCC80}"/>
    <cellStyle name="Normal 2 2 2 8 3 4 2" xfId="44053" xr:uid="{259537B8-3759-436E-ABA2-3B178B2372DE}"/>
    <cellStyle name="Normal 2 2 2 8 3 5" xfId="31045" xr:uid="{9C932F19-855D-4B29-93A4-93395BD83095}"/>
    <cellStyle name="Normal 2 2 2 8 4" xfId="6736" xr:uid="{D4118EDA-363E-48F6-92AF-5465AA458BA2}"/>
    <cellStyle name="Normal 2 2 2 8 4 2" xfId="14995" xr:uid="{94D3BE40-21E3-438C-8CE8-31AA15D96731}"/>
    <cellStyle name="Normal 2 2 2 8 4 2 2" xfId="39577" xr:uid="{5D6D7976-5C42-41D3-B087-0D3406A12FBB}"/>
    <cellStyle name="Normal 2 2 2 8 4 3" xfId="20842" xr:uid="{3DDA4D3D-EB9B-4F8F-A2ED-0358293A5662}"/>
    <cellStyle name="Normal 2 2 2 8 4 3 2" xfId="44980" xr:uid="{65BCA0A6-D2DC-4AB5-836F-8019CFB6DBC1}"/>
    <cellStyle name="Normal 2 2 2 8 4 4" xfId="31562" xr:uid="{0DF1A3F9-445A-47F6-8638-411B513FE2B8}"/>
    <cellStyle name="Normal 2 2 2 8 5" xfId="7247" xr:uid="{C02F5611-FCA5-414F-818B-A60196CAFC16}"/>
    <cellStyle name="Normal 2 2 2 8 5 2" xfId="15506" xr:uid="{744F1318-0F86-438D-85DA-D0CCB0AEBF98}"/>
    <cellStyle name="Normal 2 2 2 8 5 2 2" xfId="40088" xr:uid="{9B775CBD-46DD-4A6E-A073-AE775279B6D3}"/>
    <cellStyle name="Normal 2 2 2 8 5 3" xfId="32073" xr:uid="{98814B12-EFF6-471D-9017-264D5978AE38}"/>
    <cellStyle name="Normal 2 2 2 8 6" xfId="5089" xr:uid="{A4540F1A-6B5A-4112-9DA4-5F3976343CC4}"/>
    <cellStyle name="Normal 2 2 2 8 6 2" xfId="13384" xr:uid="{5D1A82EF-B44D-48F4-AC79-1F95F22891CF}"/>
    <cellStyle name="Normal 2 2 2 8 6 2 2" xfId="37968" xr:uid="{CB55CFB1-0FB8-4DDC-8831-57CDE454FEBB}"/>
    <cellStyle name="Normal 2 2 2 8 6 3" xfId="29949" xr:uid="{8519F27B-6D54-4DA9-BCC7-C82499DB9B23}"/>
    <cellStyle name="Normal 2 2 2 8 7" xfId="9506" xr:uid="{CCB2F7AE-1737-41F1-8323-F4AF90CE4557}"/>
    <cellStyle name="Normal 2 2 2 8 7 2" xfId="34206" xr:uid="{1B9A4BC2-ED55-4649-8A74-EE4EBFB08C5B}"/>
    <cellStyle name="Normal 2 2 2 8 8" xfId="18413" xr:uid="{53B5D5E8-F95F-4FDF-ACD8-AE004F328DE4}"/>
    <cellStyle name="Normal 2 2 2 8 8 2" xfId="42623" xr:uid="{36081CEC-ABB7-4594-97D4-52019D5C00F0}"/>
    <cellStyle name="Normal 2 2 2 8 9" xfId="26325" xr:uid="{3B0B70A0-F135-42E6-A652-9EFDFC87A542}"/>
    <cellStyle name="Normal 2 2 2 9" xfId="1196" xr:uid="{B94B65CA-4939-44A2-93CD-608CF98F15B3}"/>
    <cellStyle name="Normal 2 2 2 9 2" xfId="5869" xr:uid="{79ED5CC8-730C-48BB-824D-024099D6585D}"/>
    <cellStyle name="Normal 2 2 2 9 2 2" xfId="7756" xr:uid="{93DCCD68-3FA0-4D73-BA20-BEA1EA7B1880}"/>
    <cellStyle name="Normal 2 2 2 9 2 2 2" xfId="16014" xr:uid="{3B45BF57-B6BA-47F0-BC7E-729837D1A7AB}"/>
    <cellStyle name="Normal 2 2 2 9 2 2 2 2" xfId="40596" xr:uid="{E7D89CCE-6D77-4BF5-A7EC-2DAE85C9E1BC}"/>
    <cellStyle name="Normal 2 2 2 9 2 2 3" xfId="32581" xr:uid="{1E86AA4A-AF2B-4273-9E0C-EEC24E8C4DBE}"/>
    <cellStyle name="Normal 2 2 2 9 2 3" xfId="14131" xr:uid="{8025E38A-9DBD-4073-B9E9-02497BF99E83}"/>
    <cellStyle name="Normal 2 2 2 9 2 3 2" xfId="38713" xr:uid="{0CEAB66F-36E3-4122-B1AF-F178552E8946}"/>
    <cellStyle name="Normal 2 2 2 9 2 4" xfId="22393" xr:uid="{1EEDFEF0-ADC4-4D77-BA94-6165CBDA8D7F}"/>
    <cellStyle name="Normal 2 2 2 9 2 4 2" xfId="46427" xr:uid="{4A0F734E-4FBF-4B5C-A0E0-F75AAD7F6F97}"/>
    <cellStyle name="Normal 2 2 2 9 2 5" xfId="30698" xr:uid="{01F4987E-7CAF-4E4A-88F1-681777D6036B}"/>
    <cellStyle name="Normal 2 2 2 9 3" xfId="6389" xr:uid="{349CA195-C29A-42B4-954C-9EC3DA20DF54}"/>
    <cellStyle name="Normal 2 2 2 9 3 2" xfId="14648" xr:uid="{165BC327-DACF-4F6B-9116-3B81092A3FE0}"/>
    <cellStyle name="Normal 2 2 2 9 3 2 2" xfId="39230" xr:uid="{D588AAEA-32A6-4DDA-A3B5-B29B8131D405}"/>
    <cellStyle name="Normal 2 2 2 9 3 3" xfId="31215" xr:uid="{BDB5BC2A-AB7F-4997-87BE-9D8CF015C335}"/>
    <cellStyle name="Normal 2 2 2 9 4" xfId="7299" xr:uid="{844F387A-90AF-4D5A-8ECF-9F230B983616}"/>
    <cellStyle name="Normal 2 2 2 9 4 2" xfId="15558" xr:uid="{CC477F38-4B1A-4C72-9A62-C9587AD87B80}"/>
    <cellStyle name="Normal 2 2 2 9 4 2 2" xfId="40140" xr:uid="{1FBA3DED-79A0-48CC-8CAD-1B7981C36209}"/>
    <cellStyle name="Normal 2 2 2 9 4 3" xfId="32125" xr:uid="{BA4F4DA1-7AA5-43C7-841D-ADD23124080E}"/>
    <cellStyle name="Normal 2 2 2 9 5" xfId="5142" xr:uid="{3D3B26A1-C036-4FAD-99DA-40CF3A0BF019}"/>
    <cellStyle name="Normal 2 2 2 9 5 2" xfId="13436" xr:uid="{F79C6CEF-3C0A-4457-9085-C88AF95A51C6}"/>
    <cellStyle name="Normal 2 2 2 9 5 2 2" xfId="38020" xr:uid="{3516C1D2-BE24-4439-844E-69D45B376164}"/>
    <cellStyle name="Normal 2 2 2 9 5 3" xfId="30002" xr:uid="{F1F82F35-673B-45EA-B1AF-928D7366F653}"/>
    <cellStyle name="Normal 2 2 2 9 6" xfId="9564" xr:uid="{27A0BB75-834F-465B-8AD6-3C4512F55174}"/>
    <cellStyle name="Normal 2 2 2 9 6 2" xfId="34260" xr:uid="{0DBAA744-A5FF-48A6-9062-A8E01C7EB924}"/>
    <cellStyle name="Normal 2 2 2 9 7" xfId="19926" xr:uid="{E539FF7F-990C-4BA9-B72A-764A5D352899}"/>
    <cellStyle name="Normal 2 2 2 9 7 2" xfId="44105" xr:uid="{104A124A-74CA-49AB-BE87-ABEE6297149D}"/>
    <cellStyle name="Normal 2 2 2 9 8" xfId="26377" xr:uid="{49F72BB6-3032-4C95-80A3-89872DEED450}"/>
    <cellStyle name="Normal 2 2 20" xfId="2446" xr:uid="{306C842A-8013-4B73-9BDA-F60BAADED491}"/>
    <cellStyle name="Normal 2 2 20 2" xfId="10787" xr:uid="{B8AF859F-D91C-42E7-95A9-9985651C6D4A}"/>
    <cellStyle name="Normal 2 2 20 2 2" xfId="35443" xr:uid="{2B4CFE77-7693-4609-939F-2A5C0DF75E1C}"/>
    <cellStyle name="Normal 2 2 20 3" xfId="27558" xr:uid="{DE9DCEC5-D3B5-426A-9923-728614400771}"/>
    <cellStyle name="Normal 2 2 21" xfId="2683" xr:uid="{DF2A69B5-B8AA-4963-81F5-E8DE12A793F8}"/>
    <cellStyle name="Normal 2 2 21 2" xfId="11024" xr:uid="{AE075D08-58C0-4C6A-BE55-23B9308CD5AE}"/>
    <cellStyle name="Normal 2 2 21 2 2" xfId="35679" xr:uid="{81608D30-4075-41D3-83F3-70AC55CB53B7}"/>
    <cellStyle name="Normal 2 2 21 3" xfId="27794" xr:uid="{AC000C82-59FF-4E32-AD8D-BEB96800CA68}"/>
    <cellStyle name="Normal 2 2 22" xfId="3156" xr:uid="{BA71A7A1-A099-4D11-9BDE-F2658F1EC602}"/>
    <cellStyle name="Normal 2 2 22 2" xfId="11497" xr:uid="{A91253F7-3D47-4AE5-89F7-5BA35761CD26}"/>
    <cellStyle name="Normal 2 2 22 2 2" xfId="36151" xr:uid="{2C6F942E-A0C3-42A3-8508-033FC2AF110D}"/>
    <cellStyle name="Normal 2 2 22 3" xfId="28266" xr:uid="{47ECB9E1-C1BD-492F-B228-634B6B3C7145}"/>
    <cellStyle name="Normal 2 2 23" xfId="3399" xr:uid="{BCD10A4E-EF43-46AE-84F6-14BA8470D105}"/>
    <cellStyle name="Normal 2 2 23 2" xfId="11740" xr:uid="{7185C3B1-92A3-4C5C-83BD-7589CF9E3B1A}"/>
    <cellStyle name="Normal 2 2 23 2 2" xfId="36387" xr:uid="{236FFAC8-3D80-4B7B-AC43-C203DA416347}"/>
    <cellStyle name="Normal 2 2 23 3" xfId="28502" xr:uid="{0AEC89FC-C842-44FE-A25F-2A74CEEF8F4E}"/>
    <cellStyle name="Normal 2 2 24" xfId="3936" xr:uid="{04C4E946-D32F-4EF3-950D-8A9A45A84B7B}"/>
    <cellStyle name="Normal 2 2 24 2" xfId="12277" xr:uid="{838AC365-3D9F-4D66-B2FB-9D472316A40A}"/>
    <cellStyle name="Normal 2 2 24 2 2" xfId="36863" xr:uid="{D071A081-D138-4357-B5A5-00E3B026C273}"/>
    <cellStyle name="Normal 2 2 24 3" xfId="28978" xr:uid="{C2754AA8-2254-4C22-B402-EB48F6495C38}"/>
    <cellStyle name="Normal 2 2 25" xfId="4010" xr:uid="{0F516258-2AD3-4F66-A409-8471BAB4B660}"/>
    <cellStyle name="Normal 2 2 25 2" xfId="12351" xr:uid="{5263B2B8-EE3A-495B-80AB-AEBB3D42FDC5}"/>
    <cellStyle name="Normal 2 2 25 2 2" xfId="36937" xr:uid="{B159FC7D-7F1C-40B4-AA98-ABBC2D9CCB0E}"/>
    <cellStyle name="Normal 2 2 25 3" xfId="29052" xr:uid="{0AF39884-FF98-40E7-938F-872BE2D7F31C}"/>
    <cellStyle name="Normal 2 2 26" xfId="4087" xr:uid="{9E634693-881B-4AF3-B9ED-60AA3A259348}"/>
    <cellStyle name="Normal 2 2 26 2" xfId="12428" xr:uid="{1305184B-2B48-4ABE-97DA-1CC50FAAB61C}"/>
    <cellStyle name="Normal 2 2 26 2 2" xfId="37013" xr:uid="{8EBCC5E5-FE2D-4891-9C09-A0C2D4E6F9D4}"/>
    <cellStyle name="Normal 2 2 26 3" xfId="29122" xr:uid="{58C72A67-8178-4F61-A3AF-831A1B64A50E}"/>
    <cellStyle name="Normal 2 2 27" xfId="4691" xr:uid="{108A8532-9C47-4EBF-B1C4-7E0EAC0ACF88}"/>
    <cellStyle name="Normal 2 2 27 2" xfId="13030" xr:uid="{D0398B62-DA96-4715-8C6E-3387D8DC85AC}"/>
    <cellStyle name="Normal 2 2 27 2 2" xfId="37615" xr:uid="{5B10C247-CE37-4EF1-BEE3-2A2F14210C40}"/>
    <cellStyle name="Normal 2 2 27 3" xfId="29594" xr:uid="{09C54EC2-5987-46A2-9942-6228BD2BD947}"/>
    <cellStyle name="Normal 2 2 28" xfId="8489" xr:uid="{FEF1E6D0-56E1-475A-8DEE-26B9393686B4}"/>
    <cellStyle name="Normal 2 2 28 2" xfId="16747" xr:uid="{8959191B-08AC-4458-8E93-FD15BD04DF78}"/>
    <cellStyle name="Normal 2 2 28 2 2" xfId="41329" xr:uid="{ABF8ACD5-A01D-4ABF-BABA-01629C09D4E3}"/>
    <cellStyle name="Normal 2 2 28 3" xfId="33300" xr:uid="{F51D0AC6-A876-48AD-B393-D606B1350E9E}"/>
    <cellStyle name="Normal 2 2 29" xfId="8616" xr:uid="{4A2E9CC7-2A9F-47F6-B3A2-ACD20B0F5CF1}"/>
    <cellStyle name="Normal 2 2 29 2" xfId="33401" xr:uid="{C1B8B00C-C2F7-47D4-BB37-ED52F70F5F72}"/>
    <cellStyle name="Normal 2 2 3" xfId="142" xr:uid="{29441C00-9400-4E7E-9CED-C2F0EAFDA98D}"/>
    <cellStyle name="Normal 2 2 3 10" xfId="1603" xr:uid="{005D69D9-C299-45B0-B3EF-96C7BF72CB37}"/>
    <cellStyle name="Normal 2 2 3 10 2" xfId="6889" xr:uid="{84C4EF6D-957C-42C6-96DE-447FF64B153D}"/>
    <cellStyle name="Normal 2 2 3 10 2 2" xfId="15148" xr:uid="{C245DAE3-FEF3-476B-A2D1-2BD809FF466F}"/>
    <cellStyle name="Normal 2 2 3 10 2 2 2" xfId="39730" xr:uid="{28A59062-CA2A-4B61-A9F2-C96962487138}"/>
    <cellStyle name="Normal 2 2 3 10 2 3" xfId="22786" xr:uid="{25C0EC91-C31B-409D-B1A4-FDD54B28ADDF}"/>
    <cellStyle name="Normal 2 2 3 10 2 3 2" xfId="46812" xr:uid="{F3D2B4A3-757F-4D46-8EE8-3BFA755D8CBE}"/>
    <cellStyle name="Normal 2 2 3 10 2 4" xfId="31715" xr:uid="{563CAF5F-5C40-4FFA-A9F7-573E0F23997F}"/>
    <cellStyle name="Normal 2 2 3 10 3" xfId="5536" xr:uid="{DE87D9F4-3D0E-4EAA-BE48-BEE9717F461E}"/>
    <cellStyle name="Normal 2 2 3 10 3 2" xfId="13819" xr:uid="{979CBB58-6887-4C53-BAEB-8EDF2CF53F69}"/>
    <cellStyle name="Normal 2 2 3 10 3 2 2" xfId="38403" xr:uid="{637585B1-B697-4E7A-91DB-FB75C67E23D1}"/>
    <cellStyle name="Normal 2 2 3 10 3 3" xfId="30385" xr:uid="{6467C284-2529-4059-A757-54C3DFE88502}"/>
    <cellStyle name="Normal 2 2 3 10 4" xfId="9957" xr:uid="{4AEFAD12-00BE-4F88-844F-8511E80848E8}"/>
    <cellStyle name="Normal 2 2 3 10 4 2" xfId="34643" xr:uid="{ED1C743E-B3E2-46AB-97BD-AA970AF78B81}"/>
    <cellStyle name="Normal 2 2 3 10 5" xfId="20320" xr:uid="{B357870E-FB50-4961-85D9-1E654FA6AD6D}"/>
    <cellStyle name="Normal 2 2 3 10 5 2" xfId="44492" xr:uid="{723E2857-8C60-49D6-856C-37D1C38EF3D9}"/>
    <cellStyle name="Normal 2 2 3 10 6" xfId="26759" xr:uid="{ABE0D388-4762-434A-AA14-C5216A283666}"/>
    <cellStyle name="Normal 2 2 3 11" xfId="1760" xr:uid="{AF54E9B3-F025-4785-B9F4-A592B2342E61}"/>
    <cellStyle name="Normal 2 2 3 11 2" xfId="7574" xr:uid="{C4DBE1FB-1FA1-4E25-8455-945B741A04D7}"/>
    <cellStyle name="Normal 2 2 3 11 2 2" xfId="15832" xr:uid="{47FBAA0E-6F37-4AD5-BE3D-9C95D1472E2A}"/>
    <cellStyle name="Normal 2 2 3 11 2 2 2" xfId="40414" xr:uid="{B79DF648-875F-4D8E-9957-209A4A70C4CB}"/>
    <cellStyle name="Normal 2 2 3 11 2 3" xfId="22925" xr:uid="{A84B8A17-EB5C-45B8-9B27-8C7727EB095F}"/>
    <cellStyle name="Normal 2 2 3 11 2 3 2" xfId="46936" xr:uid="{C977F873-BDE9-40A0-8101-1C81D35243C1}"/>
    <cellStyle name="Normal 2 2 3 11 2 4" xfId="32399" xr:uid="{28AAECC9-666C-4C77-B8B7-101FFA408F81}"/>
    <cellStyle name="Normal 2 2 3 11 3" xfId="5678" xr:uid="{330F9269-8F6F-4416-B20D-E33DC5D0CFB5}"/>
    <cellStyle name="Normal 2 2 3 11 3 2" xfId="13940" xr:uid="{A30F8500-181C-49B3-B8FA-BCB5E836BF7C}"/>
    <cellStyle name="Normal 2 2 3 11 3 2 2" xfId="38522" xr:uid="{EFAA0A6F-3290-4113-B7E1-E209579EB978}"/>
    <cellStyle name="Normal 2 2 3 11 3 3" xfId="30507" xr:uid="{925438CA-C3DC-4961-B189-A2FB56D9EF95}"/>
    <cellStyle name="Normal 2 2 3 11 4" xfId="10102" xr:uid="{B5BBDABE-D6FC-42FB-AA05-5465AA120D7C}"/>
    <cellStyle name="Normal 2 2 3 11 4 2" xfId="34762" xr:uid="{BC9A3A5D-5007-40BA-81E2-144E41CAAA2C}"/>
    <cellStyle name="Normal 2 2 3 11 5" xfId="20460" xr:uid="{1FF3B169-5AF4-4000-BBCD-E9AECF049FDE}"/>
    <cellStyle name="Normal 2 2 3 11 5 2" xfId="44620" xr:uid="{0F3921B6-2C17-40EB-9B9F-E886CC5188DF}"/>
    <cellStyle name="Normal 2 2 3 11 6" xfId="26877" xr:uid="{BF95DDEE-8B3E-410B-95DE-56E883202322}"/>
    <cellStyle name="Normal 2 2 3 12" xfId="716" xr:uid="{015DC08D-DBD8-4190-9CDE-42529EE7209F}"/>
    <cellStyle name="Normal 2 2 3 12 2" xfId="7687" xr:uid="{5F7BAF28-2CA5-4162-B012-873432CD8970}"/>
    <cellStyle name="Normal 2 2 3 12 2 2" xfId="15945" xr:uid="{47C273E6-C52C-4DF1-9794-F9988F0B1B59}"/>
    <cellStyle name="Normal 2 2 3 12 2 2 2" xfId="40527" xr:uid="{68B44CCD-1F26-4E66-9B51-7094FEAA51CE}"/>
    <cellStyle name="Normal 2 2 3 12 2 3" xfId="21952" xr:uid="{8908B484-E93C-4446-BA3D-80EF6E00EEC4}"/>
    <cellStyle name="Normal 2 2 3 12 2 3 2" xfId="46024" xr:uid="{6D26A2F7-FC35-41C5-B1CE-A09457AB9B23}"/>
    <cellStyle name="Normal 2 2 3 12 2 4" xfId="32512" xr:uid="{F06DD5C3-2242-4684-94EF-2C87912E7702}"/>
    <cellStyle name="Normal 2 2 3 12 3" xfId="5800" xr:uid="{8B881F65-E9C7-4549-B66E-A3F765C3A8FE}"/>
    <cellStyle name="Normal 2 2 3 12 3 2" xfId="14062" xr:uid="{FDFBC574-C52D-4FCF-8D17-00B382C26B7D}"/>
    <cellStyle name="Normal 2 2 3 12 3 2 2" xfId="38644" xr:uid="{CA5E718E-A155-4C89-8D69-43B60E806B11}"/>
    <cellStyle name="Normal 2 2 3 12 3 3" xfId="30629" xr:uid="{2FF8607D-E1C2-4A3A-A926-460965277079}"/>
    <cellStyle name="Normal 2 2 3 12 4" xfId="9111" xr:uid="{85A6E69F-0F44-4C3F-A861-F6EA0A5C3C64}"/>
    <cellStyle name="Normal 2 2 3 12 4 2" xfId="33862" xr:uid="{965D2E08-1946-4CD4-9BD2-CD17585A882D}"/>
    <cellStyle name="Normal 2 2 3 12 5" xfId="19487" xr:uid="{E17158FF-67F9-43E3-B538-69FC0522C04F}"/>
    <cellStyle name="Normal 2 2 3 12 5 2" xfId="43679" xr:uid="{0217C725-4B0E-4CE8-8384-8CAB6C9B660D}"/>
    <cellStyle name="Normal 2 2 3 12 6" xfId="25987" xr:uid="{22D9DA5E-F54A-42F3-8076-045A82F21B85}"/>
    <cellStyle name="Normal 2 2 3 13" xfId="1879" xr:uid="{78C30B3F-425C-4ADD-955B-7F9F16AD2C43}"/>
    <cellStyle name="Normal 2 2 3 13 2" xfId="7739" xr:uid="{B677F3C1-DA51-4BB7-A1F5-55F18FF9FB26}"/>
    <cellStyle name="Normal 2 2 3 13 2 2" xfId="15997" xr:uid="{5D3A3E4A-DD54-48EB-B3CA-746E3C67EF45}"/>
    <cellStyle name="Normal 2 2 3 13 2 2 2" xfId="40579" xr:uid="{BE2E859C-1EB2-4442-8043-6C3843FCF232}"/>
    <cellStyle name="Normal 2 2 3 13 2 3" xfId="23043" xr:uid="{E1477A37-A14E-492A-98E7-B67FEA49DF8D}"/>
    <cellStyle name="Normal 2 2 3 13 2 3 2" xfId="47054" xr:uid="{74D45E42-4382-4B5D-99C3-8D5EA707A9E6}"/>
    <cellStyle name="Normal 2 2 3 13 2 4" xfId="32564" xr:uid="{8374A588-074B-4F84-8B29-529AB87DE7F5}"/>
    <cellStyle name="Normal 2 2 3 13 3" xfId="5852" xr:uid="{E46C8194-07B5-4747-8BEE-5BB89A21C691}"/>
    <cellStyle name="Normal 2 2 3 13 3 2" xfId="14114" xr:uid="{F86B761C-2596-4A37-B028-D0C21FB76BB0}"/>
    <cellStyle name="Normal 2 2 3 13 3 2 2" xfId="38696" xr:uid="{E76F79D7-BFE7-49DF-B90B-DA3D1EA6B801}"/>
    <cellStyle name="Normal 2 2 3 13 3 3" xfId="30681" xr:uid="{4E4A0036-EDBF-44A7-86E6-34E54C1FA164}"/>
    <cellStyle name="Normal 2 2 3 13 4" xfId="10221" xr:uid="{15BE6D7C-A144-4EBF-B8E0-21BEFFA9F908}"/>
    <cellStyle name="Normal 2 2 3 13 4 2" xfId="34880" xr:uid="{F3280E44-17CC-42E0-8EC8-E6DF37813D77}"/>
    <cellStyle name="Normal 2 2 3 13 5" xfId="20578" xr:uid="{D65AA324-B0D8-477B-B944-977CBB9B3856}"/>
    <cellStyle name="Normal 2 2 3 13 5 2" xfId="44738" xr:uid="{F9137207-74E3-4B75-ABD8-42A84F882FEB}"/>
    <cellStyle name="Normal 2 2 3 13 6" xfId="26995" xr:uid="{C19E6F8E-5A5E-41E5-84D5-2C50C8EEA1F9}"/>
    <cellStyle name="Normal 2 2 3 14" xfId="2001" xr:uid="{E09CE0D9-82CC-4B38-BA0A-7066F1D32811}"/>
    <cellStyle name="Normal 2 2 3 14 2" xfId="6372" xr:uid="{3E91471C-D697-4826-AE03-CC2A2CD6C3C5}"/>
    <cellStyle name="Normal 2 2 3 14 2 2" xfId="14631" xr:uid="{9608816E-0109-4C76-8517-04706C354885}"/>
    <cellStyle name="Normal 2 2 3 14 2 2 2" xfId="39213" xr:uid="{4AEF864B-EC55-4E13-90B4-5E87F446E4BC}"/>
    <cellStyle name="Normal 2 2 3 14 2 3" xfId="23165" xr:uid="{8D0BAA11-7558-4A83-BC5B-AFE4C5CB4340}"/>
    <cellStyle name="Normal 2 2 3 14 2 3 2" xfId="47176" xr:uid="{32EB8EFB-829D-4BA0-A4F9-9EC1663EA5AB}"/>
    <cellStyle name="Normal 2 2 3 14 2 4" xfId="31198" xr:uid="{A438A8FE-30FC-4A7D-9273-E6E40F9465E0}"/>
    <cellStyle name="Normal 2 2 3 14 3" xfId="10343" xr:uid="{598F7E3F-FFAD-44C5-A895-C9F2326677D9}"/>
    <cellStyle name="Normal 2 2 3 14 3 2" xfId="35002" xr:uid="{F617D3F9-E045-485D-81DF-92CF9C096B5C}"/>
    <cellStyle name="Normal 2 2 3 14 4" xfId="20700" xr:uid="{488FD8BC-1438-4DA9-9B5B-19BB0064047F}"/>
    <cellStyle name="Normal 2 2 3 14 4 2" xfId="44860" xr:uid="{13F7F51A-21EC-415D-BC54-029378520DCE}"/>
    <cellStyle name="Normal 2 2 3 14 5" xfId="27117" xr:uid="{0A82DE2C-FE03-4B69-9395-6F9DDFB54E87}"/>
    <cellStyle name="Normal 2 2 3 15" xfId="2072" xr:uid="{6CFB5836-B7E3-41C3-9869-5B6ECE4F25CA}"/>
    <cellStyle name="Normal 2 2 3 15 2" xfId="8245" xr:uid="{0382D23A-321D-4352-95F7-AC4930E45DF7}"/>
    <cellStyle name="Normal 2 2 3 15 2 2" xfId="16503" xr:uid="{7B5180E1-EF27-4112-9F70-F6053180FB50}"/>
    <cellStyle name="Normal 2 2 3 15 2 2 2" xfId="41085" xr:uid="{B4533F0D-71F9-47F5-9B2A-8653DE00AA65}"/>
    <cellStyle name="Normal 2 2 3 15 2 3" xfId="21447" xr:uid="{8A9CAE7B-14E2-4670-9CC0-92814CF57740}"/>
    <cellStyle name="Normal 2 2 3 15 2 3 2" xfId="45553" xr:uid="{0F44F769-9E8A-4EE4-8CDE-912105006AB4}"/>
    <cellStyle name="Normal 2 2 3 15 2 4" xfId="33070" xr:uid="{C7BDB6AF-CD2D-433B-806F-3A41B7E7F39E}"/>
    <cellStyle name="Normal 2 2 3 15 3" xfId="10414" xr:uid="{2E7F5D16-142B-493B-952F-12EAE17F3318}"/>
    <cellStyle name="Normal 2 2 3 15 3 2" xfId="35072" xr:uid="{FF1534C2-5548-4CF0-B3C3-26523EB02781}"/>
    <cellStyle name="Normal 2 2 3 15 4" xfId="18973" xr:uid="{1D720309-B549-410C-A2F7-01BAC790A119}"/>
    <cellStyle name="Normal 2 2 3 15 4 2" xfId="43167" xr:uid="{2F1A0A49-147A-494C-8FF7-BEEC65446D8B}"/>
    <cellStyle name="Normal 2 2 3 15 5" xfId="27187" xr:uid="{A5D85233-202F-46F1-B301-72935C2BDF17}"/>
    <cellStyle name="Normal 2 2 3 16" xfId="2314" xr:uid="{794A2BD9-86DF-408A-BF2D-A54449F58CEA}"/>
    <cellStyle name="Normal 2 2 3 16 2" xfId="10655" xr:uid="{6CEECDB5-A6CB-481C-99E5-9979AAEB22B8}"/>
    <cellStyle name="Normal 2 2 3 16 2 2" xfId="35312" xr:uid="{670FAAAF-9A1F-4BA9-9AF6-941C2A0F4A2A}"/>
    <cellStyle name="Normal 2 2 3 16 3" xfId="20817" xr:uid="{0CA3D1AF-993C-4B1A-AE76-7F8E1413C678}"/>
    <cellStyle name="Normal 2 2 3 16 3 2" xfId="44960" xr:uid="{CB2315A5-BC96-4511-B15A-E07D2C2AAC59}"/>
    <cellStyle name="Normal 2 2 3 16 4" xfId="27427" xr:uid="{0E4E2EAB-5723-4EE2-B9CF-1130CA0129FF}"/>
    <cellStyle name="Normal 2 2 3 17" xfId="2388" xr:uid="{F4DAAE40-E54E-44D9-B8AF-9A20E038AA7E}"/>
    <cellStyle name="Normal 2 2 3 17 2" xfId="10729" xr:uid="{D2E8E8F6-E1A5-4D5D-9022-470ACACD8C89}"/>
    <cellStyle name="Normal 2 2 3 17 2 2" xfId="35386" xr:uid="{FA0ECE72-05DA-42D4-A87B-C37B6EDB2D22}"/>
    <cellStyle name="Normal 2 2 3 17 3" xfId="27501" xr:uid="{AEC094A1-F501-44ED-94D3-781C92D45802}"/>
    <cellStyle name="Normal 2 2 3 18" xfId="2459" xr:uid="{9D88AD42-276A-4050-A542-F6388F26C3E3}"/>
    <cellStyle name="Normal 2 2 3 18 2" xfId="10800" xr:uid="{1BD73A0C-41DD-4A5B-A1A4-05C972D525F3}"/>
    <cellStyle name="Normal 2 2 3 18 2 2" xfId="35456" xr:uid="{D2687757-0685-4EDC-B8D3-BFD9926844B4}"/>
    <cellStyle name="Normal 2 2 3 18 3" xfId="27571" xr:uid="{ED7D87D4-892F-4F25-9A01-53D08C1A560D}"/>
    <cellStyle name="Normal 2 2 3 19" xfId="2696" xr:uid="{FF6B27DE-2FA6-4493-9B1C-BC3D8E2DA9A5}"/>
    <cellStyle name="Normal 2 2 3 19 2" xfId="11037" xr:uid="{FE96D0F1-4258-4A1D-A1A3-661A717A2D8E}"/>
    <cellStyle name="Normal 2 2 3 19 2 2" xfId="35692" xr:uid="{4F1549CD-F916-45B3-BDAD-D9E52FDCC50B}"/>
    <cellStyle name="Normal 2 2 3 19 3" xfId="27807" xr:uid="{25B5010B-3570-48BC-AED7-44B72C021160}"/>
    <cellStyle name="Normal 2 2 3 2" xfId="171" xr:uid="{178C78A8-3228-4AB1-B483-AE2B2B2B0E2F}"/>
    <cellStyle name="Normal 2 2 3 2 10" xfId="2027" xr:uid="{351B898E-0507-4992-B600-131396C7E7C8}"/>
    <cellStyle name="Normal 2 2 3 2 10 2" xfId="6424" xr:uid="{0002E285-EBC8-4DC6-ACBC-619C6FB7A6EE}"/>
    <cellStyle name="Normal 2 2 3 2 10 2 2" xfId="14683" xr:uid="{23AC973B-F9A1-4C36-BED8-1A35143A7377}"/>
    <cellStyle name="Normal 2 2 3 2 10 2 2 2" xfId="39265" xr:uid="{BE6DAA79-65E0-4FC4-83D2-D9CA9BBF60A4}"/>
    <cellStyle name="Normal 2 2 3 2 10 2 3" xfId="23191" xr:uid="{8C476473-7DFE-4AFF-AFDC-FC87F4464284}"/>
    <cellStyle name="Normal 2 2 3 2 10 2 3 2" xfId="47202" xr:uid="{EC522A48-0AFA-40C8-B778-BDEC18898302}"/>
    <cellStyle name="Normal 2 2 3 2 10 2 4" xfId="31250" xr:uid="{D0BAD2B6-EC71-40A5-A49B-2055AA6DAEB5}"/>
    <cellStyle name="Normal 2 2 3 2 10 3" xfId="10369" xr:uid="{652EBF4F-10A8-4F70-88D4-623DC5148B68}"/>
    <cellStyle name="Normal 2 2 3 2 10 3 2" xfId="35028" xr:uid="{3373CA71-684B-4611-9352-C95DD03B2B47}"/>
    <cellStyle name="Normal 2 2 3 2 10 4" xfId="20726" xr:uid="{24D50DCE-05D4-4BE0-B082-B10EF2A5B996}"/>
    <cellStyle name="Normal 2 2 3 2 10 4 2" xfId="44886" xr:uid="{7F95AB25-3301-463F-994E-D2102A0C08E4}"/>
    <cellStyle name="Normal 2 2 3 2 10 5" xfId="27143" xr:uid="{CCACEEE8-F7AF-4355-BC43-A5B4FE0C297B}"/>
    <cellStyle name="Normal 2 2 3 2 11" xfId="2098" xr:uid="{8E88B794-3657-4376-821C-91EDE007C636}"/>
    <cellStyle name="Normal 2 2 3 2 11 2" xfId="8271" xr:uid="{8D720C04-4EEC-4316-9EFE-318EFA99B5A4}"/>
    <cellStyle name="Normal 2 2 3 2 11 2 2" xfId="16529" xr:uid="{CCE04AC3-41FF-427C-B894-C2201D0D05F4}"/>
    <cellStyle name="Normal 2 2 3 2 11 2 2 2" xfId="41111" xr:uid="{94B6DD68-1671-476E-968C-D1245A6F37A6}"/>
    <cellStyle name="Normal 2 2 3 2 11 2 3" xfId="21475" xr:uid="{F763EB5F-3E1D-4916-9CAD-3198DDA67059}"/>
    <cellStyle name="Normal 2 2 3 2 11 2 3 2" xfId="45581" xr:uid="{7B3622D5-DC66-409A-8817-DE11DB4FD5C1}"/>
    <cellStyle name="Normal 2 2 3 2 11 2 4" xfId="33096" xr:uid="{D0F9B57B-D3C6-4763-ADA0-B2B93164A409}"/>
    <cellStyle name="Normal 2 2 3 2 11 3" xfId="10440" xr:uid="{965592C3-CBB6-4995-860B-626844CB3B8D}"/>
    <cellStyle name="Normal 2 2 3 2 11 3 2" xfId="35098" xr:uid="{94AC7DE4-60B7-4B4F-84E2-BD3B061D99A9}"/>
    <cellStyle name="Normal 2 2 3 2 11 4" xfId="19001" xr:uid="{7428C397-ED78-4B39-BB57-641A5F59A69A}"/>
    <cellStyle name="Normal 2 2 3 2 11 4 2" xfId="43195" xr:uid="{D82B476F-64A9-4988-9836-8EA58CFAA9CB}"/>
    <cellStyle name="Normal 2 2 3 2 11 5" xfId="27213" xr:uid="{8B72E043-3923-40FE-A04C-B21FCD4B18B1}"/>
    <cellStyle name="Normal 2 2 3 2 12" xfId="2340" xr:uid="{9C1886F2-F714-456C-977F-00BDADB9ABF7}"/>
    <cellStyle name="Normal 2 2 3 2 12 2" xfId="10681" xr:uid="{F7600F95-9C3A-48EF-AD52-AF656D6FBFFB}"/>
    <cellStyle name="Normal 2 2 3 2 12 2 2" xfId="35338" xr:uid="{FB47AA16-4434-4801-BADE-6422D72B6A70}"/>
    <cellStyle name="Normal 2 2 3 2 12 3" xfId="20879" xr:uid="{7807CC85-629D-4CCD-82F8-490B97EAEAF3}"/>
    <cellStyle name="Normal 2 2 3 2 12 3 2" xfId="45017" xr:uid="{CD6754D5-D30C-430B-A2E8-5345E69C2A57}"/>
    <cellStyle name="Normal 2 2 3 2 12 4" xfId="27453" xr:uid="{2877D7BB-EC94-4ECA-B465-93C75DFD0B95}"/>
    <cellStyle name="Normal 2 2 3 2 13" xfId="2414" xr:uid="{FAE1E2E7-A6A4-41F1-B9BC-512B99B36CF4}"/>
    <cellStyle name="Normal 2 2 3 2 13 2" xfId="10755" xr:uid="{01D25CF3-AF25-4BFA-8372-C58064C892DF}"/>
    <cellStyle name="Normal 2 2 3 2 13 2 2" xfId="35412" xr:uid="{1649B15C-CA1D-4580-9DAF-69F7FA55B0FF}"/>
    <cellStyle name="Normal 2 2 3 2 13 3" xfId="27527" xr:uid="{7E834F82-690A-4051-9E0B-0EE99639E24E}"/>
    <cellStyle name="Normal 2 2 3 2 14" xfId="2485" xr:uid="{F12C89BB-C7A1-4410-BD1D-E64CBDF7FC6E}"/>
    <cellStyle name="Normal 2 2 3 2 14 2" xfId="10826" xr:uid="{86855B25-C22C-4538-9CE2-A7D0B8446E6E}"/>
    <cellStyle name="Normal 2 2 3 2 14 2 2" xfId="35482" xr:uid="{744472FF-C4A9-4B71-96CE-8EE62507F1E7}"/>
    <cellStyle name="Normal 2 2 3 2 14 3" xfId="27597" xr:uid="{D08E9987-D45D-424D-B15F-06EDACD83716}"/>
    <cellStyle name="Normal 2 2 3 2 15" xfId="2722" xr:uid="{3729BA19-14F7-4AA5-B1A5-7ADEFDC6ED1A}"/>
    <cellStyle name="Normal 2 2 3 2 15 2" xfId="11063" xr:uid="{11928FE4-8A8B-41DA-B8B4-E3976E6F3878}"/>
    <cellStyle name="Normal 2 2 3 2 15 2 2" xfId="35718" xr:uid="{E57B9772-F567-46E5-99DB-B913DCEBBC86}"/>
    <cellStyle name="Normal 2 2 3 2 15 3" xfId="27833" xr:uid="{09F60435-06F1-46D0-BB1E-49FBB938F51E}"/>
    <cellStyle name="Normal 2 2 3 2 16" xfId="3195" xr:uid="{88E16B25-E162-4486-AF06-A83EE2F069A5}"/>
    <cellStyle name="Normal 2 2 3 2 16 2" xfId="11536" xr:uid="{20F2AA9B-CE20-42B6-A2B1-E2E4CACAF552}"/>
    <cellStyle name="Normal 2 2 3 2 16 2 2" xfId="36190" xr:uid="{13493473-84E1-4E9A-BACF-5CAAD9824351}"/>
    <cellStyle name="Normal 2 2 3 2 16 3" xfId="28305" xr:uid="{C9B7FAC2-DFDE-4636-A31E-3F21766A3B70}"/>
    <cellStyle name="Normal 2 2 3 2 17" xfId="3438" xr:uid="{C91A1B9C-20B2-4136-A9CC-C1BEAEDF1E9F}"/>
    <cellStyle name="Normal 2 2 3 2 17 2" xfId="11779" xr:uid="{5D5C76D0-E7E7-4057-BD4E-4BD0B906A383}"/>
    <cellStyle name="Normal 2 2 3 2 17 2 2" xfId="36426" xr:uid="{41CA2E98-2A15-4985-AA25-80C8F63E8D77}"/>
    <cellStyle name="Normal 2 2 3 2 17 3" xfId="28541" xr:uid="{FFCA46D3-0B3E-4875-B7A9-D37A80CCDC24}"/>
    <cellStyle name="Normal 2 2 3 2 18" xfId="3975" xr:uid="{377AB45C-0AF8-4175-AB26-88B93DECEAEC}"/>
    <cellStyle name="Normal 2 2 3 2 18 2" xfId="12316" xr:uid="{6CDEAEF7-E14E-44D8-9B1C-61FBF22033F5}"/>
    <cellStyle name="Normal 2 2 3 2 18 2 2" xfId="36902" xr:uid="{2CA94EDC-C74C-428D-9CD4-76E1C7AE9CD7}"/>
    <cellStyle name="Normal 2 2 3 2 18 3" xfId="29017" xr:uid="{4BCB60E8-544E-4265-AADE-4048EB2894D5}"/>
    <cellStyle name="Normal 2 2 3 2 19" xfId="4049" xr:uid="{78C03FAB-5371-4D41-94A9-BDAC823AB72D}"/>
    <cellStyle name="Normal 2 2 3 2 19 2" xfId="12390" xr:uid="{493E4091-9392-4337-BA32-902FB98A5685}"/>
    <cellStyle name="Normal 2 2 3 2 19 2 2" xfId="36976" xr:uid="{78149E87-9EB9-4A4D-9A1D-194F785A1BA4}"/>
    <cellStyle name="Normal 2 2 3 2 19 3" xfId="29091" xr:uid="{F264BC3E-21ED-41E4-9240-6BB785EBC5EE}"/>
    <cellStyle name="Normal 2 2 3 2 2" xfId="276" xr:uid="{86C3FD35-3ECA-43F3-BFE1-B202771537D5}"/>
    <cellStyle name="Normal 2 2 3 2 2 10" xfId="2783" xr:uid="{1E3315E6-0F2A-45F5-BC74-B9754E5FB23B}"/>
    <cellStyle name="Normal 2 2 3 2 2 10 2" xfId="11124" xr:uid="{1E5AB16F-3CA1-45CA-9E9B-D0A8E973D175}"/>
    <cellStyle name="Normal 2 2 3 2 2 10 2 2" xfId="35779" xr:uid="{465DDA52-54F6-47D8-9782-6CB44E5609B2}"/>
    <cellStyle name="Normal 2 2 3 2 2 10 3" xfId="27894" xr:uid="{29101E35-DA50-4F64-9981-000C7867CCD0}"/>
    <cellStyle name="Normal 2 2 3 2 2 11" xfId="3256" xr:uid="{E4621271-2235-4D88-9552-4485E3FA76DF}"/>
    <cellStyle name="Normal 2 2 3 2 2 11 2" xfId="11597" xr:uid="{041C63FD-2769-4DC6-8A1C-834565EACEF3}"/>
    <cellStyle name="Normal 2 2 3 2 2 11 2 2" xfId="36251" xr:uid="{7A10075F-A31C-4C2E-8963-AC8DD8E05E59}"/>
    <cellStyle name="Normal 2 2 3 2 2 11 3" xfId="28366" xr:uid="{57BFF9E5-AB4B-4326-97B4-CD653167324F}"/>
    <cellStyle name="Normal 2 2 3 2 2 12" xfId="3500" xr:uid="{9CC3F7FB-F665-4DE1-B111-59C7932FEB57}"/>
    <cellStyle name="Normal 2 2 3 2 2 12 2" xfId="11841" xr:uid="{5B7B6A3E-E623-4FC3-B49A-3DE1BCEF26EE}"/>
    <cellStyle name="Normal 2 2 3 2 2 12 2 2" xfId="36487" xr:uid="{5C2A251C-BB06-43DA-B230-8E7DA6F5809F}"/>
    <cellStyle name="Normal 2 2 3 2 2 12 3" xfId="28602" xr:uid="{B5C6E7D9-8F4E-41D3-A2A8-666EC5FD8DF1}"/>
    <cellStyle name="Normal 2 2 3 2 2 13" xfId="4212" xr:uid="{37CB6274-4CD2-4D3B-B602-8B93D08AB7CC}"/>
    <cellStyle name="Normal 2 2 3 2 2 13 2" xfId="12553" xr:uid="{0F1B99D9-0BD7-425C-99EE-F6DB5854EAD4}"/>
    <cellStyle name="Normal 2 2 3 2 2 13 2 2" xfId="37138" xr:uid="{AC81A05B-0DAA-464E-9B38-55D5F754A151}"/>
    <cellStyle name="Normal 2 2 3 2 2 13 3" xfId="29222" xr:uid="{E2A607A6-D284-4062-B679-CBBB2BAA0C9B}"/>
    <cellStyle name="Normal 2 2 3 2 2 14" xfId="4795" xr:uid="{CAFE23FF-FE42-4603-8CDB-77CBACBA647C}"/>
    <cellStyle name="Normal 2 2 3 2 2 14 2" xfId="13123" xr:uid="{9129C6AD-BA84-49F3-A987-5756CEFE705C}"/>
    <cellStyle name="Normal 2 2 3 2 2 14 2 2" xfId="37708" xr:uid="{E1787EF1-A97F-4134-931D-51BDC5B482C5}"/>
    <cellStyle name="Normal 2 2 3 2 2 14 3" xfId="29688" xr:uid="{921C7676-638C-4D50-904C-C432BABC3AC7}"/>
    <cellStyle name="Normal 2 2 3 2 2 15" xfId="8727" xr:uid="{3439D60C-F91A-416E-9B4C-9B88FC11FDE6}"/>
    <cellStyle name="Normal 2 2 3 2 2 15 2" xfId="33507" xr:uid="{D67F3716-0155-4E66-8618-5C1339427382}"/>
    <cellStyle name="Normal 2 2 3 2 2 16" xfId="17915" xr:uid="{A555EB1A-3ABD-4B6D-8EFE-C23AB4B38975}"/>
    <cellStyle name="Normal 2 2 3 2 2 16 2" xfId="42140" xr:uid="{8AB15161-FF8C-4E89-BEDA-8FA167F10763}"/>
    <cellStyle name="Normal 2 2 3 2 2 17" xfId="18516" xr:uid="{C54ED76B-E556-4A16-9FC2-194DCBA88E53}"/>
    <cellStyle name="Normal 2 2 3 2 2 17 2" xfId="42719" xr:uid="{036D8ACC-67A2-4BA6-999E-350A69375EC7}"/>
    <cellStyle name="Normal 2 2 3 2 2 18" xfId="25641" xr:uid="{CEB980CE-C52A-4556-AA04-2B6F46F69307}"/>
    <cellStyle name="Normal 2 2 3 2 2 2" xfId="472" xr:uid="{447DA761-060B-4ADD-BDD1-1AA44C668F8A}"/>
    <cellStyle name="Normal 2 2 3 2 2 2 10" xfId="5012" xr:uid="{F1E235ED-A00F-40D6-91CF-61FE8A0BCA35}"/>
    <cellStyle name="Normal 2 2 3 2 2 2 10 2" xfId="13312" xr:uid="{92A56021-927B-43F8-80BD-D45DD3E447EB}"/>
    <cellStyle name="Normal 2 2 3 2 2 2 10 2 2" xfId="37896" xr:uid="{03A4D18F-FFC7-4B71-94E4-7DE8075E810F}"/>
    <cellStyle name="Normal 2 2 3 2 2 2 10 3" xfId="29878" xr:uid="{4BA9AE00-056F-4B50-9A2B-39AD9919C684}"/>
    <cellStyle name="Normal 2 2 3 2 2 2 11" xfId="8862" xr:uid="{8BF30554-C579-498C-BBE3-69135EFAB215}"/>
    <cellStyle name="Normal 2 2 3 2 2 2 11 2" xfId="33628" xr:uid="{4E9BE380-3F03-40E4-9F26-C307E0081E27}"/>
    <cellStyle name="Normal 2 2 3 2 2 2 12" xfId="18047" xr:uid="{48FE973B-1E7D-4E7C-A299-BFB659FD5746}"/>
    <cellStyle name="Normal 2 2 3 2 2 2 12 2" xfId="42272" xr:uid="{B810209E-6DE8-4A1E-B04B-D65D7C49FD3F}"/>
    <cellStyle name="Normal 2 2 3 2 2 2 13" xfId="18655" xr:uid="{1B9659CF-6FB0-4A0E-AC3E-B1ACDFFCB131}"/>
    <cellStyle name="Normal 2 2 3 2 2 2 13 2" xfId="42851" xr:uid="{AB19FE47-DA7E-4EA2-9B11-45C680D4A071}"/>
    <cellStyle name="Normal 2 2 3 2 2 2 14" xfId="25759" xr:uid="{08EE37DA-9F38-451F-BA48-3ABAB4DF59D1}"/>
    <cellStyle name="Normal 2 2 3 2 2 2 2" xfId="1490" xr:uid="{4708CCED-7DF5-4FB9-ABA4-90B892C8B21E}"/>
    <cellStyle name="Normal 2 2 3 2 2 2 2 2" xfId="3137" xr:uid="{1DA51E0A-D648-476E-907F-601B980A98D8}"/>
    <cellStyle name="Normal 2 2 3 2 2 2 2 2 2" xfId="7094" xr:uid="{B4F93671-2574-4924-BA5D-FB5B1DE5A08F}"/>
    <cellStyle name="Normal 2 2 3 2 2 2 2 2 2 2" xfId="15353" xr:uid="{60A337F9-36E5-444E-978F-D229DFE4C246}"/>
    <cellStyle name="Normal 2 2 3 2 2 2 2 2 2 2 2" xfId="39935" xr:uid="{49DE3EF4-6554-4D1B-A208-DC58373CBB4E}"/>
    <cellStyle name="Normal 2 2 3 2 2 2 2 2 2 3" xfId="31920" xr:uid="{E51B9CBA-6F74-41BC-B3E4-173B63FEED5D}"/>
    <cellStyle name="Normal 2 2 3 2 2 2 2 2 3" xfId="11478" xr:uid="{D84D6CA0-2AF1-4754-8023-011DE66DA4A6}"/>
    <cellStyle name="Normal 2 2 3 2 2 2 2 2 3 2" xfId="36133" xr:uid="{23549753-FC9B-4E82-BE25-33B8A4F8D834}"/>
    <cellStyle name="Normal 2 2 3 2 2 2 2 2 4" xfId="22678" xr:uid="{B8BC6AF7-3279-4B95-9F1D-5DDE60960043}"/>
    <cellStyle name="Normal 2 2 3 2 2 2 2 2 4 2" xfId="46705" xr:uid="{8AC6C6AC-3869-4D56-9C8F-D2E026FB664F}"/>
    <cellStyle name="Normal 2 2 3 2 2 2 2 2 5" xfId="28248" xr:uid="{BF329B67-8560-421F-8B0C-D4ABAA5ACB2F}"/>
    <cellStyle name="Normal 2 2 3 2 2 2 2 3" xfId="3856" xr:uid="{DCC23BF0-B548-4028-9F73-4D21DF9CF01E}"/>
    <cellStyle name="Normal 2 2 3 2 2 2 2 3 2" xfId="12197" xr:uid="{8EF13D1D-2264-4098-8724-A03FB5778E01}"/>
    <cellStyle name="Normal 2 2 3 2 2 2 2 3 2 2" xfId="36841" xr:uid="{FA84BF6C-D955-479F-9549-56034D2323D6}"/>
    <cellStyle name="Normal 2 2 3 2 2 2 2 3 3" xfId="28956" xr:uid="{28DD5699-CFD2-4F62-B278-F169CC4610E5}"/>
    <cellStyle name="Normal 2 2 3 2 2 2 2 4" xfId="4610" xr:uid="{A675182A-A9A4-4746-9B3D-687238686636}"/>
    <cellStyle name="Normal 2 2 3 2 2 2 2 4 2" xfId="12951" xr:uid="{4549FF4D-A22D-45D0-9974-FF2C1E8034D2}"/>
    <cellStyle name="Normal 2 2 3 2 2 2 2 4 2 2" xfId="37536" xr:uid="{99A9EC49-8A42-4ACE-9634-0BDC7B1BFD8E}"/>
    <cellStyle name="Normal 2 2 3 2 2 2 2 4 3" xfId="29576" xr:uid="{CBA9CC1C-2C47-4765-8FB3-6FABAA9EB49D}"/>
    <cellStyle name="Normal 2 2 3 2 2 2 2 5" xfId="5430" xr:uid="{5B7DD44B-3029-483A-9655-2C0415D81302}"/>
    <cellStyle name="Normal 2 2 3 2 2 2 2 5 2" xfId="13713" xr:uid="{7B33E755-C10E-46F3-8B69-87A70343C6A8}"/>
    <cellStyle name="Normal 2 2 3 2 2 2 2 5 2 2" xfId="38297" xr:uid="{AA0C1BC8-03BB-4EF7-A823-7DD909CF4D72}"/>
    <cellStyle name="Normal 2 2 3 2 2 2 2 5 3" xfId="30279" xr:uid="{396D8F9C-B268-41E3-8C33-06D966587B0F}"/>
    <cellStyle name="Normal 2 2 3 2 2 2 2 6" xfId="9851" xr:uid="{60AB2DF6-215E-4071-8657-21641F71C952}"/>
    <cellStyle name="Normal 2 2 3 2 2 2 2 6 2" xfId="34537" xr:uid="{5F4FB352-9165-4DFB-B507-670C5FAB4DA2}"/>
    <cellStyle name="Normal 2 2 3 2 2 2 2 7" xfId="18283" xr:uid="{73D2E9AF-62CD-4AA7-987B-AA69941604FC}"/>
    <cellStyle name="Normal 2 2 3 2 2 2 2 7 2" xfId="42508" xr:uid="{A1850271-1EF2-4641-8687-E3D57D4C6D20}"/>
    <cellStyle name="Normal 2 2 3 2 2 2 2 8" xfId="20212" xr:uid="{6B40F954-40CF-42BF-8F60-03861D510F1D}"/>
    <cellStyle name="Normal 2 2 3 2 2 2 2 8 2" xfId="44386" xr:uid="{586E0032-9292-4D47-8E5A-032F2FF75DB8}"/>
    <cellStyle name="Normal 2 2 3 2 2 2 2 9" xfId="26653" xr:uid="{0A433ED3-E4F8-422D-9C6E-DDBED2B2DBEC}"/>
    <cellStyle name="Normal 2 2 3 2 2 2 3" xfId="1052" xr:uid="{724C48CE-C11A-4798-A8C3-559037B6DFF6}"/>
    <cellStyle name="Normal 2 2 3 2 2 2 3 2" xfId="8032" xr:uid="{882BE31D-D32D-4244-B380-668265884DA1}"/>
    <cellStyle name="Normal 2 2 3 2 2 2 3 2 2" xfId="16290" xr:uid="{E104003B-639F-4523-A190-E54E1DBF34F6}"/>
    <cellStyle name="Normal 2 2 3 2 2 2 3 2 2 2" xfId="40872" xr:uid="{923F0ABE-25DA-4558-9F92-ED39F6F76E73}"/>
    <cellStyle name="Normal 2 2 3 2 2 2 3 2 3" xfId="22261" xr:uid="{5C8B57C6-1A58-42D9-99A3-C6655A26D855}"/>
    <cellStyle name="Normal 2 2 3 2 2 2 3 2 3 2" xfId="46301" xr:uid="{80E835CD-5EEB-4A77-A698-5EA81A8CDDF1}"/>
    <cellStyle name="Normal 2 2 3 2 2 2 3 2 4" xfId="32857" xr:uid="{33E31F03-6DDF-44A5-9CBB-DEE156D9B860}"/>
    <cellStyle name="Normal 2 2 3 2 2 2 3 3" xfId="6145" xr:uid="{E2413263-51B8-4EA6-887B-D86FACC8BB24}"/>
    <cellStyle name="Normal 2 2 3 2 2 2 3 3 2" xfId="14407" xr:uid="{ADF420EC-2FDF-4422-A509-518A8BD47F9A}"/>
    <cellStyle name="Normal 2 2 3 2 2 2 3 3 2 2" xfId="38989" xr:uid="{245EB206-2BF2-4D79-B7C4-54AA8A8254CF}"/>
    <cellStyle name="Normal 2 2 3 2 2 2 3 3 3" xfId="30974" xr:uid="{9D25406E-E39A-43AA-A776-E4FFF00D92BE}"/>
    <cellStyle name="Normal 2 2 3 2 2 2 3 4" xfId="9428" xr:uid="{916B4E30-69CA-4319-8BE6-A275123C76BE}"/>
    <cellStyle name="Normal 2 2 3 2 2 2 3 4 2" xfId="34135" xr:uid="{BE457C18-8AEF-4513-A8E6-56B0126D3248}"/>
    <cellStyle name="Normal 2 2 3 2 2 2 3 5" xfId="19796" xr:uid="{37D9E642-3A50-4099-A478-3E198333B888}"/>
    <cellStyle name="Normal 2 2 3 2 2 2 3 5 2" xfId="43976" xr:uid="{794AF98B-6885-4858-95B9-99FFE7FEA208}"/>
    <cellStyle name="Normal 2 2 3 2 2 2 3 6" xfId="26254" xr:uid="{658C29F6-596C-4F97-A3AA-178763CC08D0}"/>
    <cellStyle name="Normal 2 2 3 2 2 2 4" xfId="2278" xr:uid="{F7D90CE7-37C1-43C0-864C-A2AE9F5B651F}"/>
    <cellStyle name="Normal 2 2 3 2 2 2 4 2" xfId="6665" xr:uid="{E66D632D-AC2D-45AA-AE17-FF5F2B83AE7F}"/>
    <cellStyle name="Normal 2 2 3 2 2 2 4 2 2" xfId="14924" xr:uid="{BE8E5EA8-6AAD-4DF1-BDFC-3B514058B8D4}"/>
    <cellStyle name="Normal 2 2 3 2 2 2 4 2 2 2" xfId="39506" xr:uid="{4C2444AB-CD5D-4F91-B4FD-34B331A00EB4}"/>
    <cellStyle name="Normal 2 2 3 2 2 2 4 2 3" xfId="21727" xr:uid="{8FCEDBF0-2BD9-483B-8D48-D7A6167FD479}"/>
    <cellStyle name="Normal 2 2 3 2 2 2 4 2 3 2" xfId="45804" xr:uid="{C334B87B-EAD4-4545-8198-8CE4AEADBF34}"/>
    <cellStyle name="Normal 2 2 3 2 2 2 4 2 4" xfId="31491" xr:uid="{810BD8AA-E9A6-4191-A78D-227E7731798A}"/>
    <cellStyle name="Normal 2 2 3 2 2 2 4 3" xfId="10619" xr:uid="{C4EF4824-25F3-4AA5-9867-E50D3FECD26E}"/>
    <cellStyle name="Normal 2 2 3 2 2 2 4 3 2" xfId="35277" xr:uid="{9AAE055E-982D-4DEC-9BC0-2D4F0C4BD752}"/>
    <cellStyle name="Normal 2 2 3 2 2 2 4 4" xfId="19262" xr:uid="{8153C406-FA36-4807-A89A-6D99381B6A55}"/>
    <cellStyle name="Normal 2 2 3 2 2 2 4 4 2" xfId="43456" xr:uid="{13356691-5B18-479C-A77E-55B35362EBF9}"/>
    <cellStyle name="Normal 2 2 3 2 2 2 4 5" xfId="27392" xr:uid="{75B6F63F-A6C1-4433-B8E7-ACFDA09561DC}"/>
    <cellStyle name="Normal 2 2 3 2 2 2 5" xfId="2664" xr:uid="{067DB62F-6E06-44AE-8CFD-14C5B5C885ED}"/>
    <cellStyle name="Normal 2 2 3 2 2 2 5 2" xfId="8450" xr:uid="{1814DDA1-BC53-4FC5-89FD-A4A8A191ACB7}"/>
    <cellStyle name="Normal 2 2 3 2 2 2 5 2 2" xfId="16708" xr:uid="{3A4FB456-48F0-4616-8919-ABCCC9C917EF}"/>
    <cellStyle name="Normal 2 2 3 2 2 2 5 2 2 2" xfId="41290" xr:uid="{1AA1FB7A-AAD9-4429-93F8-FF1CE1179326}"/>
    <cellStyle name="Normal 2 2 3 2 2 2 5 2 3" xfId="33275" xr:uid="{374C9E4F-3B41-4669-8D6C-A7F30238276A}"/>
    <cellStyle name="Normal 2 2 3 2 2 2 5 3" xfId="11005" xr:uid="{6BD41659-B6DB-4B17-943D-F2CF4CC4B675}"/>
    <cellStyle name="Normal 2 2 3 2 2 2 5 3 2" xfId="35661" xr:uid="{27AFE95D-5A1F-4131-BE10-6E9CF86D77FD}"/>
    <cellStyle name="Normal 2 2 3 2 2 2 5 4" xfId="21131" xr:uid="{440D95F1-D9CD-4534-80B8-CEA61B2E54B8}"/>
    <cellStyle name="Normal 2 2 3 2 2 2 5 4 2" xfId="45252" xr:uid="{669A5AAC-E580-454D-AB82-45C3184CFF89}"/>
    <cellStyle name="Normal 2 2 3 2 2 2 5 5" xfId="27776" xr:uid="{A36CFFC9-C48E-4ADA-AE0A-3861866508B2}"/>
    <cellStyle name="Normal 2 2 3 2 2 2 6" xfId="2901" xr:uid="{07691919-6995-404E-A1A9-101126F83C69}"/>
    <cellStyle name="Normal 2 2 3 2 2 2 6 2" xfId="11242" xr:uid="{B1295B9B-2BC7-4D07-BDC7-6FF4F43C5409}"/>
    <cellStyle name="Normal 2 2 3 2 2 2 6 2 2" xfId="35897" xr:uid="{2C619F22-B4D8-4190-A0EA-3E76D4ECAEE3}"/>
    <cellStyle name="Normal 2 2 3 2 2 2 6 3" xfId="28012" xr:uid="{EE30E699-7229-43E1-BB51-FCB0F28DB397}"/>
    <cellStyle name="Normal 2 2 3 2 2 2 7" xfId="3374" xr:uid="{4B73D54B-6414-4768-9637-3928474D43E3}"/>
    <cellStyle name="Normal 2 2 3 2 2 2 7 2" xfId="11715" xr:uid="{9491CB4D-EDC6-4C83-8C63-D2997F633549}"/>
    <cellStyle name="Normal 2 2 3 2 2 2 7 2 2" xfId="36369" xr:uid="{9B37BB38-B6FD-4A8B-AD5A-50A531210E17}"/>
    <cellStyle name="Normal 2 2 3 2 2 2 7 3" xfId="28484" xr:uid="{EBED8581-D664-406C-A757-0817738D40FD}"/>
    <cellStyle name="Normal 2 2 3 2 2 2 8" xfId="3620" xr:uid="{4FB38385-D843-4FE7-8638-62757A17091F}"/>
    <cellStyle name="Normal 2 2 3 2 2 2 8 2" xfId="11961" xr:uid="{85131103-5EEE-478B-9E96-9B5407A6CA29}"/>
    <cellStyle name="Normal 2 2 3 2 2 2 8 2 2" xfId="36605" xr:uid="{F598C0D9-69F7-425C-AC23-88968B8F81B1}"/>
    <cellStyle name="Normal 2 2 3 2 2 2 8 3" xfId="28720" xr:uid="{99B69566-1A8C-4462-B138-75EF3A123AC4}"/>
    <cellStyle name="Normal 2 2 3 2 2 2 9" xfId="4374" xr:uid="{A671FA2A-4C3B-40C0-AEB9-D5E2BCD1EACC}"/>
    <cellStyle name="Normal 2 2 3 2 2 2 9 2" xfId="12715" xr:uid="{13E08746-812C-484E-91A0-A5CAD5A5F674}"/>
    <cellStyle name="Normal 2 2 3 2 2 2 9 2 2" xfId="37300" xr:uid="{30E374D2-306C-4762-ACC1-B687B66D4A0D}"/>
    <cellStyle name="Normal 2 2 3 2 2 2 9 3" xfId="29340" xr:uid="{148BE795-11E4-44A8-814C-B63C927DC7B8}"/>
    <cellStyle name="Normal 2 2 3 2 2 3" xfId="658" xr:uid="{2E99E2DF-7317-4F16-B8CA-6BB59D59813E}"/>
    <cellStyle name="Normal 2 2 3 2 2 3 10" xfId="25938" xr:uid="{6364D7C0-9F16-4360-A445-C072AC24836B}"/>
    <cellStyle name="Normal 2 2 3 2 2 3 2" xfId="1291" xr:uid="{A9DF3769-4AF5-4429-9DC1-4AD131F17D5C}"/>
    <cellStyle name="Normal 2 2 3 2 2 3 2 2" xfId="8218" xr:uid="{10803DD0-887E-4635-911A-C23A7B192F09}"/>
    <cellStyle name="Normal 2 2 3 2 2 3 2 2 2" xfId="16476" xr:uid="{B6EF2734-867A-433C-9200-3CB4904533CF}"/>
    <cellStyle name="Normal 2 2 3 2 2 3 2 2 2 2" xfId="41058" xr:uid="{2C1636C5-4A8F-49ED-A391-176053AD8603}"/>
    <cellStyle name="Normal 2 2 3 2 2 3 2 2 3" xfId="22483" xr:uid="{FBB89FAD-87D2-40B4-BFC4-CEA3D7429937}"/>
    <cellStyle name="Normal 2 2 3 2 2 3 2 2 3 2" xfId="46517" xr:uid="{C18D5488-2D73-421C-87DB-F7FE045DC0B5}"/>
    <cellStyle name="Normal 2 2 3 2 2 3 2 2 4" xfId="33043" xr:uid="{53549D7B-970E-4309-BE0D-39E92CF90870}"/>
    <cellStyle name="Normal 2 2 3 2 2 3 2 3" xfId="6339" xr:uid="{B4139F4B-83E6-4A2B-B57A-ADAE482604D3}"/>
    <cellStyle name="Normal 2 2 3 2 2 3 2 3 2" xfId="14600" xr:uid="{8A5344C4-A48A-47F3-8DA2-6D4CFB04038A}"/>
    <cellStyle name="Normal 2 2 3 2 2 3 2 3 2 2" xfId="39182" xr:uid="{5B5A223D-E132-4159-961D-EC62DB5ADCB6}"/>
    <cellStyle name="Normal 2 2 3 2 2 3 2 3 3" xfId="31167" xr:uid="{B7796597-B145-45FF-8196-3095D03DA2D8}"/>
    <cellStyle name="Normal 2 2 3 2 2 3 2 4" xfId="9654" xr:uid="{53542A57-143A-46ED-88FC-462FE3365227}"/>
    <cellStyle name="Normal 2 2 3 2 2 3 2 4 2" xfId="34349" xr:uid="{1977F882-9CDC-4C58-AE19-5BFB0AB9767C}"/>
    <cellStyle name="Normal 2 2 3 2 2 3 2 5" xfId="20016" xr:uid="{B3E3C06A-57CC-4658-ADBF-70F2AA370535}"/>
    <cellStyle name="Normal 2 2 3 2 2 3 2 5 2" xfId="44194" xr:uid="{CBBAAB2B-3A0C-4953-99D0-AA4DC48CC5D4}"/>
    <cellStyle name="Normal 2 2 3 2 2 3 2 6" xfId="26466" xr:uid="{337F7154-8D31-4EDD-967D-2F8C59BFB273}"/>
    <cellStyle name="Normal 2 2 3 2 2 3 3" xfId="3019" xr:uid="{F8D7FF0C-A528-4575-A6E6-C336B5BDC173}"/>
    <cellStyle name="Normal 2 2 3 2 2 3 3 2" xfId="6858" xr:uid="{44A2606A-18E2-4604-9D77-5CADDF29E079}"/>
    <cellStyle name="Normal 2 2 3 2 2 3 3 2 2" xfId="15117" xr:uid="{31D1E7E7-373A-4747-96C6-566B89931A43}"/>
    <cellStyle name="Normal 2 2 3 2 2 3 3 2 2 2" xfId="39699" xr:uid="{63C1899C-7A38-4B51-BE0B-21E99D3346D5}"/>
    <cellStyle name="Normal 2 2 3 2 2 3 3 2 3" xfId="21911" xr:uid="{ADCE2030-A186-4D2D-A52A-3475D73C7A4F}"/>
    <cellStyle name="Normal 2 2 3 2 2 3 3 2 3 2" xfId="45985" xr:uid="{780D0DE4-F1A7-4159-BB63-398BD1C04335}"/>
    <cellStyle name="Normal 2 2 3 2 2 3 3 2 4" xfId="31684" xr:uid="{B66DEB81-9F44-4355-AF03-6265D78EC7F2}"/>
    <cellStyle name="Normal 2 2 3 2 2 3 3 3" xfId="11360" xr:uid="{BAF36329-021B-4C20-8F9A-C0FEE857CB94}"/>
    <cellStyle name="Normal 2 2 3 2 2 3 3 3 2" xfId="36015" xr:uid="{67CA0AEA-65D3-4D59-B824-72CB21FBA69D}"/>
    <cellStyle name="Normal 2 2 3 2 2 3 3 4" xfId="19446" xr:uid="{1E1D94C6-50F3-4A13-9F50-20CF24B64029}"/>
    <cellStyle name="Normal 2 2 3 2 2 3 3 4 2" xfId="43640" xr:uid="{E3D47176-1E41-46B9-A48D-E6F211305FF6}"/>
    <cellStyle name="Normal 2 2 3 2 2 3 3 5" xfId="28130" xr:uid="{BC11BF2C-F717-4920-8799-0E4E5261B45C}"/>
    <cellStyle name="Normal 2 2 3 2 2 3 4" xfId="3738" xr:uid="{4A3B99F8-2C79-48FE-B6C5-7E22C65C2029}"/>
    <cellStyle name="Normal 2 2 3 2 2 3 4 2" xfId="7386" xr:uid="{28CA9040-27EC-4924-ACD7-883DD4EF2782}"/>
    <cellStyle name="Normal 2 2 3 2 2 3 4 2 2" xfId="15645" xr:uid="{B020DCD4-0909-4EEF-B244-BDD0A3A70283}"/>
    <cellStyle name="Normal 2 2 3 2 2 3 4 2 2 2" xfId="40227" xr:uid="{F3E3EE3C-90AA-498D-B1C0-D8ECE6220A09}"/>
    <cellStyle name="Normal 2 2 3 2 2 3 4 2 3" xfId="32212" xr:uid="{8A79C552-6C5A-4B99-8C84-76BE47A79CD9}"/>
    <cellStyle name="Normal 2 2 3 2 2 3 4 3" xfId="12079" xr:uid="{60051833-531A-43FC-90C3-A83BFDA02183}"/>
    <cellStyle name="Normal 2 2 3 2 2 3 4 3 2" xfId="36723" xr:uid="{0DC000FD-B147-4048-BCEB-4D0C47256F62}"/>
    <cellStyle name="Normal 2 2 3 2 2 3 4 4" xfId="21316" xr:uid="{93CF1D28-1873-48CF-B918-0766B41FF02E}"/>
    <cellStyle name="Normal 2 2 3 2 2 3 4 4 2" xfId="45435" xr:uid="{DF2E0E68-C822-407D-98C8-BDA2958837A0}"/>
    <cellStyle name="Normal 2 2 3 2 2 3 4 5" xfId="28838" xr:uid="{8F20A5E0-CC49-4934-9B49-2065F000DE1F}"/>
    <cellStyle name="Normal 2 2 3 2 2 3 5" xfId="4492" xr:uid="{1832B6E1-C61C-4F30-BF71-9EAF1D62BADC}"/>
    <cellStyle name="Normal 2 2 3 2 2 3 5 2" xfId="12833" xr:uid="{0CB4D532-6F94-4047-96EA-C827F62913BB}"/>
    <cellStyle name="Normal 2 2 3 2 2 3 5 2 2" xfId="37418" xr:uid="{2BBE9BE0-CE42-457D-98DC-EA41DCC1CD8C}"/>
    <cellStyle name="Normal 2 2 3 2 2 3 5 3" xfId="29458" xr:uid="{17E924D3-3B5B-4D8C-895A-35089F774367}"/>
    <cellStyle name="Normal 2 2 3 2 2 3 6" xfId="5232" xr:uid="{090C9DD5-D1A4-4C80-B9DA-3B56091E0F04}"/>
    <cellStyle name="Normal 2 2 3 2 2 3 6 2" xfId="13525" xr:uid="{B68D690C-8B3C-4FF2-8161-9309824C9F94}"/>
    <cellStyle name="Normal 2 2 3 2 2 3 6 2 2" xfId="38109" xr:uid="{56040723-ADF5-4942-B819-4FCCEA74F775}"/>
    <cellStyle name="Normal 2 2 3 2 2 3 6 3" xfId="30091" xr:uid="{B4C11EF0-EBC8-4108-B9DE-3E9DB30A32D3}"/>
    <cellStyle name="Normal 2 2 3 2 2 3 7" xfId="9045" xr:uid="{EFFE61E6-DEE7-4736-9066-765488E989F9}"/>
    <cellStyle name="Normal 2 2 3 2 2 3 7 2" xfId="33807" xr:uid="{A937FE49-F0C9-4D28-8630-10E2E23D4CFC}"/>
    <cellStyle name="Normal 2 2 3 2 2 3 8" xfId="18165" xr:uid="{436C3325-DFD5-4BA3-9944-09C5D25E78E2}"/>
    <cellStyle name="Normal 2 2 3 2 2 3 8 2" xfId="42390" xr:uid="{B15AF2C5-B8A3-428A-A5D8-CB3A77E818D6}"/>
    <cellStyle name="Normal 2 2 3 2 2 3 9" xfId="18839" xr:uid="{B05ECFD0-23EC-4FD6-B04D-2E0D0D32DB2D}"/>
    <cellStyle name="Normal 2 2 3 2 2 3 9 2" xfId="43035" xr:uid="{14360EC3-0B9A-4A33-B854-F5F648FF8035}"/>
    <cellStyle name="Normal 2 2 3 2 2 4" xfId="1711" xr:uid="{30EE028E-627B-47C1-9980-B297D95E4C2B}"/>
    <cellStyle name="Normal 2 2 3 2 2 4 2" xfId="6976" xr:uid="{25A98B11-62AC-4E65-A897-0D7A4ED2E6D5}"/>
    <cellStyle name="Normal 2 2 3 2 2 4 2 2" xfId="15235" xr:uid="{C9CA2571-4DD4-4869-AC3B-FA8ABA21530C}"/>
    <cellStyle name="Normal 2 2 3 2 2 4 2 2 2" xfId="39817" xr:uid="{2CA790CA-1F06-454D-8738-0690FD3886C8}"/>
    <cellStyle name="Normal 2 2 3 2 2 4 2 3" xfId="22884" xr:uid="{416E2EBB-5B3A-4759-B23C-183756866E79}"/>
    <cellStyle name="Normal 2 2 3 2 2 4 2 3 2" xfId="46902" xr:uid="{25FFC7E3-5B69-4B3D-A13F-EEF51A6EE67D}"/>
    <cellStyle name="Normal 2 2 3 2 2 4 2 4" xfId="31802" xr:uid="{D430AC35-5ED1-4183-99B6-3DC5DCCE8945}"/>
    <cellStyle name="Normal 2 2 3 2 2 4 3" xfId="5636" xr:uid="{7B123311-2530-4615-B64F-D26891AD91F0}"/>
    <cellStyle name="Normal 2 2 3 2 2 4 3 2" xfId="13907" xr:uid="{4CE9F4D0-E37A-4CD3-AFCA-C4458F157457}"/>
    <cellStyle name="Normal 2 2 3 2 2 4 3 2 2" xfId="38491" xr:uid="{9CA684B9-4930-4A8D-ADEA-703288619C70}"/>
    <cellStyle name="Normal 2 2 3 2 2 4 3 3" xfId="30474" xr:uid="{56296278-4906-40A7-8FD6-D779412FCCDB}"/>
    <cellStyle name="Normal 2 2 3 2 2 4 4" xfId="10060" xr:uid="{83320B31-297D-43E9-BF16-982D972F0868}"/>
    <cellStyle name="Normal 2 2 3 2 2 4 4 2" xfId="34731" xr:uid="{333F434A-946D-452E-AEFC-EBDE1D59BB3E}"/>
    <cellStyle name="Normal 2 2 3 2 2 4 5" xfId="20420" xr:uid="{F9520076-D140-485C-93A6-04B2C6614A20}"/>
    <cellStyle name="Normal 2 2 3 2 2 4 5 2" xfId="44584" xr:uid="{F3DE3BC7-8270-46C3-8B85-38EF13D786B8}"/>
    <cellStyle name="Normal 2 2 3 2 2 4 6" xfId="26846" xr:uid="{FB178BF3-04CD-4CCB-A631-EF0F91D909BE}"/>
    <cellStyle name="Normal 2 2 3 2 2 5" xfId="1847" xr:uid="{092101CE-FD33-478A-8B30-1D45031E2E76}"/>
    <cellStyle name="Normal 2 2 3 2 2 5 2" xfId="7654" xr:uid="{9E680957-67A6-4A6D-979B-780F5F4E73DE}"/>
    <cellStyle name="Normal 2 2 3 2 2 5 2 2" xfId="15912" xr:uid="{3C7D0FDE-245F-4A15-90F5-D814870A1172}"/>
    <cellStyle name="Normal 2 2 3 2 2 5 2 2 2" xfId="40494" xr:uid="{F8F02EE1-1909-4719-8EA1-D1C499C82BFB}"/>
    <cellStyle name="Normal 2 2 3 2 2 5 2 3" xfId="23012" xr:uid="{D86AF467-533B-4B0A-BF2F-10AAC76C5500}"/>
    <cellStyle name="Normal 2 2 3 2 2 5 2 3 2" xfId="47023" xr:uid="{066B34CA-6A30-46F2-AB0A-3ABBA6E58C47}"/>
    <cellStyle name="Normal 2 2 3 2 2 5 2 4" xfId="32479" xr:uid="{522C41B8-5AC8-4175-A42B-4156142B5AA4}"/>
    <cellStyle name="Normal 2 2 3 2 2 5 3" xfId="5765" xr:uid="{F45E6E07-6AB0-44D4-861F-991AF7927478}"/>
    <cellStyle name="Normal 2 2 3 2 2 5 3 2" xfId="14027" xr:uid="{EF494B89-5869-46A0-AFFF-6F1EB84315D8}"/>
    <cellStyle name="Normal 2 2 3 2 2 5 3 2 2" xfId="38609" xr:uid="{2102AE9E-2682-4EBE-9BF1-4ACA0C0CDD3C}"/>
    <cellStyle name="Normal 2 2 3 2 2 5 3 3" xfId="30594" xr:uid="{3DEB9762-18CF-4666-AE71-71393E5DAB0D}"/>
    <cellStyle name="Normal 2 2 3 2 2 5 4" xfId="10189" xr:uid="{13A49265-0678-4C0B-AF6A-48C1B44744A3}"/>
    <cellStyle name="Normal 2 2 3 2 2 5 4 2" xfId="34849" xr:uid="{7144527B-5152-41F5-A736-94414458E525}"/>
    <cellStyle name="Normal 2 2 3 2 2 5 5" xfId="20547" xr:uid="{DB685C24-4782-4EBB-A386-733133F7BABE}"/>
    <cellStyle name="Normal 2 2 3 2 2 5 5 2" xfId="44707" xr:uid="{58A82C8D-8DB2-4CCF-A885-96ED2385BA6B}"/>
    <cellStyle name="Normal 2 2 3 2 2 5 6" xfId="26964" xr:uid="{4BEB5050-68D7-4AF0-9106-E08773EE6C2B}"/>
    <cellStyle name="Normal 2 2 3 2 2 6" xfId="822" xr:uid="{51096332-483A-40E2-9A45-1AEC1CFF022A}"/>
    <cellStyle name="Normal 2 2 3 2 2 6 2" xfId="7845" xr:uid="{5DFAB07B-C00A-4656-8DC1-E1DF3E8CD708}"/>
    <cellStyle name="Normal 2 2 3 2 2 6 2 2" xfId="16103" xr:uid="{B4D2DFAA-82D1-4CEB-B6F7-A57AA350393B}"/>
    <cellStyle name="Normal 2 2 3 2 2 6 2 2 2" xfId="40685" xr:uid="{FDA69D21-A203-4878-8AAB-FBAFE3909A5F}"/>
    <cellStyle name="Normal 2 2 3 2 2 6 2 3" xfId="22045" xr:uid="{D6277A76-E411-4A22-99C8-68D583A69E1A}"/>
    <cellStyle name="Normal 2 2 3 2 2 6 2 3 2" xfId="46110" xr:uid="{914A6214-AC82-4138-A37F-CF4DEB37540D}"/>
    <cellStyle name="Normal 2 2 3 2 2 6 2 4" xfId="32670" xr:uid="{D25F20B0-A112-42CB-8A9B-B764637A3FF1}"/>
    <cellStyle name="Normal 2 2 3 2 2 6 3" xfId="5958" xr:uid="{58C5D9F1-2A5F-4559-BF18-151A8251C2A3}"/>
    <cellStyle name="Normal 2 2 3 2 2 6 3 2" xfId="14220" xr:uid="{12F4D556-06A3-41D0-B8FA-230A3BDADE6A}"/>
    <cellStyle name="Normal 2 2 3 2 2 6 3 2 2" xfId="38802" xr:uid="{54AAB4B2-FA78-491E-9378-FB656AFDD279}"/>
    <cellStyle name="Normal 2 2 3 2 2 6 3 3" xfId="30787" xr:uid="{8E61D7C2-769E-47AE-93E1-157CBB9BE5AE}"/>
    <cellStyle name="Normal 2 2 3 2 2 6 4" xfId="9207" xr:uid="{FFB56B34-E1AB-491B-94FF-9F44F66646C8}"/>
    <cellStyle name="Normal 2 2 3 2 2 6 4 2" xfId="33945" xr:uid="{CA0BBAE0-32E4-4D90-A3A1-C92754B318BF}"/>
    <cellStyle name="Normal 2 2 3 2 2 6 5" xfId="19579" xr:uid="{B255EA16-14F0-4B06-823B-A45EFBF7CAD9}"/>
    <cellStyle name="Normal 2 2 3 2 2 6 5 2" xfId="43767" xr:uid="{CC2E3995-EE93-4CA1-8593-3D5B5C51C8FC}"/>
    <cellStyle name="Normal 2 2 3 2 2 6 6" xfId="26067" xr:uid="{EB59E39F-5A06-4AC8-8D6A-C44FB0C20F47}"/>
    <cellStyle name="Normal 2 2 3 2 2 7" xfId="1966" xr:uid="{1AB7858C-5DBD-402C-83A7-72E77949967B}"/>
    <cellStyle name="Normal 2 2 3 2 2 7 2" xfId="6478" xr:uid="{A625014C-7C30-4FDB-86B8-409AB896574E}"/>
    <cellStyle name="Normal 2 2 3 2 2 7 2 2" xfId="14737" xr:uid="{565FF835-236F-434E-9219-C43351279559}"/>
    <cellStyle name="Normal 2 2 3 2 2 7 2 2 2" xfId="39319" xr:uid="{BEF384FE-9203-4102-91A1-F330F95CC0BE}"/>
    <cellStyle name="Normal 2 2 3 2 2 7 2 3" xfId="23130" xr:uid="{7857FCA0-85BB-42A4-8A4C-968628CEFA9B}"/>
    <cellStyle name="Normal 2 2 3 2 2 7 2 3 2" xfId="47141" xr:uid="{50E17B50-8A8F-4FDA-89C4-244FC828A055}"/>
    <cellStyle name="Normal 2 2 3 2 2 7 2 4" xfId="31304" xr:uid="{609A09BC-970A-4421-8ED8-2E9D305CC2DF}"/>
    <cellStyle name="Normal 2 2 3 2 2 7 3" xfId="10308" xr:uid="{02FB6576-9780-4952-BB8C-31795B86317A}"/>
    <cellStyle name="Normal 2 2 3 2 2 7 3 2" xfId="34967" xr:uid="{39B8CE89-8E16-4AE6-BA77-06E233A6E59D}"/>
    <cellStyle name="Normal 2 2 3 2 2 7 4" xfId="20665" xr:uid="{E63DEEE6-0A3E-43DC-8587-54641FC0AF44}"/>
    <cellStyle name="Normal 2 2 3 2 2 7 4 2" xfId="44825" xr:uid="{4428A379-3900-4CA4-8233-B4BEA5C8F2E4}"/>
    <cellStyle name="Normal 2 2 3 2 2 7 5" xfId="27082" xr:uid="{54216CD4-ADD2-41BD-9699-ECE434AF670D}"/>
    <cellStyle name="Normal 2 2 3 2 2 8" xfId="2159" xr:uid="{862F9565-BDE8-4CA6-BA8E-CB283A0D1FD3}"/>
    <cellStyle name="Normal 2 2 3 2 2 8 2" xfId="8332" xr:uid="{61F93FFD-256B-4C9C-80A8-4D4A51360F27}"/>
    <cellStyle name="Normal 2 2 3 2 2 8 2 2" xfId="16590" xr:uid="{6FBF8E15-CA2D-4D33-BF4C-F6AF7FA38C04}"/>
    <cellStyle name="Normal 2 2 3 2 2 8 2 2 2" xfId="41172" xr:uid="{5B50DB01-6A86-4488-A784-E1AB535C67A3}"/>
    <cellStyle name="Normal 2 2 3 2 2 8 2 3" xfId="21556" xr:uid="{8241BF62-AFDA-4FE6-A2A4-8EC3E6EF27B8}"/>
    <cellStyle name="Normal 2 2 3 2 2 8 2 3 2" xfId="45654" xr:uid="{E45F3CE2-663E-4EBD-9B69-9E8B5AF90A63}"/>
    <cellStyle name="Normal 2 2 3 2 2 8 2 4" xfId="33157" xr:uid="{BC4C0BA2-6DAB-4266-9A12-CECE7E6950E0}"/>
    <cellStyle name="Normal 2 2 3 2 2 8 3" xfId="10501" xr:uid="{9FAA07DA-D7ED-480F-A768-72F2A62B38AC}"/>
    <cellStyle name="Normal 2 2 3 2 2 8 3 2" xfId="35159" xr:uid="{11687371-882B-4EAE-A00C-EEB6AAE34DE3}"/>
    <cellStyle name="Normal 2 2 3 2 2 8 4" xfId="19086" xr:uid="{309607BE-752D-4A4B-8A3E-8B07801B1324}"/>
    <cellStyle name="Normal 2 2 3 2 2 8 4 2" xfId="43280" xr:uid="{6BD0468D-FA39-45A5-BA39-A0CB768CA41D}"/>
    <cellStyle name="Normal 2 2 3 2 2 8 5" xfId="27274" xr:uid="{80709425-B78F-4FF9-AC8A-80AC32E1DEBA}"/>
    <cellStyle name="Normal 2 2 3 2 2 9" xfId="2546" xr:uid="{1219F2F5-2828-44EC-8F59-2FE03F0982C1}"/>
    <cellStyle name="Normal 2 2 3 2 2 9 2" xfId="10887" xr:uid="{29B6BBFC-7F0A-40A0-A57B-B64FDDABD4AB}"/>
    <cellStyle name="Normal 2 2 3 2 2 9 2 2" xfId="35543" xr:uid="{B2FFEC7F-701E-4449-87A9-6265B3BE5641}"/>
    <cellStyle name="Normal 2 2 3 2 2 9 3" xfId="20962" xr:uid="{715FE1E8-7BD3-4032-BA23-41FB6108C7F6}"/>
    <cellStyle name="Normal 2 2 3 2 2 9 3 2" xfId="45097" xr:uid="{97933C69-B931-4475-8BBA-C71880ECAFFB}"/>
    <cellStyle name="Normal 2 2 3 2 2 9 4" xfId="27658" xr:uid="{4B378E70-67EB-4754-871F-2DF3ECB3EDD3}"/>
    <cellStyle name="Normal 2 2 3 2 20" xfId="4126" xr:uid="{37E8506E-39F0-4EDD-A63F-9E4D570ABBE2}"/>
    <cellStyle name="Normal 2 2 3 2 20 2" xfId="12467" xr:uid="{0D272EE8-107E-48E3-AE5D-7D0DD9B3FF9E}"/>
    <cellStyle name="Normal 2 2 3 2 20 2 2" xfId="37052" xr:uid="{E389F601-DF8B-4A30-A944-BF4C9513B1D5}"/>
    <cellStyle name="Normal 2 2 3 2 20 3" xfId="29161" xr:uid="{0D47F889-3662-470B-8B0E-147E63633DD1}"/>
    <cellStyle name="Normal 2 2 3 2 21" xfId="4732" xr:uid="{7919473E-32B8-4D5D-9997-57A33D8B979F}"/>
    <cellStyle name="Normal 2 2 3 2 21 2" xfId="13069" xr:uid="{77A38C72-572E-487F-AE0D-7FD7CCBA0985}"/>
    <cellStyle name="Normal 2 2 3 2 21 2 2" xfId="37654" xr:uid="{244AB18A-238E-4FF2-8D1A-BFEE3ED3463A}"/>
    <cellStyle name="Normal 2 2 3 2 21 3" xfId="29633" xr:uid="{A463AEA6-9603-4F7E-9698-74801D3D9F90}"/>
    <cellStyle name="Normal 2 2 3 2 22" xfId="8528" xr:uid="{1988F7A2-FEFE-4893-8464-17AAF65BE020}"/>
    <cellStyle name="Normal 2 2 3 2 22 2" xfId="16786" xr:uid="{86676BB4-9BCE-4CC6-B5EF-4D0C0E799249}"/>
    <cellStyle name="Normal 2 2 3 2 22 2 2" xfId="41368" xr:uid="{A1D06A1D-7B37-43F6-B4E0-EB19879236C5}"/>
    <cellStyle name="Normal 2 2 3 2 22 3" xfId="33339" xr:uid="{07D39B77-5BEE-4E7E-8D17-CB14C693A4B9}"/>
    <cellStyle name="Normal 2 2 3 2 23" xfId="8657" xr:uid="{C4D2F6A4-5039-4338-BEB8-95B269775DA0}"/>
    <cellStyle name="Normal 2 2 3 2 23 2" xfId="33442" xr:uid="{11D615BD-9689-4899-BBCB-49A7CDD5DCEB}"/>
    <cellStyle name="Normal 2 2 3 2 24" xfId="17768" xr:uid="{B5E0D74F-07D0-4C25-B7E0-80861F0B1905}"/>
    <cellStyle name="Normal 2 2 3 2 24 2" xfId="41993" xr:uid="{976909FB-29E0-4BA4-9A67-09A1B1FC8995}"/>
    <cellStyle name="Normal 2 2 3 2 25" xfId="17842" xr:uid="{2A41BD46-CE07-4248-86A3-A439CBA6E6B7}"/>
    <cellStyle name="Normal 2 2 3 2 25 2" xfId="42067" xr:uid="{ACB502B0-5D25-4322-ABC8-2F4337D4BCF6}"/>
    <cellStyle name="Normal 2 2 3 2 26" xfId="18448" xr:uid="{441E1DDF-0D2F-4250-8930-6C82344DB0EF}"/>
    <cellStyle name="Normal 2 2 3 2 26 2" xfId="42658" xr:uid="{339ADB7E-2335-47C9-A5EF-275DE779E6EF}"/>
    <cellStyle name="Normal 2 2 3 2 27" xfId="25580" xr:uid="{026AE015-C102-43D3-8DDE-35EDC955526B}"/>
    <cellStyle name="Normal 2 2 3 2 3" xfId="396" xr:uid="{2BFDFBBB-0671-4662-936B-6E5204C4F92C}"/>
    <cellStyle name="Normal 2 2 3 2 3 10" xfId="4313" xr:uid="{121B66F7-A7D0-468B-B4E9-8DE91800EEFB}"/>
    <cellStyle name="Normal 2 2 3 2 3 10 2" xfId="12654" xr:uid="{EE18B4AA-DE51-4DDE-8DF1-3D4C46F9244D}"/>
    <cellStyle name="Normal 2 2 3 2 3 10 2 2" xfId="37239" xr:uid="{B4875E57-5825-47E7-9FFB-EC618B589B3D}"/>
    <cellStyle name="Normal 2 2 3 2 3 10 3" xfId="29279" xr:uid="{5B2D15FD-EAB2-490D-A28D-B3FCBF802AD8}"/>
    <cellStyle name="Normal 2 2 3 2 3 11" xfId="4854" xr:uid="{836448A1-45C8-4363-B685-A8AF8A08EC33}"/>
    <cellStyle name="Normal 2 2 3 2 3 11 2" xfId="13176" xr:uid="{13B979F9-A8B8-4DF8-B2F3-8F326B15E16A}"/>
    <cellStyle name="Normal 2 2 3 2 3 11 2 2" xfId="37761" xr:uid="{C6F7EFC3-4F6F-4D3E-830D-0D78E6BE0599}"/>
    <cellStyle name="Normal 2 2 3 2 3 11 3" xfId="29741" xr:uid="{EF2C3914-1734-4F34-91F1-3A548F5B87EA}"/>
    <cellStyle name="Normal 2 2 3 2 3 12" xfId="8796" xr:uid="{31CBB2FE-9ED0-40BA-AEC2-440F4C21A466}"/>
    <cellStyle name="Normal 2 2 3 2 3 12 2" xfId="33567" xr:uid="{4C49B0E5-9903-420E-ABF7-D92C52651AF2}"/>
    <cellStyle name="Normal 2 2 3 2 3 13" xfId="17986" xr:uid="{1ABF1722-04E8-4A98-AE79-C61DE4510060}"/>
    <cellStyle name="Normal 2 2 3 2 3 13 2" xfId="42211" xr:uid="{188B9A3E-A6C5-47DD-B882-57E1AC43011A}"/>
    <cellStyle name="Normal 2 2 3 2 3 14" xfId="18580" xr:uid="{43797FC2-D9FD-42AB-BE75-56B9D332B331}"/>
    <cellStyle name="Normal 2 2 3 2 3 14 2" xfId="42776" xr:uid="{A730E88B-BA64-48A4-A6FB-C98FEE6EDC7D}"/>
    <cellStyle name="Normal 2 2 3 2 3 15" xfId="25698" xr:uid="{C118F5AC-10BA-4989-894F-1136A04C8BAB}"/>
    <cellStyle name="Normal 2 2 3 2 3 2" xfId="1111" xr:uid="{357CFF55-8C45-409F-BBFA-0A3B32A19EBC}"/>
    <cellStyle name="Normal 2 2 3 2 3 2 10" xfId="26307" xr:uid="{36246516-E17A-468C-B100-132B8DC6AD39}"/>
    <cellStyle name="Normal 2 2 3 2 3 2 2" xfId="1543" xr:uid="{90B13A9E-96BD-4D01-A871-2234D57CD815}"/>
    <cellStyle name="Normal 2 2 3 2 3 2 2 2" xfId="7519" xr:uid="{374407F1-57C2-423A-BF6F-0990B98434FB}"/>
    <cellStyle name="Normal 2 2 3 2 3 2 2 2 2" xfId="15778" xr:uid="{BC491B5A-80E3-4A8A-B54C-5BB0E3858472}"/>
    <cellStyle name="Normal 2 2 3 2 3 2 2 2 2 2" xfId="40360" xr:uid="{F886E438-945A-4290-8C49-126D63F7BB82}"/>
    <cellStyle name="Normal 2 2 3 2 3 2 2 2 3" xfId="22731" xr:uid="{22AC89B5-BE95-4BFB-A0E4-51FD994A51D1}"/>
    <cellStyle name="Normal 2 2 3 2 3 2 2 2 3 2" xfId="46758" xr:uid="{3BBB9E59-C790-4EDE-812C-D29BBAB3B6E9}"/>
    <cellStyle name="Normal 2 2 3 2 3 2 2 2 4" xfId="32345" xr:uid="{8C4CBAA1-5E08-4DC1-9693-8C1A470F52FA}"/>
    <cellStyle name="Normal 2 2 3 2 3 2 2 3" xfId="5483" xr:uid="{A1CE8444-E126-48B1-9065-832448037F2C}"/>
    <cellStyle name="Normal 2 2 3 2 3 2 2 3 2" xfId="13766" xr:uid="{F61904C5-5491-40DC-8E01-DD704821E1CE}"/>
    <cellStyle name="Normal 2 2 3 2 3 2 2 3 2 2" xfId="38350" xr:uid="{CB18C447-C222-4ED0-B887-0523BB62A6E7}"/>
    <cellStyle name="Normal 2 2 3 2 3 2 2 3 3" xfId="30332" xr:uid="{A6BFF4EB-808D-4101-BA9F-4726BE9BFBAE}"/>
    <cellStyle name="Normal 2 2 3 2 3 2 2 4" xfId="9904" xr:uid="{A066A04A-504A-432A-ACCC-EB41EDC22463}"/>
    <cellStyle name="Normal 2 2 3 2 3 2 2 4 2" xfId="34590" xr:uid="{B6B4292C-4339-4D46-88A0-EA8EE345A831}"/>
    <cellStyle name="Normal 2 2 3 2 3 2 2 5" xfId="20265" xr:uid="{DCF50F2F-BF5E-45A9-B754-D50C97C96193}"/>
    <cellStyle name="Normal 2 2 3 2 3 2 2 5 2" xfId="44439" xr:uid="{983C1720-41C7-4FA0-87A0-546A31248F64}"/>
    <cellStyle name="Normal 2 2 3 2 3 2 2 6" xfId="26706" xr:uid="{3BE2B78F-4015-46CE-8D08-1D8F88CA7E7E}"/>
    <cellStyle name="Normal 2 2 3 2 3 2 3" xfId="3076" xr:uid="{4CE89B4C-EB01-44CC-9FE0-7F167F823B98}"/>
    <cellStyle name="Normal 2 2 3 2 3 2 3 2" xfId="8085" xr:uid="{71C42EC1-CF58-4F99-B146-6982C0BF6350}"/>
    <cellStyle name="Normal 2 2 3 2 3 2 3 2 2" xfId="16343" xr:uid="{F8BCBCF0-6133-4AE5-BFEE-89876C9CDBEB}"/>
    <cellStyle name="Normal 2 2 3 2 3 2 3 2 2 2" xfId="40925" xr:uid="{EDA0680F-2860-4254-9FB0-BFBBCA6CE7FB}"/>
    <cellStyle name="Normal 2 2 3 2 3 2 3 2 3" xfId="32910" xr:uid="{05989C00-6E50-4A9A-B5D4-584FC5BC5BF5}"/>
    <cellStyle name="Normal 2 2 3 2 3 2 3 3" xfId="6198" xr:uid="{00C51D8F-77B6-4A95-A400-11F204433995}"/>
    <cellStyle name="Normal 2 2 3 2 3 2 3 3 2" xfId="14460" xr:uid="{9DED6862-FC44-4B28-B96E-3918C23CD311}"/>
    <cellStyle name="Normal 2 2 3 2 3 2 3 3 2 2" xfId="39042" xr:uid="{D1F49031-1491-467E-99F7-81AB1CAE74A2}"/>
    <cellStyle name="Normal 2 2 3 2 3 2 3 3 3" xfId="31027" xr:uid="{CF723A70-8916-49C3-BACC-FD00BEB5461E}"/>
    <cellStyle name="Normal 2 2 3 2 3 2 3 4" xfId="11417" xr:uid="{48931C60-61BB-47D3-901F-35A2B71398AF}"/>
    <cellStyle name="Normal 2 2 3 2 3 2 3 4 2" xfId="36072" xr:uid="{EA6F07AA-19BA-4E89-9B33-C02B56134E1C}"/>
    <cellStyle name="Normal 2 2 3 2 3 2 3 5" xfId="22320" xr:uid="{8AFB2720-CE44-4D06-B3BE-BCAAD2A0D1F5}"/>
    <cellStyle name="Normal 2 2 3 2 3 2 3 5 2" xfId="46354" xr:uid="{7F50E00F-F58E-4DC7-9693-5CF4BA7D162B}"/>
    <cellStyle name="Normal 2 2 3 2 3 2 3 6" xfId="28187" xr:uid="{A4586BD7-6B12-413A-88AD-8B4A38CFFE34}"/>
    <cellStyle name="Normal 2 2 3 2 3 2 4" xfId="3795" xr:uid="{0077F376-C083-441B-A4D2-5B31443AB1F4}"/>
    <cellStyle name="Normal 2 2 3 2 3 2 4 2" xfId="6718" xr:uid="{33F204D2-B29C-47AC-B9AE-6D7B5DEAC311}"/>
    <cellStyle name="Normal 2 2 3 2 3 2 4 2 2" xfId="14977" xr:uid="{A7DEDD32-9E78-4A89-B255-CDDB75775E74}"/>
    <cellStyle name="Normal 2 2 3 2 3 2 4 2 2 2" xfId="39559" xr:uid="{98CE6A6F-5955-40FF-B9EB-F3352F93C196}"/>
    <cellStyle name="Normal 2 2 3 2 3 2 4 2 3" xfId="31544" xr:uid="{583A0478-17F3-4F0F-813E-E58403751EAA}"/>
    <cellStyle name="Normal 2 2 3 2 3 2 4 3" xfId="12136" xr:uid="{F1F95092-97C7-4FD6-9BE7-7CFD9306D19C}"/>
    <cellStyle name="Normal 2 2 3 2 3 2 4 3 2" xfId="36780" xr:uid="{B03AAF37-92AC-4446-AA59-CB78CE92AE75}"/>
    <cellStyle name="Normal 2 2 3 2 3 2 4 4" xfId="28895" xr:uid="{F3EE414E-21F2-4D65-B56F-30650A117BA2}"/>
    <cellStyle name="Normal 2 2 3 2 3 2 5" xfId="4549" xr:uid="{7341C68E-23FF-4714-8F1A-98486AA6FBA6}"/>
    <cellStyle name="Normal 2 2 3 2 3 2 5 2" xfId="7230" xr:uid="{B8987810-B3E2-41C5-B521-65FD26B5E258}"/>
    <cellStyle name="Normal 2 2 3 2 3 2 5 2 2" xfId="15489" xr:uid="{4DC8FA52-9887-438E-B7AD-9BE568C0DB97}"/>
    <cellStyle name="Normal 2 2 3 2 3 2 5 2 2 2" xfId="40071" xr:uid="{EAC97FE8-E491-4550-A042-53D7340C7222}"/>
    <cellStyle name="Normal 2 2 3 2 3 2 5 2 3" xfId="32056" xr:uid="{17E25F23-266E-486A-A7D5-95F3A759E462}"/>
    <cellStyle name="Normal 2 2 3 2 3 2 5 3" xfId="12890" xr:uid="{5E10ED11-4C09-4FD5-97D1-897DAAB119AF}"/>
    <cellStyle name="Normal 2 2 3 2 3 2 5 3 2" xfId="37475" xr:uid="{35E4A5BA-C790-4256-A72F-F70F11B66228}"/>
    <cellStyle name="Normal 2 2 3 2 3 2 5 4" xfId="29515" xr:uid="{62B629C4-98D2-4B18-B4BD-0992FE53586C}"/>
    <cellStyle name="Normal 2 2 3 2 3 2 6" xfId="5071" xr:uid="{8AB1662F-7CAF-4821-8F9A-3C9CC38190F0}"/>
    <cellStyle name="Normal 2 2 3 2 3 2 6 2" xfId="13366" xr:uid="{9A599952-9B28-48A4-9A22-E823D0BEFC5F}"/>
    <cellStyle name="Normal 2 2 3 2 3 2 6 2 2" xfId="37950" xr:uid="{31FB8389-F5E4-46F3-AF26-AEDD053FD6BA}"/>
    <cellStyle name="Normal 2 2 3 2 3 2 6 3" xfId="29931" xr:uid="{36789D68-618E-4FC8-9417-15EA1BD5C346}"/>
    <cellStyle name="Normal 2 2 3 2 3 2 7" xfId="9487" xr:uid="{71D2A1A4-2360-43ED-B047-7AD01DE692E7}"/>
    <cellStyle name="Normal 2 2 3 2 3 2 7 2" xfId="34188" xr:uid="{4F9D36C7-7A02-43CB-940C-F7DC32768AA2}"/>
    <cellStyle name="Normal 2 2 3 2 3 2 8" xfId="18222" xr:uid="{8E95C3AE-5AB1-4E07-AB88-6EF26E8F1F74}"/>
    <cellStyle name="Normal 2 2 3 2 3 2 8 2" xfId="42447" xr:uid="{FEC3D2C7-1482-41D1-8E02-426EE06B29FF}"/>
    <cellStyle name="Normal 2 2 3 2 3 2 9" xfId="19855" xr:uid="{BBCAA5BB-D92D-4225-BA73-5366B7148621}"/>
    <cellStyle name="Normal 2 2 3 2 3 2 9 2" xfId="44035" xr:uid="{18327D31-04A8-4ED1-8CE6-342DD9FA5666}"/>
    <cellStyle name="Normal 2 2 3 2 3 3" xfId="1345" xr:uid="{AE05C139-9A0A-47CE-AEFA-55B713F90C7E}"/>
    <cellStyle name="Normal 2 2 3 2 3 3 2" xfId="7033" xr:uid="{78C77BE7-3039-4F35-A21A-61DC5261FF22}"/>
    <cellStyle name="Normal 2 2 3 2 3 3 2 2" xfId="15292" xr:uid="{D343B58C-8581-4468-964D-49A9816F800F}"/>
    <cellStyle name="Normal 2 2 3 2 3 3 2 2 2" xfId="39874" xr:uid="{258FB4B0-BF0E-4774-A423-08ED858A7CD9}"/>
    <cellStyle name="Normal 2 2 3 2 3 3 2 3" xfId="22536" xr:uid="{8752E6C3-22E3-472D-9C11-B238A3A8D8F3}"/>
    <cellStyle name="Normal 2 2 3 2 3 3 2 3 2" xfId="46570" xr:uid="{1CCD555D-94FB-43DA-85F9-A0F6243B14A4}"/>
    <cellStyle name="Normal 2 2 3 2 3 3 2 4" xfId="31859" xr:uid="{C9A7F2FC-533A-42B0-91D2-2B513C396683}"/>
    <cellStyle name="Normal 2 2 3 2 3 3 3" xfId="5285" xr:uid="{F35F29BB-2856-4A46-894E-DCB226C35246}"/>
    <cellStyle name="Normal 2 2 3 2 3 3 3 2" xfId="13578" xr:uid="{5AB6752B-944D-4868-BEFB-391C1308F811}"/>
    <cellStyle name="Normal 2 2 3 2 3 3 3 2 2" xfId="38162" xr:uid="{F3656904-7694-4D0C-927D-099162835578}"/>
    <cellStyle name="Normal 2 2 3 2 3 3 3 3" xfId="30144" xr:uid="{FE022A3A-EB2D-43D6-8DC9-145029339E0A}"/>
    <cellStyle name="Normal 2 2 3 2 3 3 4" xfId="9707" xr:uid="{F656A928-3AB2-458E-B258-8CD8DB89FA44}"/>
    <cellStyle name="Normal 2 2 3 2 3 3 4 2" xfId="34402" xr:uid="{88D6633F-FB83-4D0B-8F7A-63019916F56D}"/>
    <cellStyle name="Normal 2 2 3 2 3 3 5" xfId="20069" xr:uid="{8EB59968-A96B-41D6-A097-D12515993AEB}"/>
    <cellStyle name="Normal 2 2 3 2 3 3 5 2" xfId="44247" xr:uid="{6345D335-44EB-4C70-BF53-620BAB5554F7}"/>
    <cellStyle name="Normal 2 2 3 2 3 3 6" xfId="26519" xr:uid="{AB703E50-F281-4762-824D-374DEA4C0FF4}"/>
    <cellStyle name="Normal 2 2 3 2 3 4" xfId="882" xr:uid="{06B8508E-16CF-4DA8-BF2E-DAE868802290}"/>
    <cellStyle name="Normal 2 2 3 2 3 4 2" xfId="7898" xr:uid="{7FFDA2A2-869B-41B5-94B8-00C2A1C1A195}"/>
    <cellStyle name="Normal 2 2 3 2 3 4 2 2" xfId="16156" xr:uid="{B37599F8-933C-4C22-860F-358F3EA7E4B1}"/>
    <cellStyle name="Normal 2 2 3 2 3 4 2 2 2" xfId="40738" xr:uid="{A49A1AF0-4382-45D2-8DCC-8A8C61C5C2A8}"/>
    <cellStyle name="Normal 2 2 3 2 3 4 2 3" xfId="22104" xr:uid="{7906BF5C-916E-4662-908C-33134992F01A}"/>
    <cellStyle name="Normal 2 2 3 2 3 4 2 3 2" xfId="46163" xr:uid="{D8574E69-7F6E-419E-8DBA-C3B0EB3EE845}"/>
    <cellStyle name="Normal 2 2 3 2 3 4 2 4" xfId="32723" xr:uid="{6A158352-DA01-4656-8FC3-A80CA60D708C}"/>
    <cellStyle name="Normal 2 2 3 2 3 4 3" xfId="6011" xr:uid="{D4029603-8870-4FE4-AE4D-723A39231C87}"/>
    <cellStyle name="Normal 2 2 3 2 3 4 3 2" xfId="14273" xr:uid="{8723E0FE-93A7-43C9-9E90-D221E364CD12}"/>
    <cellStyle name="Normal 2 2 3 2 3 4 3 2 2" xfId="38855" xr:uid="{605B70D8-0375-4BFD-8C96-638103E05277}"/>
    <cellStyle name="Normal 2 2 3 2 3 4 3 3" xfId="30840" xr:uid="{39DDEB1C-2D43-4711-99DC-405A77BEF504}"/>
    <cellStyle name="Normal 2 2 3 2 3 4 4" xfId="9266" xr:uid="{9133EDE9-4766-43F9-8ED1-8F9C197852E4}"/>
    <cellStyle name="Normal 2 2 3 2 3 4 4 2" xfId="33998" xr:uid="{DAFE86A2-0766-40CB-9667-64F0A0D468FE}"/>
    <cellStyle name="Normal 2 2 3 2 3 4 5" xfId="19638" xr:uid="{384AE74E-81F4-41A8-AC16-DC3F562EE7AD}"/>
    <cellStyle name="Normal 2 2 3 2 3 4 5 2" xfId="43826" xr:uid="{B336C3D2-2683-403C-86B3-7817B1D8CA7C}"/>
    <cellStyle name="Normal 2 2 3 2 3 4 6" xfId="26120" xr:uid="{04E10F02-4633-4255-8870-01D078453BA0}"/>
    <cellStyle name="Normal 2 2 3 2 3 5" xfId="2217" xr:uid="{19045691-C40C-41FB-89CC-F4E507D4B3B2}"/>
    <cellStyle name="Normal 2 2 3 2 3 5 2" xfId="6531" xr:uid="{E1E6B071-8B41-4405-80B2-F758AA588FE0}"/>
    <cellStyle name="Normal 2 2 3 2 3 5 2 2" xfId="14790" xr:uid="{3481836C-C52E-415A-91BD-1D0200D1398A}"/>
    <cellStyle name="Normal 2 2 3 2 3 5 2 2 2" xfId="39372" xr:uid="{B0749D35-5D6B-4B35-B46E-094E7846D7E4}"/>
    <cellStyle name="Normal 2 2 3 2 3 5 2 3" xfId="21655" xr:uid="{89559ABD-7038-494B-8D3E-5ECADD06A820}"/>
    <cellStyle name="Normal 2 2 3 2 3 5 2 3 2" xfId="45737" xr:uid="{FC43F910-9482-4DEB-951A-B15DA0FE9D3A}"/>
    <cellStyle name="Normal 2 2 3 2 3 5 2 4" xfId="31357" xr:uid="{10FB23E2-E3F3-4977-BAF9-6EDC09D2FB5E}"/>
    <cellStyle name="Normal 2 2 3 2 3 5 3" xfId="10558" xr:uid="{86D04E28-2CE7-49EC-9FF5-57CFD06ABE8B}"/>
    <cellStyle name="Normal 2 2 3 2 3 5 3 2" xfId="35216" xr:uid="{E2A0FB9A-13AC-43CE-B2CD-2B0EAAD883F9}"/>
    <cellStyle name="Normal 2 2 3 2 3 5 4" xfId="19187" xr:uid="{9E9CC4A8-1CEA-46A9-B143-CDEEA49932B5}"/>
    <cellStyle name="Normal 2 2 3 2 3 5 4 2" xfId="43381" xr:uid="{D72D3DF3-06BA-44F7-92C3-BCD790D0E519}"/>
    <cellStyle name="Normal 2 2 3 2 3 5 5" xfId="27331" xr:uid="{FB00C702-DBF3-4D8F-9359-764643726948}"/>
    <cellStyle name="Normal 2 2 3 2 3 6" xfId="2603" xr:uid="{DB825C13-C53A-44D6-AD25-C787A9A0CA6B}"/>
    <cellStyle name="Normal 2 2 3 2 3 6 2" xfId="8389" xr:uid="{5E6DE950-4850-43C2-92E8-BBD5D1AD2275}"/>
    <cellStyle name="Normal 2 2 3 2 3 6 2 2" xfId="16647" xr:uid="{730A951E-2855-4EAB-B090-A7471C54FB2A}"/>
    <cellStyle name="Normal 2 2 3 2 3 6 2 2 2" xfId="41229" xr:uid="{BD2AFFA9-69FE-47A7-8CB0-611235E01CEE}"/>
    <cellStyle name="Normal 2 2 3 2 3 6 2 3" xfId="33214" xr:uid="{5E7AE9F0-598A-4FD1-AFDA-638D122708E0}"/>
    <cellStyle name="Normal 2 2 3 2 3 6 3" xfId="10944" xr:uid="{A506D583-B180-458D-9033-E088DD556A23}"/>
    <cellStyle name="Normal 2 2 3 2 3 6 3 2" xfId="35600" xr:uid="{E14D4754-40CC-4338-B89E-EB4CA0BA00FF}"/>
    <cellStyle name="Normal 2 2 3 2 3 6 4" xfId="21059" xr:uid="{57855172-41A1-451D-BBE5-AC0A91C73C8A}"/>
    <cellStyle name="Normal 2 2 3 2 3 6 4 2" xfId="45184" xr:uid="{7E149B9A-0EF5-44F6-9961-A5C2DF260582}"/>
    <cellStyle name="Normal 2 2 3 2 3 6 5" xfId="27715" xr:uid="{488DD00A-2D45-4272-B328-852A6E35475D}"/>
    <cellStyle name="Normal 2 2 3 2 3 7" xfId="2840" xr:uid="{91293BBC-E50E-4AA3-A991-A936541EB162}"/>
    <cellStyle name="Normal 2 2 3 2 3 7 2" xfId="11181" xr:uid="{30403812-130C-48BF-BEC3-A801AB43F1EC}"/>
    <cellStyle name="Normal 2 2 3 2 3 7 2 2" xfId="35836" xr:uid="{6D15F8F9-95BC-49A7-BBD5-386EA00E585E}"/>
    <cellStyle name="Normal 2 2 3 2 3 7 3" xfId="27951" xr:uid="{600E2864-2C23-433C-A484-3DC1E6BBEFCC}"/>
    <cellStyle name="Normal 2 2 3 2 3 8" xfId="3313" xr:uid="{B3BCFE25-7B5D-41B9-90C1-164551079C29}"/>
    <cellStyle name="Normal 2 2 3 2 3 8 2" xfId="11654" xr:uid="{899AC8D0-1CC9-4FFD-B072-A2AF246B562D}"/>
    <cellStyle name="Normal 2 2 3 2 3 8 2 2" xfId="36308" xr:uid="{F9E11D46-A8C0-4C45-BD66-FA28E2E83D33}"/>
    <cellStyle name="Normal 2 2 3 2 3 8 3" xfId="28423" xr:uid="{FFBCF091-2FFE-468A-B81A-59D7185042EF}"/>
    <cellStyle name="Normal 2 2 3 2 3 9" xfId="3559" xr:uid="{86D21B84-06F5-4D62-86BE-1081F7C64D4C}"/>
    <cellStyle name="Normal 2 2 3 2 3 9 2" xfId="11900" xr:uid="{90E913D2-A79A-4F83-A020-6857CB9E5F62}"/>
    <cellStyle name="Normal 2 2 3 2 3 9 2 2" xfId="36544" xr:uid="{EE8903CE-2905-4D9B-9B7E-44CFDFA58639}"/>
    <cellStyle name="Normal 2 2 3 2 3 9 3" xfId="28659" xr:uid="{48C89C5F-D940-44D7-A913-28C1FB77B0EA}"/>
    <cellStyle name="Normal 2 2 3 2 4" xfId="539" xr:uid="{C85D9A4F-B99C-4EE0-A6BF-8170A724C375}"/>
    <cellStyle name="Normal 2 2 3 2 4 10" xfId="18721" xr:uid="{94EC340E-90DD-4D57-8374-AF3EB2D8EC74}"/>
    <cellStyle name="Normal 2 2 3 2 4 10 2" xfId="42917" xr:uid="{A23B31C0-D4C2-48D0-8475-6F2B3E4204E7}"/>
    <cellStyle name="Normal 2 2 3 2 4 11" xfId="25820" xr:uid="{6C8BBAD5-C39C-4170-AC99-43DBE97D93CB}"/>
    <cellStyle name="Normal 2 2 3 2 4 2" xfId="1435" xr:uid="{42BCDECB-EAE7-4358-9072-8529E5D7D6CA}"/>
    <cellStyle name="Normal 2 2 3 2 4 2 2" xfId="7467" xr:uid="{5B40FA8D-D2B9-461C-97FF-B3D64C5E230B}"/>
    <cellStyle name="Normal 2 2 3 2 4 2 2 2" xfId="15726" xr:uid="{201C2A8A-2879-4143-BB13-4FA5DA618A01}"/>
    <cellStyle name="Normal 2 2 3 2 4 2 2 2 2" xfId="40308" xr:uid="{40EDACC1-72FE-4B43-B1EF-0CEB788EC1FD}"/>
    <cellStyle name="Normal 2 2 3 2 4 2 2 3" xfId="22624" xr:uid="{C4A29F9E-351B-4078-A261-16B2A1F1943D}"/>
    <cellStyle name="Normal 2 2 3 2 4 2 2 3 2" xfId="46651" xr:uid="{B9C05574-0920-4D93-BCDA-CE270297ADD5}"/>
    <cellStyle name="Normal 2 2 3 2 4 2 2 4" xfId="32293" xr:uid="{01B103D1-C819-4A9B-82E7-951C096D6747}"/>
    <cellStyle name="Normal 2 2 3 2 4 2 3" xfId="5375" xr:uid="{E1FB461B-468A-41B7-B424-42C8DA9B982E}"/>
    <cellStyle name="Normal 2 2 3 2 4 2 3 2" xfId="13659" xr:uid="{7458D677-34D0-48C9-A45C-D27E439578C2}"/>
    <cellStyle name="Normal 2 2 3 2 4 2 3 2 2" xfId="38243" xr:uid="{F8714851-C8B5-498C-9E53-83196165DE0D}"/>
    <cellStyle name="Normal 2 2 3 2 4 2 3 3" xfId="30225" xr:uid="{CFB2EF7C-AA38-4C6B-A853-15C32FF895F0}"/>
    <cellStyle name="Normal 2 2 3 2 4 2 4" xfId="9797" xr:uid="{25D103DB-1470-46BD-87F4-2D8B3E9476D7}"/>
    <cellStyle name="Normal 2 2 3 2 4 2 4 2" xfId="34483" xr:uid="{0757438C-6513-4C9F-8845-8B2175399FD7}"/>
    <cellStyle name="Normal 2 2 3 2 4 2 5" xfId="20158" xr:uid="{CF0B371B-B410-4097-92BE-9E40E3F0935D}"/>
    <cellStyle name="Normal 2 2 3 2 4 2 5 2" xfId="44332" xr:uid="{BFDAEF1D-78A6-430B-8E71-0E22BFF805B6}"/>
    <cellStyle name="Normal 2 2 3 2 4 2 6" xfId="26599" xr:uid="{071D304C-4384-45E3-BEB1-41816E5C1884}"/>
    <cellStyle name="Normal 2 2 3 2 4 3" xfId="988" xr:uid="{965B6A4C-4A50-4310-9CE2-649FDF135006}"/>
    <cellStyle name="Normal 2 2 3 2 4 3 2" xfId="7978" xr:uid="{E0928869-6108-4CE8-AA21-72D97E13B254}"/>
    <cellStyle name="Normal 2 2 3 2 4 3 2 2" xfId="16236" xr:uid="{67C0C53F-0610-41B8-B802-C6D5CD44533C}"/>
    <cellStyle name="Normal 2 2 3 2 4 3 2 2 2" xfId="40818" xr:uid="{1CFA090E-6F06-46D8-8FE1-DF8B8ED76CD8}"/>
    <cellStyle name="Normal 2 2 3 2 4 3 2 3" xfId="22199" xr:uid="{EE0D4BE2-CD30-4B8C-8F13-D984D2FBE7AF}"/>
    <cellStyle name="Normal 2 2 3 2 4 3 2 3 2" xfId="46246" xr:uid="{2956C818-900B-4FE6-9270-659A7DFAA96D}"/>
    <cellStyle name="Normal 2 2 3 2 4 3 2 4" xfId="32803" xr:uid="{98667B52-490E-4D08-9E2A-E69619B3E7DF}"/>
    <cellStyle name="Normal 2 2 3 2 4 3 3" xfId="6091" xr:uid="{9D4B4E44-27A9-429C-870B-B38B88C7B064}"/>
    <cellStyle name="Normal 2 2 3 2 4 3 3 2" xfId="14353" xr:uid="{FCD6EBB1-BE86-425C-9112-30775AF87E2E}"/>
    <cellStyle name="Normal 2 2 3 2 4 3 3 2 2" xfId="38935" xr:uid="{58314C1B-9BFC-477E-A9A4-BED3D4DFC6E8}"/>
    <cellStyle name="Normal 2 2 3 2 4 3 3 3" xfId="30920" xr:uid="{DDA6C5D4-BD57-4C05-A86A-CB5556440A7B}"/>
    <cellStyle name="Normal 2 2 3 2 4 3 4" xfId="9364" xr:uid="{BB19F305-494F-4BD1-B493-48B02DF0EF00}"/>
    <cellStyle name="Normal 2 2 3 2 4 3 4 2" xfId="34081" xr:uid="{F9B8B45F-122D-4FA8-B1C8-680F2922464D}"/>
    <cellStyle name="Normal 2 2 3 2 4 3 5" xfId="19733" xr:uid="{3659FAFB-1CCB-4615-94C3-9FBA34E52FE6}"/>
    <cellStyle name="Normal 2 2 3 2 4 3 5 2" xfId="43915" xr:uid="{2B2BE52F-2432-4781-B7FA-C965C0534034}"/>
    <cellStyle name="Normal 2 2 3 2 4 3 6" xfId="26200" xr:uid="{79E42EBE-629C-4EDE-BA02-6981889C67AC}"/>
    <cellStyle name="Normal 2 2 3 2 4 4" xfId="2958" xr:uid="{C3999B37-DD04-40E8-995F-AC6BE4CAB67C}"/>
    <cellStyle name="Normal 2 2 3 2 4 4 2" xfId="6611" xr:uid="{E83E64A9-6669-4F7E-A992-E3069671CFA6}"/>
    <cellStyle name="Normal 2 2 3 2 4 4 2 2" xfId="14870" xr:uid="{4023683C-D4C3-488B-843F-FD7986DB8F0F}"/>
    <cellStyle name="Normal 2 2 3 2 4 4 2 2 2" xfId="39452" xr:uid="{A681CCAA-5522-48F0-BE7C-1BD233EC6FAA}"/>
    <cellStyle name="Normal 2 2 3 2 4 4 2 3" xfId="21793" xr:uid="{C208C901-80E7-4D16-B6C0-F7D23926BC2F}"/>
    <cellStyle name="Normal 2 2 3 2 4 4 2 3 2" xfId="45867" xr:uid="{F492EBC8-8C5D-4C47-8292-56D9CE4C803F}"/>
    <cellStyle name="Normal 2 2 3 2 4 4 2 4" xfId="31437" xr:uid="{A28E4170-4537-43D3-A756-E9BEE2187EB7}"/>
    <cellStyle name="Normal 2 2 3 2 4 4 3" xfId="11299" xr:uid="{52AEEC71-454A-48B5-A443-B0E1BC1D9364}"/>
    <cellStyle name="Normal 2 2 3 2 4 4 3 2" xfId="35954" xr:uid="{AF476A39-3708-4651-A4ED-E4B23833E80A}"/>
    <cellStyle name="Normal 2 2 3 2 4 4 4" xfId="19328" xr:uid="{0E90F1D4-4BFA-40A7-93EF-548FD7878262}"/>
    <cellStyle name="Normal 2 2 3 2 4 4 4 2" xfId="43522" xr:uid="{6B498B1D-A3A7-436B-911D-34ABBE1598A9}"/>
    <cellStyle name="Normal 2 2 3 2 4 4 5" xfId="28069" xr:uid="{D1DEA795-49B2-4262-A4C6-0EF8E29702A8}"/>
    <cellStyle name="Normal 2 2 3 2 4 5" xfId="3677" xr:uid="{7168FBC4-928F-4E9E-BF52-6B22EC18ED66}"/>
    <cellStyle name="Normal 2 2 3 2 4 5 2" xfId="7151" xr:uid="{CA66171F-4725-432B-9781-691C351918CB}"/>
    <cellStyle name="Normal 2 2 3 2 4 5 2 2" xfId="15410" xr:uid="{5D97387D-BA5D-49B3-B802-F20602647611}"/>
    <cellStyle name="Normal 2 2 3 2 4 5 2 2 2" xfId="39992" xr:uid="{EB237DD0-F060-4802-BB6B-7B360CC18C7E}"/>
    <cellStyle name="Normal 2 2 3 2 4 5 2 3" xfId="31977" xr:uid="{B47ED259-1D54-4FC9-8708-12A59D8EACF9}"/>
    <cellStyle name="Normal 2 2 3 2 4 5 3" xfId="12018" xr:uid="{9AFB4D1C-4E94-4C73-BFF8-B20F3E923B42}"/>
    <cellStyle name="Normal 2 2 3 2 4 5 3 2" xfId="36662" xr:uid="{89775B7E-23CB-4770-B779-DDD60DD8C55A}"/>
    <cellStyle name="Normal 2 2 3 2 4 5 4" xfId="21197" xr:uid="{47FD7D87-9AA9-4E49-95B4-9E3CAD48BF8D}"/>
    <cellStyle name="Normal 2 2 3 2 4 5 4 2" xfId="45317" xr:uid="{D9B79AC0-B8B2-47A8-9FAA-15E8E5EB53AA}"/>
    <cellStyle name="Normal 2 2 3 2 4 5 5" xfId="28777" xr:uid="{251DE3C1-5982-4F1B-B0E8-9D161F3B5099}"/>
    <cellStyle name="Normal 2 2 3 2 4 6" xfId="4431" xr:uid="{34E0DF3A-EF07-4611-BFA1-3939743618F5}"/>
    <cellStyle name="Normal 2 2 3 2 4 6 2" xfId="12772" xr:uid="{E8D478FC-6BD8-40AF-BDD1-78B7180CC4D2}"/>
    <cellStyle name="Normal 2 2 3 2 4 6 2 2" xfId="37357" xr:uid="{8AD370CD-8F9A-4708-948D-B86D44B5988F}"/>
    <cellStyle name="Normal 2 2 3 2 4 6 3" xfId="29397" xr:uid="{F311A44A-3D6D-478A-8A31-5191131A0727}"/>
    <cellStyle name="Normal 2 2 3 2 4 7" xfId="4948" xr:uid="{2184C125-BB9A-4E3E-84F9-0923A6344057}"/>
    <cellStyle name="Normal 2 2 3 2 4 7 2" xfId="13257" xr:uid="{B23911D7-2425-42C6-8B11-09B45F79BADF}"/>
    <cellStyle name="Normal 2 2 3 2 4 7 2 2" xfId="37841" xr:uid="{24BB8534-9043-4F2B-A70E-AB7A9973EB5C}"/>
    <cellStyle name="Normal 2 2 3 2 4 7 3" xfId="29823" xr:uid="{46079F9F-2EFB-4C21-A25E-BC4F83C24F83}"/>
    <cellStyle name="Normal 2 2 3 2 4 8" xfId="8926" xr:uid="{6BF44713-4AD0-447B-B187-1409FFF91202}"/>
    <cellStyle name="Normal 2 2 3 2 4 8 2" xfId="33689" xr:uid="{6FD3BC22-F91C-46CF-8B6A-115C83FAAE88}"/>
    <cellStyle name="Normal 2 2 3 2 4 9" xfId="18104" xr:uid="{75E3E5CE-8EFE-4B17-97BC-3915A87E3DAF}"/>
    <cellStyle name="Normal 2 2 3 2 4 9 2" xfId="42329" xr:uid="{4E990F6B-CB96-4A67-B74A-136F4CB9DC90}"/>
    <cellStyle name="Normal 2 2 3 2 5" xfId="597" xr:uid="{CAD552C1-D724-4A14-BCE2-60BC6484FAFD}"/>
    <cellStyle name="Normal 2 2 3 2 5 2" xfId="1232" xr:uid="{C056E6D5-275C-44DE-94C1-6AB30757B50B}"/>
    <cellStyle name="Normal 2 2 3 2 5 2 2" xfId="8164" xr:uid="{9FF69945-0367-4D96-B9C9-15826D4F3956}"/>
    <cellStyle name="Normal 2 2 3 2 5 2 2 2" xfId="16422" xr:uid="{9F0BF980-B0E6-4F8A-BE08-6DEE59ECEB62}"/>
    <cellStyle name="Normal 2 2 3 2 5 2 2 2 2" xfId="41004" xr:uid="{E71DFCC5-B206-4DF4-A216-5529C5A8E340}"/>
    <cellStyle name="Normal 2 2 3 2 5 2 2 3" xfId="22429" xr:uid="{E060AF1A-C55C-4633-8022-5EDE46D99998}"/>
    <cellStyle name="Normal 2 2 3 2 5 2 2 3 2" xfId="46463" xr:uid="{2E83B82E-7CEA-471F-8B3C-42BD0244A9AA}"/>
    <cellStyle name="Normal 2 2 3 2 5 2 2 4" xfId="32989" xr:uid="{DC5233B9-76F7-47A1-A166-26224AB6BBF6}"/>
    <cellStyle name="Normal 2 2 3 2 5 2 3" xfId="6277" xr:uid="{983380EC-3864-4D5D-A338-9F9AC0B6119C}"/>
    <cellStyle name="Normal 2 2 3 2 5 2 3 2" xfId="14539" xr:uid="{FFBCDFC2-C0DB-4AB1-960E-2F1ED2B4BD42}"/>
    <cellStyle name="Normal 2 2 3 2 5 2 3 2 2" xfId="39121" xr:uid="{6E53D76B-DDBC-43B8-84CE-2FD16B352DBA}"/>
    <cellStyle name="Normal 2 2 3 2 5 2 3 3" xfId="31106" xr:uid="{EB01B52B-4066-4BF7-A029-74B4EC6EDB25}"/>
    <cellStyle name="Normal 2 2 3 2 5 2 4" xfId="9600" xr:uid="{70F45488-D5F6-45F9-B14F-2C974C9D78FC}"/>
    <cellStyle name="Normal 2 2 3 2 5 2 4 2" xfId="34295" xr:uid="{7DD3A92D-91E6-42D0-9B90-F397EC671191}"/>
    <cellStyle name="Normal 2 2 3 2 5 2 5" xfId="19962" xr:uid="{4648D549-C026-4E96-A152-522B0E6F28C7}"/>
    <cellStyle name="Normal 2 2 3 2 5 2 5 2" xfId="44140" xr:uid="{4279899E-9862-4C69-9980-C586E42A5365}"/>
    <cellStyle name="Normal 2 2 3 2 5 2 6" xfId="26412" xr:uid="{178896D6-E410-43B6-9A12-8F325F48C01C}"/>
    <cellStyle name="Normal 2 2 3 2 5 3" xfId="6797" xr:uid="{19CB1028-F979-4592-AF27-0A2AC708ECDF}"/>
    <cellStyle name="Normal 2 2 3 2 5 3 2" xfId="15056" xr:uid="{6CA39DAD-174A-40B3-8B47-F7EC4710DA3C}"/>
    <cellStyle name="Normal 2 2 3 2 5 3 2 2" xfId="21850" xr:uid="{C789B8D6-D669-4F95-A0E7-0215E4A2A0A0}"/>
    <cellStyle name="Normal 2 2 3 2 5 3 2 2 2" xfId="45924" xr:uid="{09983D3A-7C56-468C-BA5F-7733386BF7F1}"/>
    <cellStyle name="Normal 2 2 3 2 5 3 2 3" xfId="39638" xr:uid="{F2F249BA-9B34-4CCD-A3D5-C200891D25C9}"/>
    <cellStyle name="Normal 2 2 3 2 5 3 3" xfId="19385" xr:uid="{92ABA0DA-5268-4479-B67E-DACD7495A0AA}"/>
    <cellStyle name="Normal 2 2 3 2 5 3 3 2" xfId="43579" xr:uid="{A7D61CA3-34D2-4157-8BD7-F51ADAD0608F}"/>
    <cellStyle name="Normal 2 2 3 2 5 3 4" xfId="31623" xr:uid="{DABB2ECD-F9FA-4950-89A5-E95F801CDC41}"/>
    <cellStyle name="Normal 2 2 3 2 5 4" xfId="7334" xr:uid="{34A9E183-E5BA-4589-93DA-3A1CD3657245}"/>
    <cellStyle name="Normal 2 2 3 2 5 4 2" xfId="15593" xr:uid="{34289CD6-410B-4365-953B-EAA288508A51}"/>
    <cellStyle name="Normal 2 2 3 2 5 4 2 2" xfId="40175" xr:uid="{E3DCDAA3-FAB3-4620-A9BE-D4B04C2C1C4C}"/>
    <cellStyle name="Normal 2 2 3 2 5 4 3" xfId="21255" xr:uid="{F4866FC7-30B7-4776-AFBA-7041AC0A6E72}"/>
    <cellStyle name="Normal 2 2 3 2 5 4 3 2" xfId="45374" xr:uid="{35E3B808-FFAC-4259-8BE3-4F26F893E682}"/>
    <cellStyle name="Normal 2 2 3 2 5 4 4" xfId="32160" xr:uid="{A497A01E-BA9C-4083-B094-A92A289EE4E0}"/>
    <cellStyle name="Normal 2 2 3 2 5 5" xfId="5177" xr:uid="{D5426377-AC33-4CCB-AA89-F993D788C758}"/>
    <cellStyle name="Normal 2 2 3 2 5 5 2" xfId="13471" xr:uid="{EEC68E37-B6A1-48BF-9E70-3A1D7D0C9D5E}"/>
    <cellStyle name="Normal 2 2 3 2 5 5 2 2" xfId="38055" xr:uid="{42ABA1BA-6AC5-407A-8A42-BE2926FBD724}"/>
    <cellStyle name="Normal 2 2 3 2 5 5 3" xfId="30037" xr:uid="{8617547F-9E3F-41BC-8A3E-93FC8D44F021}"/>
    <cellStyle name="Normal 2 2 3 2 5 6" xfId="8984" xr:uid="{EBF59FED-E811-4C69-A99A-3D9594306749}"/>
    <cellStyle name="Normal 2 2 3 2 5 6 2" xfId="33746" xr:uid="{42DA974B-EB2B-49B2-916C-09BACD349857}"/>
    <cellStyle name="Normal 2 2 3 2 5 7" xfId="18778" xr:uid="{686919C2-1219-4EEE-BF90-F05046A7F147}"/>
    <cellStyle name="Normal 2 2 3 2 5 7 2" xfId="42974" xr:uid="{F2C635BD-BDCC-40EE-9574-AB1664F446B6}"/>
    <cellStyle name="Normal 2 2 3 2 5 8" xfId="25877" xr:uid="{BBF2E8B6-1870-4F92-B4E2-CB6D744BBDB8}"/>
    <cellStyle name="Normal 2 2 3 2 6" xfId="1629" xr:uid="{1C714FF2-D213-4FFF-968B-1A07C0A7554F}"/>
    <cellStyle name="Normal 2 2 3 2 6 2" xfId="6915" xr:uid="{7440AFDB-10D1-4A52-8988-88ED28DC9B00}"/>
    <cellStyle name="Normal 2 2 3 2 6 2 2" xfId="15174" xr:uid="{A6E64A2B-B322-4479-9E5D-8B775B96BCB5}"/>
    <cellStyle name="Normal 2 2 3 2 6 2 2 2" xfId="39756" xr:uid="{C6F0D4B9-66E7-4A9C-AD02-A4C230970BAC}"/>
    <cellStyle name="Normal 2 2 3 2 6 2 3" xfId="22812" xr:uid="{8FC0839B-E96F-4666-ABFD-FB1E50940293}"/>
    <cellStyle name="Normal 2 2 3 2 6 2 3 2" xfId="46838" xr:uid="{AAFE9A2F-B3C2-495F-916F-B4A472F6345B}"/>
    <cellStyle name="Normal 2 2 3 2 6 2 4" xfId="31741" xr:uid="{465F963A-6472-4E41-AFDD-29BA3918FF7F}"/>
    <cellStyle name="Normal 2 2 3 2 6 3" xfId="5562" xr:uid="{99A7874C-D77F-442C-8677-61D332109716}"/>
    <cellStyle name="Normal 2 2 3 2 6 3 2" xfId="13845" xr:uid="{516B32DB-E9E6-47AC-851E-99DB2E616F77}"/>
    <cellStyle name="Normal 2 2 3 2 6 3 2 2" xfId="38429" xr:uid="{2C266A95-D444-4421-B5BB-85366997578D}"/>
    <cellStyle name="Normal 2 2 3 2 6 3 3" xfId="30411" xr:uid="{21362721-B876-446C-931E-03E5DCAE752C}"/>
    <cellStyle name="Normal 2 2 3 2 6 4" xfId="9983" xr:uid="{9E6B4851-412B-43C3-AB88-AF2F5CABF6F8}"/>
    <cellStyle name="Normal 2 2 3 2 6 4 2" xfId="34669" xr:uid="{3AC85B3E-5C07-4141-A981-4F89016A5D2F}"/>
    <cellStyle name="Normal 2 2 3 2 6 5" xfId="20346" xr:uid="{3DCDF84F-6397-47CC-A2B0-F8D1D3FCBB6E}"/>
    <cellStyle name="Normal 2 2 3 2 6 5 2" xfId="44518" xr:uid="{C883BFD8-0171-417C-981E-C07B4354F489}"/>
    <cellStyle name="Normal 2 2 3 2 6 6" xfId="26785" xr:uid="{AB1A817C-0789-4A83-9FD9-9EC6C273C172}"/>
    <cellStyle name="Normal 2 2 3 2 7" xfId="1786" xr:uid="{DCABB8F9-1865-4867-BDC8-CB8031520368}"/>
    <cellStyle name="Normal 2 2 3 2 7 2" xfId="7600" xr:uid="{8BAD9441-E9E7-4C2D-9953-0431268E0E75}"/>
    <cellStyle name="Normal 2 2 3 2 7 2 2" xfId="15858" xr:uid="{65F5FE52-E045-426A-8265-FE7EB8E22F7A}"/>
    <cellStyle name="Normal 2 2 3 2 7 2 2 2" xfId="40440" xr:uid="{330B9A07-6C99-467B-9139-1EDF62F40080}"/>
    <cellStyle name="Normal 2 2 3 2 7 2 3" xfId="22951" xr:uid="{41B9B6D8-C86F-4F22-A7DF-E8C68938EA66}"/>
    <cellStyle name="Normal 2 2 3 2 7 2 3 2" xfId="46962" xr:uid="{E4D6AA58-D9C8-4B5D-809B-B26EE022AA87}"/>
    <cellStyle name="Normal 2 2 3 2 7 2 4" xfId="32425" xr:uid="{F84AEF8A-25AA-479B-9D8A-E6EB9D54D024}"/>
    <cellStyle name="Normal 2 2 3 2 7 3" xfId="5704" xr:uid="{08FCE70F-C6D7-40C0-A843-701FD2B811F9}"/>
    <cellStyle name="Normal 2 2 3 2 7 3 2" xfId="13966" xr:uid="{EC864506-67CF-41C9-8082-6553A230A664}"/>
    <cellStyle name="Normal 2 2 3 2 7 3 2 2" xfId="38548" xr:uid="{179E1258-2C33-41AF-B80F-8D2D2580F275}"/>
    <cellStyle name="Normal 2 2 3 2 7 3 3" xfId="30533" xr:uid="{33820DA7-76B7-4994-BC1C-D75CFE14C259}"/>
    <cellStyle name="Normal 2 2 3 2 7 4" xfId="10128" xr:uid="{B95439D8-1648-40AA-BF0C-1C817904D842}"/>
    <cellStyle name="Normal 2 2 3 2 7 4 2" xfId="34788" xr:uid="{33EED174-7CDB-48C2-86A7-F9E09F973390}"/>
    <cellStyle name="Normal 2 2 3 2 7 5" xfId="20486" xr:uid="{A03861FE-9E40-40CB-AF8B-8506C7A1D19D}"/>
    <cellStyle name="Normal 2 2 3 2 7 5 2" xfId="44646" xr:uid="{2DB66524-C760-4B5B-A1A7-FF44709C63E0}"/>
    <cellStyle name="Normal 2 2 3 2 7 6" xfId="26903" xr:uid="{BF67D2B7-3228-42C3-9E54-DCC138E5DB70}"/>
    <cellStyle name="Normal 2 2 3 2 8" xfId="744" xr:uid="{10742850-167A-4F73-926E-4C081864B700}"/>
    <cellStyle name="Normal 2 2 3 2 8 2" xfId="7713" xr:uid="{D8E750E2-1693-4226-8C31-BA5DFED0BD34}"/>
    <cellStyle name="Normal 2 2 3 2 8 2 2" xfId="15971" xr:uid="{571650FC-1AC8-4B21-BD30-75B1D1722F22}"/>
    <cellStyle name="Normal 2 2 3 2 8 2 2 2" xfId="40553" xr:uid="{4D84BB9D-C2AC-4671-B0B6-CB1FB7E5F554}"/>
    <cellStyle name="Normal 2 2 3 2 8 2 3" xfId="21980" xr:uid="{2B209B0A-D714-4CFD-BDF5-652311A373EF}"/>
    <cellStyle name="Normal 2 2 3 2 8 2 3 2" xfId="46052" xr:uid="{18A9D9EB-E5D7-4C7E-ADA1-7B4B1026438E}"/>
    <cellStyle name="Normal 2 2 3 2 8 2 4" xfId="32538" xr:uid="{C1C2678B-B02E-4DAA-9C5A-A19B27D44883}"/>
    <cellStyle name="Normal 2 2 3 2 8 3" xfId="5826" xr:uid="{63B14F67-8EF9-485B-B8E1-5F4B13AFEF06}"/>
    <cellStyle name="Normal 2 2 3 2 8 3 2" xfId="14088" xr:uid="{BF6E058A-41F0-4536-A8C9-8050B2D0FDBC}"/>
    <cellStyle name="Normal 2 2 3 2 8 3 2 2" xfId="38670" xr:uid="{467C9F3C-9818-4B9F-B82E-1A063B4F6E9D}"/>
    <cellStyle name="Normal 2 2 3 2 8 3 3" xfId="30655" xr:uid="{66729660-2FC9-45A4-9549-716536FC21A8}"/>
    <cellStyle name="Normal 2 2 3 2 8 4" xfId="9139" xr:uid="{6E0CABA2-A6D4-4767-A73E-84075CE836C1}"/>
    <cellStyle name="Normal 2 2 3 2 8 4 2" xfId="33888" xr:uid="{BD3D8494-1986-439F-9F5A-7C39DCA740C5}"/>
    <cellStyle name="Normal 2 2 3 2 8 5" xfId="19515" xr:uid="{F4C13B37-BFE1-4772-934F-280F66DEEDD2}"/>
    <cellStyle name="Normal 2 2 3 2 8 5 2" xfId="43707" xr:uid="{1D8A2765-0EA6-463A-99EC-F18349DC75F9}"/>
    <cellStyle name="Normal 2 2 3 2 8 6" xfId="26013" xr:uid="{66B2E815-8C5F-42C3-8F0F-EF1EBE3280CB}"/>
    <cellStyle name="Normal 2 2 3 2 9" xfId="1905" xr:uid="{CD3CCBB0-B8B0-43B7-B4E4-3AE1137D0E18}"/>
    <cellStyle name="Normal 2 2 3 2 9 2" xfId="7791" xr:uid="{8DA3196C-3ED4-4CE6-9A81-21894C4B5788}"/>
    <cellStyle name="Normal 2 2 3 2 9 2 2" xfId="16049" xr:uid="{F39487C0-AE78-49FC-8D0D-15C54880B10C}"/>
    <cellStyle name="Normal 2 2 3 2 9 2 2 2" xfId="40631" xr:uid="{334412C4-93C1-468C-95FB-67A2203AA62F}"/>
    <cellStyle name="Normal 2 2 3 2 9 2 3" xfId="23069" xr:uid="{E3D156BA-6A31-45A7-8116-F7C474EA108E}"/>
    <cellStyle name="Normal 2 2 3 2 9 2 3 2" xfId="47080" xr:uid="{0822351D-DF32-4B38-B1AB-BE4EA4B28E3F}"/>
    <cellStyle name="Normal 2 2 3 2 9 2 4" xfId="32616" xr:uid="{B685A144-82A7-4E5C-8DE7-4F979BA5911F}"/>
    <cellStyle name="Normal 2 2 3 2 9 3" xfId="5904" xr:uid="{B7D04E09-6F81-4619-B622-BB34E664BDEE}"/>
    <cellStyle name="Normal 2 2 3 2 9 3 2" xfId="14166" xr:uid="{7F6DEA6E-B055-4FAE-9AC6-A54DD8D6CF96}"/>
    <cellStyle name="Normal 2 2 3 2 9 3 2 2" xfId="38748" xr:uid="{9D094A4A-1475-4626-AA98-1ACF5458F5BA}"/>
    <cellStyle name="Normal 2 2 3 2 9 3 3" xfId="30733" xr:uid="{585EC350-6EF3-4D3F-94A4-48E85E99E833}"/>
    <cellStyle name="Normal 2 2 3 2 9 4" xfId="10247" xr:uid="{B96ABAB9-D047-4B3C-8E2C-D1A06E5BBF5E}"/>
    <cellStyle name="Normal 2 2 3 2 9 4 2" xfId="34906" xr:uid="{D27A30C7-2B8B-40D5-8B5D-3B3BE00FC1FB}"/>
    <cellStyle name="Normal 2 2 3 2 9 5" xfId="20604" xr:uid="{E3F4B3F6-E6F9-4335-B348-E6874310C5FB}"/>
    <cellStyle name="Normal 2 2 3 2 9 5 2" xfId="44764" xr:uid="{CA5E2AC9-7891-4F18-A683-64D7D1D7C1CC}"/>
    <cellStyle name="Normal 2 2 3 2 9 6" xfId="27021" xr:uid="{F819DB27-ADF3-41EF-929D-FFDC047A955E}"/>
    <cellStyle name="Normal 2 2 3 20" xfId="3169" xr:uid="{CD9E9E19-4631-4CE2-BE36-3F91DEDD8D1B}"/>
    <cellStyle name="Normal 2 2 3 20 2" xfId="11510" xr:uid="{9A004E6C-2D30-4352-804C-E74E592EECB7}"/>
    <cellStyle name="Normal 2 2 3 20 2 2" xfId="36164" xr:uid="{CC4F57F6-0C1B-460F-84BE-7073C4706B69}"/>
    <cellStyle name="Normal 2 2 3 20 3" xfId="28279" xr:uid="{7075759E-5927-455F-875C-E1C25D895F93}"/>
    <cellStyle name="Normal 2 2 3 21" xfId="3412" xr:uid="{459E7A53-6590-4D97-897F-0D949A52F170}"/>
    <cellStyle name="Normal 2 2 3 21 2" xfId="11753" xr:uid="{8B9B3AB0-410A-4345-9C2F-BC78151D1054}"/>
    <cellStyle name="Normal 2 2 3 21 2 2" xfId="36400" xr:uid="{B01A1E07-477A-4115-9B73-B03D30C07023}"/>
    <cellStyle name="Normal 2 2 3 21 3" xfId="28515" xr:uid="{8F2E61A0-DA2A-4FC7-BCCE-8E67AA20C48E}"/>
    <cellStyle name="Normal 2 2 3 22" xfId="3949" xr:uid="{81E2526B-C348-44A7-9475-47FD77DFA6F7}"/>
    <cellStyle name="Normal 2 2 3 22 2" xfId="12290" xr:uid="{B9DD3EE7-853C-46D4-B3C4-31F74E56D00B}"/>
    <cellStyle name="Normal 2 2 3 22 2 2" xfId="36876" xr:uid="{7BEECCA3-2FA1-4B10-8FCF-F855499BD876}"/>
    <cellStyle name="Normal 2 2 3 22 3" xfId="28991" xr:uid="{465E2D2C-9822-40CE-8974-9286542B5EF6}"/>
    <cellStyle name="Normal 2 2 3 23" xfId="4023" xr:uid="{74BD01D5-E8C5-475F-ACB8-BD4C2F2C7279}"/>
    <cellStyle name="Normal 2 2 3 23 2" xfId="12364" xr:uid="{1464FAFE-99E5-41E4-B8AA-BB1FEF48ED2E}"/>
    <cellStyle name="Normal 2 2 3 23 2 2" xfId="36950" xr:uid="{31BECD72-1792-4AB9-A375-7CB56847EB2C}"/>
    <cellStyle name="Normal 2 2 3 23 3" xfId="29065" xr:uid="{FB66B0B8-6B0A-4A67-808F-87A84F397908}"/>
    <cellStyle name="Normal 2 2 3 24" xfId="4100" xr:uid="{10076150-CF9B-4F80-8B9C-75757C265BD5}"/>
    <cellStyle name="Normal 2 2 3 24 2" xfId="12441" xr:uid="{3D01D759-2970-44EE-97A7-96CF508C07B0}"/>
    <cellStyle name="Normal 2 2 3 24 2 2" xfId="37026" xr:uid="{FEF4AA16-018D-4AE1-BDC2-A95FFD8DC929}"/>
    <cellStyle name="Normal 2 2 3 24 3" xfId="29135" xr:uid="{06659721-E5F7-4D86-B18A-30C5489DD14D}"/>
    <cellStyle name="Normal 2 2 3 25" xfId="4704" xr:uid="{FB422D7C-D955-485A-88D5-5AE4552D675A}"/>
    <cellStyle name="Normal 2 2 3 25 2" xfId="13043" xr:uid="{C347C42C-2805-4DC3-BEE8-FB58930E7B87}"/>
    <cellStyle name="Normal 2 2 3 25 2 2" xfId="37628" xr:uid="{0A51E39C-A370-4AED-86B7-1E51DEABBA1F}"/>
    <cellStyle name="Normal 2 2 3 25 3" xfId="29607" xr:uid="{5D0CD01D-C7BF-4795-B77A-32415904CB22}"/>
    <cellStyle name="Normal 2 2 3 26" xfId="8502" xr:uid="{CBD78795-4C5E-4FA3-BB3B-0D41DFE46ECD}"/>
    <cellStyle name="Normal 2 2 3 26 2" xfId="16760" xr:uid="{EBA1E280-0962-4CF3-B589-129DA7E5F0D5}"/>
    <cellStyle name="Normal 2 2 3 26 2 2" xfId="41342" xr:uid="{76783864-1E2B-4C81-B5EC-C0A1F40D6146}"/>
    <cellStyle name="Normal 2 2 3 26 3" xfId="33313" xr:uid="{606B954F-FBED-4B84-B147-A55F08FC3944}"/>
    <cellStyle name="Normal 2 2 3 27" xfId="8631" xr:uid="{4DC3AEED-E177-4EC7-9680-95C5C617168A}"/>
    <cellStyle name="Normal 2 2 3 27 2" xfId="33416" xr:uid="{9F3167A2-CA6D-4A6A-83A2-E195928D29A8}"/>
    <cellStyle name="Normal 2 2 3 28" xfId="17740" xr:uid="{20DB87C1-A662-480B-B764-0FE2B2E0D0F8}"/>
    <cellStyle name="Normal 2 2 3 28 2" xfId="41967" xr:uid="{711D40EA-B835-4785-A70E-D6D51B895352}"/>
    <cellStyle name="Normal 2 2 3 29" xfId="17816" xr:uid="{70645162-C1D2-4BAA-B95C-6B42500F1CAC}"/>
    <cellStyle name="Normal 2 2 3 29 2" xfId="42041" xr:uid="{D40F63ED-F709-4160-BDC9-27D4617444FE}"/>
    <cellStyle name="Normal 2 2 3 3" xfId="248" xr:uid="{E7AE4982-9EF5-4CD0-8342-CC9B9E2EEEF7}"/>
    <cellStyle name="Normal 2 2 3 3 10" xfId="2757" xr:uid="{F92005A2-6C2D-42F6-B71C-CC52DE0D935E}"/>
    <cellStyle name="Normal 2 2 3 3 10 2" xfId="11098" xr:uid="{3A221BB1-8C9A-4BFE-B177-4167DF7D5A22}"/>
    <cellStyle name="Normal 2 2 3 3 10 2 2" xfId="35753" xr:uid="{E77ED615-BEC9-43B9-9DD0-19A7FC4DDE20}"/>
    <cellStyle name="Normal 2 2 3 3 10 3" xfId="27868" xr:uid="{62F1ED5D-CB57-439D-BFC9-8C1E63D4D5FF}"/>
    <cellStyle name="Normal 2 2 3 3 11" xfId="3230" xr:uid="{31B49A24-FBC4-4C6B-AA80-875A95437344}"/>
    <cellStyle name="Normal 2 2 3 3 11 2" xfId="11571" xr:uid="{F41B173E-0AB4-4FC0-8ABF-8E6D4F4B4639}"/>
    <cellStyle name="Normal 2 2 3 3 11 2 2" xfId="36225" xr:uid="{8B38D178-4369-4C35-8BB0-2840A1311B7A}"/>
    <cellStyle name="Normal 2 2 3 3 11 3" xfId="28340" xr:uid="{66B888ED-C32F-4E5C-965C-F3744823F566}"/>
    <cellStyle name="Normal 2 2 3 3 12" xfId="3474" xr:uid="{3DBB2DA2-7F98-453B-97E4-7CB73001D515}"/>
    <cellStyle name="Normal 2 2 3 3 12 2" xfId="11815" xr:uid="{44CDAE1E-C215-400C-9AE8-5659F3DF846D}"/>
    <cellStyle name="Normal 2 2 3 3 12 2 2" xfId="36461" xr:uid="{38D56A94-98EF-455C-9B63-C190388674A6}"/>
    <cellStyle name="Normal 2 2 3 3 12 3" xfId="28576" xr:uid="{33151294-1A23-449B-9C7C-A8E74B11F05E}"/>
    <cellStyle name="Normal 2 2 3 3 13" xfId="4184" xr:uid="{73E8716F-4A22-4D43-9707-8F229B9DA0D4}"/>
    <cellStyle name="Normal 2 2 3 3 13 2" xfId="12525" xr:uid="{67E99BC1-1032-4D11-B916-346F2E8F8A09}"/>
    <cellStyle name="Normal 2 2 3 3 13 2 2" xfId="37110" xr:uid="{4AC0D898-2BEF-44D6-8B54-B8584E59A861}"/>
    <cellStyle name="Normal 2 2 3 3 13 3" xfId="29196" xr:uid="{C6EB86FF-16E6-41DD-9B9F-C611E3D125B6}"/>
    <cellStyle name="Normal 2 2 3 3 14" xfId="4769" xr:uid="{64B68C51-FC13-436A-98A1-F8ABE63463BB}"/>
    <cellStyle name="Normal 2 2 3 3 14 2" xfId="13097" xr:uid="{2F7C54DF-A48A-4184-9551-CFF8B03862D7}"/>
    <cellStyle name="Normal 2 2 3 3 14 2 2" xfId="37682" xr:uid="{2EF2FF6F-E51E-4FD4-8282-C6C701D6DEF8}"/>
    <cellStyle name="Normal 2 2 3 3 14 3" xfId="29662" xr:uid="{64127E87-B1D1-47E5-AD00-996BFE928D59}"/>
    <cellStyle name="Normal 2 2 3 3 15" xfId="8701" xr:uid="{B82D0BF1-E961-4FC0-906D-8EAF9893B35E}"/>
    <cellStyle name="Normal 2 2 3 3 15 2" xfId="33481" xr:uid="{4C4AA839-A80F-4040-8407-D7D2D11BF1FE}"/>
    <cellStyle name="Normal 2 2 3 3 16" xfId="17887" xr:uid="{F736E7D3-6FC4-4290-9D64-10C1F9588153}"/>
    <cellStyle name="Normal 2 2 3 3 16 2" xfId="42112" xr:uid="{485BCE13-065E-478A-973A-3196D68C4D42}"/>
    <cellStyle name="Normal 2 2 3 3 17" xfId="18490" xr:uid="{6B623F5D-F9CF-4C7E-ADE3-05536A0C1931}"/>
    <cellStyle name="Normal 2 2 3 3 17 2" xfId="42693" xr:uid="{57343027-2D23-4993-BDE9-1FFBECB55B32}"/>
    <cellStyle name="Normal 2 2 3 3 18" xfId="25615" xr:uid="{44489F38-4672-4B24-9A2D-E643C2E87DFC}"/>
    <cellStyle name="Normal 2 2 3 3 2" xfId="444" xr:uid="{5829E269-2213-4F7D-AD25-20095DD1C574}"/>
    <cellStyle name="Normal 2 2 3 3 2 10" xfId="4986" xr:uid="{068839A4-71B3-49AB-831E-7BDD7729852E}"/>
    <cellStyle name="Normal 2 2 3 3 2 10 2" xfId="13286" xr:uid="{14BAFBDA-0D92-4DC2-8A50-F5553498AD28}"/>
    <cellStyle name="Normal 2 2 3 3 2 10 2 2" xfId="37870" xr:uid="{EACDCB26-3DA4-4752-873D-2EBB9EB66999}"/>
    <cellStyle name="Normal 2 2 3 3 2 10 3" xfId="29852" xr:uid="{F40D93CA-C951-456C-8910-5515059F8FA0}"/>
    <cellStyle name="Normal 2 2 3 3 2 11" xfId="8836" xr:uid="{00C08208-4066-4130-97CD-8FA560A4E758}"/>
    <cellStyle name="Normal 2 2 3 3 2 11 2" xfId="33602" xr:uid="{572432B1-E4EB-4D5F-9AA6-6ABB3507E05B}"/>
    <cellStyle name="Normal 2 2 3 3 2 12" xfId="18021" xr:uid="{577A3A1B-474C-4CB9-A242-5909C3ECF053}"/>
    <cellStyle name="Normal 2 2 3 3 2 12 2" xfId="42246" xr:uid="{AA88E483-1F13-4358-BA15-8E7A8A484C7A}"/>
    <cellStyle name="Normal 2 2 3 3 2 13" xfId="18627" xr:uid="{6F03F333-C940-47BD-8754-D7286F59A043}"/>
    <cellStyle name="Normal 2 2 3 3 2 13 2" xfId="42823" xr:uid="{C72AEAFF-6859-413D-969D-4894E6729F9E}"/>
    <cellStyle name="Normal 2 2 3 3 2 14" xfId="25733" xr:uid="{9B2EC6B1-A3FD-444B-80DE-0505D16B3CAB}"/>
    <cellStyle name="Normal 2 2 3 3 2 2" xfId="1464" xr:uid="{5B3D3DD3-0D90-46E6-9852-A47A4C719208}"/>
    <cellStyle name="Normal 2 2 3 3 2 2 2" xfId="3111" xr:uid="{A4A3DAD6-E721-405E-8ED8-D3A1F07ECD81}"/>
    <cellStyle name="Normal 2 2 3 3 2 2 2 2" xfId="7068" xr:uid="{C6630743-0FCB-4B06-BF14-D476654C9A72}"/>
    <cellStyle name="Normal 2 2 3 3 2 2 2 2 2" xfId="15327" xr:uid="{0BD92B38-E98E-419E-9C4C-80EDFC16586C}"/>
    <cellStyle name="Normal 2 2 3 3 2 2 2 2 2 2" xfId="39909" xr:uid="{48C173B3-08BF-426E-ABBF-65BC355E8ED0}"/>
    <cellStyle name="Normal 2 2 3 3 2 2 2 2 3" xfId="31894" xr:uid="{68967A57-AB54-4D70-AE4E-4641E972C636}"/>
    <cellStyle name="Normal 2 2 3 3 2 2 2 3" xfId="11452" xr:uid="{C66B1483-EC60-4019-BD81-BCAE2B56D459}"/>
    <cellStyle name="Normal 2 2 3 3 2 2 2 3 2" xfId="36107" xr:uid="{1558DC84-B402-45F0-8A7D-C8A854B28EB7}"/>
    <cellStyle name="Normal 2 2 3 3 2 2 2 4" xfId="22652" xr:uid="{B16BF782-60A6-43AA-899E-07A7A4787D0C}"/>
    <cellStyle name="Normal 2 2 3 3 2 2 2 4 2" xfId="46679" xr:uid="{674A5AD8-FE8A-4241-94A5-C6297C6DC0F8}"/>
    <cellStyle name="Normal 2 2 3 3 2 2 2 5" xfId="28222" xr:uid="{04155BBD-805C-4FD2-8E49-F52B4827A487}"/>
    <cellStyle name="Normal 2 2 3 3 2 2 3" xfId="3830" xr:uid="{724BF771-A883-4CAA-BF6C-079EBAE4F30A}"/>
    <cellStyle name="Normal 2 2 3 3 2 2 3 2" xfId="12171" xr:uid="{58CEFF48-107A-4B14-9309-6ABA3617B8D3}"/>
    <cellStyle name="Normal 2 2 3 3 2 2 3 2 2" xfId="36815" xr:uid="{92AFAD01-58B1-4EC1-A28C-BDF490A55677}"/>
    <cellStyle name="Normal 2 2 3 3 2 2 3 3" xfId="28930" xr:uid="{F1677632-416C-4DA2-A67F-FD8E39DA80A7}"/>
    <cellStyle name="Normal 2 2 3 3 2 2 4" xfId="4584" xr:uid="{9457A5D0-3F35-4F3B-ADCD-7B99C1988099}"/>
    <cellStyle name="Normal 2 2 3 3 2 2 4 2" xfId="12925" xr:uid="{DDF962FF-2D96-4F08-B4B8-31970228BBD8}"/>
    <cellStyle name="Normal 2 2 3 3 2 2 4 2 2" xfId="37510" xr:uid="{09DBD554-9667-48D0-98FD-FB368AB2127F}"/>
    <cellStyle name="Normal 2 2 3 3 2 2 4 3" xfId="29550" xr:uid="{92E4A9B5-EFB5-47D6-8C44-9B171B95FA12}"/>
    <cellStyle name="Normal 2 2 3 3 2 2 5" xfId="5404" xr:uid="{494B8343-0931-42D5-BF1D-9E7260CF5249}"/>
    <cellStyle name="Normal 2 2 3 3 2 2 5 2" xfId="13687" xr:uid="{DE3AB93F-2545-4B51-8AED-976AD41BDE2C}"/>
    <cellStyle name="Normal 2 2 3 3 2 2 5 2 2" xfId="38271" xr:uid="{C87F45AE-67B3-47DD-880C-88830CFB80BC}"/>
    <cellStyle name="Normal 2 2 3 3 2 2 5 3" xfId="30253" xr:uid="{1D3DD623-6429-49B3-9CD2-58CA1D9422BB}"/>
    <cellStyle name="Normal 2 2 3 3 2 2 6" xfId="9825" xr:uid="{8F390BE1-320A-4189-886A-7E3D18C6C644}"/>
    <cellStyle name="Normal 2 2 3 3 2 2 6 2" xfId="34511" xr:uid="{701F253A-5E22-46FE-9AF8-A53ED29A28C2}"/>
    <cellStyle name="Normal 2 2 3 3 2 2 7" xfId="18257" xr:uid="{B823261E-1B70-45C0-80FE-AEE4A175D02C}"/>
    <cellStyle name="Normal 2 2 3 3 2 2 7 2" xfId="42482" xr:uid="{A4E2DC73-A0FD-47CC-B059-C5C07F7BB765}"/>
    <cellStyle name="Normal 2 2 3 3 2 2 8" xfId="20186" xr:uid="{C361C752-2674-4234-BC79-556149B41C05}"/>
    <cellStyle name="Normal 2 2 3 3 2 2 8 2" xfId="44360" xr:uid="{244347B1-1CA4-43A7-83CB-110F08F49862}"/>
    <cellStyle name="Normal 2 2 3 3 2 2 9" xfId="26627" xr:uid="{9B3B9F11-DC38-4484-8C2C-C5CD85BD2E52}"/>
    <cellStyle name="Normal 2 2 3 3 2 3" xfId="1026" xr:uid="{604DC6AC-48F9-499F-9D04-B03941F6070D}"/>
    <cellStyle name="Normal 2 2 3 3 2 3 2" xfId="8006" xr:uid="{BFAA156D-B2A5-4E41-BAA3-809BE694DEB7}"/>
    <cellStyle name="Normal 2 2 3 3 2 3 2 2" xfId="16264" xr:uid="{1F3A17DF-76A9-4BDF-B9E8-5D31B7D0F3C5}"/>
    <cellStyle name="Normal 2 2 3 3 2 3 2 2 2" xfId="40846" xr:uid="{B618BCBE-EB21-4682-9AB5-A0A33184854C}"/>
    <cellStyle name="Normal 2 2 3 3 2 3 2 3" xfId="22235" xr:uid="{9F032C2E-35F1-452D-BB9E-81F551A7E5DD}"/>
    <cellStyle name="Normal 2 2 3 3 2 3 2 3 2" xfId="46275" xr:uid="{B85DA8F6-029F-44E9-ABF9-034FF9427010}"/>
    <cellStyle name="Normal 2 2 3 3 2 3 2 4" xfId="32831" xr:uid="{32BE3C67-5125-48C8-A941-510BFBDFE747}"/>
    <cellStyle name="Normal 2 2 3 3 2 3 3" xfId="6119" xr:uid="{FC8E6238-6845-4508-B64B-FB202D728B9E}"/>
    <cellStyle name="Normal 2 2 3 3 2 3 3 2" xfId="14381" xr:uid="{6FE009A8-A47C-4307-A7F5-8C49371C8064}"/>
    <cellStyle name="Normal 2 2 3 3 2 3 3 2 2" xfId="38963" xr:uid="{05C59842-7FB4-4ADC-993C-841EB4D534F8}"/>
    <cellStyle name="Normal 2 2 3 3 2 3 3 3" xfId="30948" xr:uid="{F6994354-7A8D-40F7-AC66-9AC93B181923}"/>
    <cellStyle name="Normal 2 2 3 3 2 3 4" xfId="9402" xr:uid="{8F31323A-44EB-48BE-A31A-6363902C8589}"/>
    <cellStyle name="Normal 2 2 3 3 2 3 4 2" xfId="34109" xr:uid="{D929CF3C-AB3B-42F9-88B6-D7152528F776}"/>
    <cellStyle name="Normal 2 2 3 3 2 3 5" xfId="19770" xr:uid="{B480F6C1-9673-46A7-B318-AB7148BB77C3}"/>
    <cellStyle name="Normal 2 2 3 3 2 3 5 2" xfId="43950" xr:uid="{4140586B-A59D-489B-9442-2F7E42D5080A}"/>
    <cellStyle name="Normal 2 2 3 3 2 3 6" xfId="26228" xr:uid="{CCC535AF-584B-4804-8070-22D69F0A694D}"/>
    <cellStyle name="Normal 2 2 3 3 2 4" xfId="2252" xr:uid="{523B8D48-2D92-4EB9-9F55-6AD8C7023B6D}"/>
    <cellStyle name="Normal 2 2 3 3 2 4 2" xfId="6639" xr:uid="{3B4C356C-B128-45DC-8A15-BF6DBDA3104B}"/>
    <cellStyle name="Normal 2 2 3 3 2 4 2 2" xfId="14898" xr:uid="{83C7CA1C-4517-4E97-856E-33C09C149D3F}"/>
    <cellStyle name="Normal 2 2 3 3 2 4 2 2 2" xfId="39480" xr:uid="{CBB26B4B-52F3-4A37-9CB2-EFCC1A513806}"/>
    <cellStyle name="Normal 2 2 3 3 2 4 2 3" xfId="21699" xr:uid="{043F332A-7C11-4BDC-B87B-9AB0833DFDCD}"/>
    <cellStyle name="Normal 2 2 3 3 2 4 2 3 2" xfId="45776" xr:uid="{8F3B7D9C-8488-4481-BBDD-918D7B6DA359}"/>
    <cellStyle name="Normal 2 2 3 3 2 4 2 4" xfId="31465" xr:uid="{D871FDF8-9226-4C7C-8EE9-ACB9F432EF98}"/>
    <cellStyle name="Normal 2 2 3 3 2 4 3" xfId="10593" xr:uid="{2974207C-6AB7-47AD-86EC-75B314832484}"/>
    <cellStyle name="Normal 2 2 3 3 2 4 3 2" xfId="35251" xr:uid="{AB0DC381-7054-4E7C-810C-8756D6A435CF}"/>
    <cellStyle name="Normal 2 2 3 3 2 4 4" xfId="19234" xr:uid="{8FCCB4A6-C475-4C3C-A30E-7109B8E848F2}"/>
    <cellStyle name="Normal 2 2 3 3 2 4 4 2" xfId="43428" xr:uid="{68281C0C-1F13-4E4A-85A5-912017617B98}"/>
    <cellStyle name="Normal 2 2 3 3 2 4 5" xfId="27366" xr:uid="{E0F56E08-ABB7-45E3-868F-5DCFFCD63747}"/>
    <cellStyle name="Normal 2 2 3 3 2 5" xfId="2638" xr:uid="{246ECE72-1607-4A91-A4AB-8E5268EC8227}"/>
    <cellStyle name="Normal 2 2 3 3 2 5 2" xfId="8424" xr:uid="{68977386-777C-42D7-8BF2-4A271C1A4D6F}"/>
    <cellStyle name="Normal 2 2 3 3 2 5 2 2" xfId="16682" xr:uid="{A5838063-A50A-4683-8173-AF3505DA2E76}"/>
    <cellStyle name="Normal 2 2 3 3 2 5 2 2 2" xfId="41264" xr:uid="{937A70F4-097E-4A62-8C1B-D62938AD2712}"/>
    <cellStyle name="Normal 2 2 3 3 2 5 2 3" xfId="33249" xr:uid="{943A0647-49F8-427E-B441-A3DECBD51CAF}"/>
    <cellStyle name="Normal 2 2 3 3 2 5 3" xfId="10979" xr:uid="{8969E376-472E-4D5B-ABA0-23B43A9B6106}"/>
    <cellStyle name="Normal 2 2 3 3 2 5 3 2" xfId="35635" xr:uid="{AFBF461B-D9DF-42B9-942F-1A4267EC7439}"/>
    <cellStyle name="Normal 2 2 3 3 2 5 4" xfId="21103" xr:uid="{7EE683A1-5EA7-4299-88D0-D9EAD7C586F8}"/>
    <cellStyle name="Normal 2 2 3 3 2 5 4 2" xfId="45224" xr:uid="{C92C6ECF-7E9F-4B53-8847-ED84EB4982B9}"/>
    <cellStyle name="Normal 2 2 3 3 2 5 5" xfId="27750" xr:uid="{4C3C4ACB-0E6C-4AF7-AD96-AD8D18FB18E3}"/>
    <cellStyle name="Normal 2 2 3 3 2 6" xfId="2875" xr:uid="{28BC6B10-33B9-4939-8340-757B75C923B8}"/>
    <cellStyle name="Normal 2 2 3 3 2 6 2" xfId="11216" xr:uid="{D64F610A-C5B2-4250-B693-0633AD918908}"/>
    <cellStyle name="Normal 2 2 3 3 2 6 2 2" xfId="35871" xr:uid="{FB7DB9FC-3F48-4EC8-B54F-DAA867560151}"/>
    <cellStyle name="Normal 2 2 3 3 2 6 3" xfId="27986" xr:uid="{A299248D-A6BA-4A9C-B5C4-8AB5779F0B66}"/>
    <cellStyle name="Normal 2 2 3 3 2 7" xfId="3348" xr:uid="{BEF38FD2-9159-49FF-A570-75788DB86268}"/>
    <cellStyle name="Normal 2 2 3 3 2 7 2" xfId="11689" xr:uid="{53B53191-A4EE-412E-A81F-2199E69D266D}"/>
    <cellStyle name="Normal 2 2 3 3 2 7 2 2" xfId="36343" xr:uid="{150E0325-F670-46C9-961A-6E05CA96D822}"/>
    <cellStyle name="Normal 2 2 3 3 2 7 3" xfId="28458" xr:uid="{9B843B29-33F8-40BC-99B4-C178EC475435}"/>
    <cellStyle name="Normal 2 2 3 3 2 8" xfId="3594" xr:uid="{B249E2D4-F05F-418C-BA19-00EFA522BF91}"/>
    <cellStyle name="Normal 2 2 3 3 2 8 2" xfId="11935" xr:uid="{5146BB13-3AC0-4991-B9EE-9967A188C5BA}"/>
    <cellStyle name="Normal 2 2 3 3 2 8 2 2" xfId="36579" xr:uid="{FE12785D-0EFD-49DD-BDA6-B306747F7E6D}"/>
    <cellStyle name="Normal 2 2 3 3 2 8 3" xfId="28694" xr:uid="{A8A28CBE-F102-401E-9010-CD901289C2A1}"/>
    <cellStyle name="Normal 2 2 3 3 2 9" xfId="4348" xr:uid="{0186E96B-6034-41B1-A499-BADEE91D18F1}"/>
    <cellStyle name="Normal 2 2 3 3 2 9 2" xfId="12689" xr:uid="{0DEEA417-B164-4EF2-ABD8-03499A177BE2}"/>
    <cellStyle name="Normal 2 2 3 3 2 9 2 2" xfId="37274" xr:uid="{10097EC8-F227-4EA5-A3C8-8049866B5C5B}"/>
    <cellStyle name="Normal 2 2 3 3 2 9 3" xfId="29314" xr:uid="{646CE1E1-01A6-4939-9DF4-FB7E88418404}"/>
    <cellStyle name="Normal 2 2 3 3 3" xfId="632" xr:uid="{8A6F56B5-86CB-4E59-AEE7-B6C441721FE6}"/>
    <cellStyle name="Normal 2 2 3 3 3 10" xfId="25912" xr:uid="{9B152B8B-0334-4F15-A2C4-FC04B4214A6D}"/>
    <cellStyle name="Normal 2 2 3 3 3 2" xfId="1265" xr:uid="{4672E90B-DB80-4AC1-8FB6-D57351B0377B}"/>
    <cellStyle name="Normal 2 2 3 3 3 2 2" xfId="8192" xr:uid="{AB7EA185-91E8-43C5-8600-1F798A619F39}"/>
    <cellStyle name="Normal 2 2 3 3 3 2 2 2" xfId="16450" xr:uid="{0C6918F2-6888-480C-8D85-3430B5E080EA}"/>
    <cellStyle name="Normal 2 2 3 3 3 2 2 2 2" xfId="41032" xr:uid="{96D7A7D5-9F8E-4A11-A674-5D72E8C412D0}"/>
    <cellStyle name="Normal 2 2 3 3 3 2 2 3" xfId="22457" xr:uid="{19E4F6AB-B2BE-4E60-AFBF-C9622D2C3C85}"/>
    <cellStyle name="Normal 2 2 3 3 3 2 2 3 2" xfId="46491" xr:uid="{BDA46D0B-E19A-4C5F-A67A-18949CC7AA9F}"/>
    <cellStyle name="Normal 2 2 3 3 3 2 2 4" xfId="33017" xr:uid="{D7761977-F47C-484B-946D-210332108339}"/>
    <cellStyle name="Normal 2 2 3 3 3 2 3" xfId="6313" xr:uid="{4149529C-5921-4B98-9110-9A18C0942AC1}"/>
    <cellStyle name="Normal 2 2 3 3 3 2 3 2" xfId="14574" xr:uid="{329F95FF-4256-4AEF-8FA3-CC0848DCBB63}"/>
    <cellStyle name="Normal 2 2 3 3 3 2 3 2 2" xfId="39156" xr:uid="{E0BC5FE2-296E-4DA0-ABF9-F21E1CF95F68}"/>
    <cellStyle name="Normal 2 2 3 3 3 2 3 3" xfId="31141" xr:uid="{9E23587E-BF2E-42A1-8088-144AB24EFAAE}"/>
    <cellStyle name="Normal 2 2 3 3 3 2 4" xfId="9628" xr:uid="{A2B65CD8-230D-42C0-978A-3FBCCBEF2564}"/>
    <cellStyle name="Normal 2 2 3 3 3 2 4 2" xfId="34323" xr:uid="{64ACDB29-F709-42A4-9C58-8C7E0C055476}"/>
    <cellStyle name="Normal 2 2 3 3 3 2 5" xfId="19990" xr:uid="{1A8620D0-B70D-40AC-87B5-975963FFAE7B}"/>
    <cellStyle name="Normal 2 2 3 3 3 2 5 2" xfId="44168" xr:uid="{3402D7C7-0256-4E33-9DF2-123D634EFFC8}"/>
    <cellStyle name="Normal 2 2 3 3 3 2 6" xfId="26440" xr:uid="{D45A7EAC-8DEB-43CA-A127-1A789B7F70BE}"/>
    <cellStyle name="Normal 2 2 3 3 3 3" xfId="2993" xr:uid="{F47F5166-DDFD-4363-9E75-BBA94AC069C0}"/>
    <cellStyle name="Normal 2 2 3 3 3 3 2" xfId="6832" xr:uid="{11BED607-42BD-4B47-83EB-0DE4638362A7}"/>
    <cellStyle name="Normal 2 2 3 3 3 3 2 2" xfId="15091" xr:uid="{C68FC5A3-D5CB-4014-8CE6-075BE1331C85}"/>
    <cellStyle name="Normal 2 2 3 3 3 3 2 2 2" xfId="39673" xr:uid="{E7722613-B508-4DC7-A1C3-7D96B3A4467E}"/>
    <cellStyle name="Normal 2 2 3 3 3 3 2 3" xfId="21885" xr:uid="{ABA4BD83-47A8-4FDB-8F1D-CAEEE45FBDD7}"/>
    <cellStyle name="Normal 2 2 3 3 3 3 2 3 2" xfId="45959" xr:uid="{2948DF40-D895-472D-9601-8F61D3368A61}"/>
    <cellStyle name="Normal 2 2 3 3 3 3 2 4" xfId="31658" xr:uid="{271981B7-D84E-411A-8CB3-3E1D8E519D6E}"/>
    <cellStyle name="Normal 2 2 3 3 3 3 3" xfId="11334" xr:uid="{21DB70E2-16C2-471E-A176-1B69EFD53174}"/>
    <cellStyle name="Normal 2 2 3 3 3 3 3 2" xfId="35989" xr:uid="{3877426F-2326-4962-96B9-439DA0B26400}"/>
    <cellStyle name="Normal 2 2 3 3 3 3 4" xfId="19420" xr:uid="{8AFC279D-A581-41A8-8091-C525C7964142}"/>
    <cellStyle name="Normal 2 2 3 3 3 3 4 2" xfId="43614" xr:uid="{0E77F995-4307-4BBF-9112-DB09C58D356B}"/>
    <cellStyle name="Normal 2 2 3 3 3 3 5" xfId="28104" xr:uid="{6CB2F1E3-6A59-4D89-9B18-8AFA6FBD885A}"/>
    <cellStyle name="Normal 2 2 3 3 3 4" xfId="3712" xr:uid="{63FD4993-E64F-4E49-9053-8B93899A6C81}"/>
    <cellStyle name="Normal 2 2 3 3 3 4 2" xfId="7360" xr:uid="{16D26A46-C93E-45B7-9706-3780E0E35324}"/>
    <cellStyle name="Normal 2 2 3 3 3 4 2 2" xfId="15619" xr:uid="{55B882BF-404A-4D64-AF4D-B5C70AB370E3}"/>
    <cellStyle name="Normal 2 2 3 3 3 4 2 2 2" xfId="40201" xr:uid="{A10801E6-8DC2-4DA8-AADD-5D6DAC991DA4}"/>
    <cellStyle name="Normal 2 2 3 3 3 4 2 3" xfId="32186" xr:uid="{B13398CA-7602-4B8D-983C-9D460D52C6FA}"/>
    <cellStyle name="Normal 2 2 3 3 3 4 3" xfId="12053" xr:uid="{9328E9DB-3FDA-4241-98AD-5F0E1E136206}"/>
    <cellStyle name="Normal 2 2 3 3 3 4 3 2" xfId="36697" xr:uid="{5B4EEDA0-34E8-423D-8324-254DBFBB23E5}"/>
    <cellStyle name="Normal 2 2 3 3 3 4 4" xfId="21290" xr:uid="{430A0A7B-7D00-4B93-9B83-85CE943C5162}"/>
    <cellStyle name="Normal 2 2 3 3 3 4 4 2" xfId="45409" xr:uid="{A64A53D1-0358-4078-900A-86C666827998}"/>
    <cellStyle name="Normal 2 2 3 3 3 4 5" xfId="28812" xr:uid="{7E6BAD80-BCE5-4258-8B70-3D8D4B9D1646}"/>
    <cellStyle name="Normal 2 2 3 3 3 5" xfId="4466" xr:uid="{BB17D7AB-540C-4622-A8F6-A140854FEEFA}"/>
    <cellStyle name="Normal 2 2 3 3 3 5 2" xfId="12807" xr:uid="{481A7C3F-21E7-4710-994E-17E7564DEB97}"/>
    <cellStyle name="Normal 2 2 3 3 3 5 2 2" xfId="37392" xr:uid="{0E6B41B4-1B3B-478D-BDAD-1DB5177BE7D9}"/>
    <cellStyle name="Normal 2 2 3 3 3 5 3" xfId="29432" xr:uid="{5F5C786A-714A-47A4-AFF6-4DE04011316D}"/>
    <cellStyle name="Normal 2 2 3 3 3 6" xfId="5206" xr:uid="{E53AF7A2-3F68-4FFE-8DBA-A2C6F56A396D}"/>
    <cellStyle name="Normal 2 2 3 3 3 6 2" xfId="13499" xr:uid="{B974451D-B8A7-4B4C-BBA9-D86632C472EA}"/>
    <cellStyle name="Normal 2 2 3 3 3 6 2 2" xfId="38083" xr:uid="{6F4A7F82-7A58-4EC2-8175-A86047686AC2}"/>
    <cellStyle name="Normal 2 2 3 3 3 6 3" xfId="30065" xr:uid="{C0DD12AB-B6A2-4C7C-965F-467E0C8A4E57}"/>
    <cellStyle name="Normal 2 2 3 3 3 7" xfId="9019" xr:uid="{8B4B1452-A0F1-479F-8604-3E24E0407ACC}"/>
    <cellStyle name="Normal 2 2 3 3 3 7 2" xfId="33781" xr:uid="{43A269E5-174E-49CF-A99C-D5B605809415}"/>
    <cellStyle name="Normal 2 2 3 3 3 8" xfId="18139" xr:uid="{3F3ABB52-B3EE-4EEF-B89E-1175D69C9FC9}"/>
    <cellStyle name="Normal 2 2 3 3 3 8 2" xfId="42364" xr:uid="{4F0B4ECD-C5C6-424B-B401-45269D58FB11}"/>
    <cellStyle name="Normal 2 2 3 3 3 9" xfId="18813" xr:uid="{689C2FA5-72E6-401F-A3B9-A5BA1E25926C}"/>
    <cellStyle name="Normal 2 2 3 3 3 9 2" xfId="43009" xr:uid="{B62454DD-B36F-4327-A5BC-CF6F792D9D6F}"/>
    <cellStyle name="Normal 2 2 3 3 4" xfId="1685" xr:uid="{E677F7DA-4543-440D-8537-E2E42E900931}"/>
    <cellStyle name="Normal 2 2 3 3 4 2" xfId="6950" xr:uid="{7675623D-80B0-498C-B3BE-2855C05E5D3A}"/>
    <cellStyle name="Normal 2 2 3 3 4 2 2" xfId="15209" xr:uid="{55D93C1A-92DD-4646-BAEC-2618FB47FF2E}"/>
    <cellStyle name="Normal 2 2 3 3 4 2 2 2" xfId="39791" xr:uid="{6AEE736A-AAB0-4677-BB9B-7AD5AA889F2A}"/>
    <cellStyle name="Normal 2 2 3 3 4 2 3" xfId="22858" xr:uid="{4B5B8578-E9CE-445B-8FF5-1411D0513A0A}"/>
    <cellStyle name="Normal 2 2 3 3 4 2 3 2" xfId="46876" xr:uid="{0F27FA22-386F-475A-8F33-013CCA774216}"/>
    <cellStyle name="Normal 2 2 3 3 4 2 4" xfId="31776" xr:uid="{164AB911-8D51-40E3-97E0-EB984F7F97D0}"/>
    <cellStyle name="Normal 2 2 3 3 4 3" xfId="5610" xr:uid="{40B50398-AF9C-4D93-9A37-F75356197E46}"/>
    <cellStyle name="Normal 2 2 3 3 4 3 2" xfId="13881" xr:uid="{43D93231-61A4-4E94-A316-420B2ACB0D67}"/>
    <cellStyle name="Normal 2 2 3 3 4 3 2 2" xfId="38465" xr:uid="{7F8DDFDE-83FE-4931-94B2-8884ACF54239}"/>
    <cellStyle name="Normal 2 2 3 3 4 3 3" xfId="30448" xr:uid="{34BCF9C7-13E9-4185-AFBB-B72A1A4AFB6D}"/>
    <cellStyle name="Normal 2 2 3 3 4 4" xfId="10034" xr:uid="{D749665A-D6D9-46E1-9A84-5EFFA75DFA42}"/>
    <cellStyle name="Normal 2 2 3 3 4 4 2" xfId="34705" xr:uid="{9DBD1B1C-0889-42FE-B941-1D2DD1D1D008}"/>
    <cellStyle name="Normal 2 2 3 3 4 5" xfId="20394" xr:uid="{30D23BFD-948F-4C60-8379-BD9011673E64}"/>
    <cellStyle name="Normal 2 2 3 3 4 5 2" xfId="44558" xr:uid="{DED73E7F-6F1A-46A2-B699-572175169305}"/>
    <cellStyle name="Normal 2 2 3 3 4 6" xfId="26820" xr:uid="{0033909A-5ED3-4664-86A7-46CC78616F24}"/>
    <cellStyle name="Normal 2 2 3 3 5" xfId="1821" xr:uid="{63605735-CB57-467D-A6A6-9A7652E48860}"/>
    <cellStyle name="Normal 2 2 3 3 5 2" xfId="7628" xr:uid="{436B11E8-8996-4E83-8DCD-36EBDBE7C7FD}"/>
    <cellStyle name="Normal 2 2 3 3 5 2 2" xfId="15886" xr:uid="{E32E201D-CB34-46C9-BE3C-3E9369B147BC}"/>
    <cellStyle name="Normal 2 2 3 3 5 2 2 2" xfId="40468" xr:uid="{204E2162-A7A9-49EE-9247-EA5007BF0446}"/>
    <cellStyle name="Normal 2 2 3 3 5 2 3" xfId="22986" xr:uid="{80EEA5DC-C8D4-4249-9683-4D6504E5809C}"/>
    <cellStyle name="Normal 2 2 3 3 5 2 3 2" xfId="46997" xr:uid="{3939021A-F916-4E17-8442-01FEA602048E}"/>
    <cellStyle name="Normal 2 2 3 3 5 2 4" xfId="32453" xr:uid="{93642E31-20D1-4865-B739-B4F9E1A4D825}"/>
    <cellStyle name="Normal 2 2 3 3 5 3" xfId="5739" xr:uid="{74E891B6-C789-4AC6-8FC7-A2C896F045BC}"/>
    <cellStyle name="Normal 2 2 3 3 5 3 2" xfId="14001" xr:uid="{3AD18D20-FF2E-42D0-B5F8-3F59FB9D71DF}"/>
    <cellStyle name="Normal 2 2 3 3 5 3 2 2" xfId="38583" xr:uid="{E89F102B-5452-4CAE-8251-2DB97EBA4557}"/>
    <cellStyle name="Normal 2 2 3 3 5 3 3" xfId="30568" xr:uid="{3E9103E4-FD9E-482F-9C19-26E9B1F2B555}"/>
    <cellStyle name="Normal 2 2 3 3 5 4" xfId="10163" xr:uid="{09262510-536F-4EDB-A64E-4684008561C3}"/>
    <cellStyle name="Normal 2 2 3 3 5 4 2" xfId="34823" xr:uid="{345F53BF-B653-45BC-AB34-66EC0078F4D9}"/>
    <cellStyle name="Normal 2 2 3 3 5 5" xfId="20521" xr:uid="{20F0261A-CC48-42E2-BB8C-5BB678D309F8}"/>
    <cellStyle name="Normal 2 2 3 3 5 5 2" xfId="44681" xr:uid="{D63BC1E9-6C90-49AB-B6E2-21F578E1030C}"/>
    <cellStyle name="Normal 2 2 3 3 5 6" xfId="26938" xr:uid="{1859737F-1032-415F-9699-FE14E40EEC0A}"/>
    <cellStyle name="Normal 2 2 3 3 6" xfId="796" xr:uid="{7C327998-2FCA-43A4-83E3-903E2D26C2D5}"/>
    <cellStyle name="Normal 2 2 3 3 6 2" xfId="7819" xr:uid="{130C5227-01FB-44B9-B466-D43F428D45C6}"/>
    <cellStyle name="Normal 2 2 3 3 6 2 2" xfId="16077" xr:uid="{D77DF7F6-CA79-424D-BFF1-6D5D60D5B320}"/>
    <cellStyle name="Normal 2 2 3 3 6 2 2 2" xfId="40659" xr:uid="{9CDCC10C-91D2-41DA-8BEC-D74A6B87DFE2}"/>
    <cellStyle name="Normal 2 2 3 3 6 2 3" xfId="22019" xr:uid="{CEABDCF3-2713-4565-8AC6-38FA6A22BEB0}"/>
    <cellStyle name="Normal 2 2 3 3 6 2 3 2" xfId="46084" xr:uid="{386681D4-A2A0-4C16-A0D4-4DD072AA150D}"/>
    <cellStyle name="Normal 2 2 3 3 6 2 4" xfId="32644" xr:uid="{BB726F5A-0E83-49F5-81CF-81D72749B6D0}"/>
    <cellStyle name="Normal 2 2 3 3 6 3" xfId="5932" xr:uid="{F191061A-B9E4-4592-B537-E1E535104AA0}"/>
    <cellStyle name="Normal 2 2 3 3 6 3 2" xfId="14194" xr:uid="{87E18547-0B44-405C-9C4B-35C5A9310F42}"/>
    <cellStyle name="Normal 2 2 3 3 6 3 2 2" xfId="38776" xr:uid="{75705AEC-F13C-4378-93D9-CFDBAFBC06E3}"/>
    <cellStyle name="Normal 2 2 3 3 6 3 3" xfId="30761" xr:uid="{07824AE3-0FF9-448D-B80C-D6944A1C2020}"/>
    <cellStyle name="Normal 2 2 3 3 6 4" xfId="9181" xr:uid="{6D7BF92C-71C7-4BD4-9E67-A78D4044B2A1}"/>
    <cellStyle name="Normal 2 2 3 3 6 4 2" xfId="33919" xr:uid="{EAC3DFE2-B086-4A0D-853A-574F3E5C5626}"/>
    <cellStyle name="Normal 2 2 3 3 6 5" xfId="19553" xr:uid="{3BD8C957-A9EC-42D4-969F-BAEE0FE4919D}"/>
    <cellStyle name="Normal 2 2 3 3 6 5 2" xfId="43741" xr:uid="{B4C78697-03CF-4EC9-9740-9CF2894FC1CB}"/>
    <cellStyle name="Normal 2 2 3 3 6 6" xfId="26041" xr:uid="{625581A7-69A5-437D-999A-F8F9D6A891E3}"/>
    <cellStyle name="Normal 2 2 3 3 7" xfId="1940" xr:uid="{8E1DBECC-3D1A-41DF-9AB9-56FCBBDBD2AB}"/>
    <cellStyle name="Normal 2 2 3 3 7 2" xfId="6452" xr:uid="{F9CF77EA-3F3D-4D9F-9721-604B9ED15662}"/>
    <cellStyle name="Normal 2 2 3 3 7 2 2" xfId="14711" xr:uid="{C015AFFA-7B7E-4C3D-93C8-ED155AF5BC7A}"/>
    <cellStyle name="Normal 2 2 3 3 7 2 2 2" xfId="39293" xr:uid="{825A43DD-DC4C-4E2E-8FEA-ADF68EFAE917}"/>
    <cellStyle name="Normal 2 2 3 3 7 2 3" xfId="23104" xr:uid="{B88403C1-9DD1-40BB-8420-C25775AB8077}"/>
    <cellStyle name="Normal 2 2 3 3 7 2 3 2" xfId="47115" xr:uid="{A479D523-6C09-4142-A2E6-194BC3C98888}"/>
    <cellStyle name="Normal 2 2 3 3 7 2 4" xfId="31278" xr:uid="{F845500B-1BA3-41E4-ADDE-2C418703381F}"/>
    <cellStyle name="Normal 2 2 3 3 7 3" xfId="10282" xr:uid="{4580E9BC-F198-4B76-A8CD-3BFD140D714D}"/>
    <cellStyle name="Normal 2 2 3 3 7 3 2" xfId="34941" xr:uid="{5F5C065D-4564-4550-A5F1-4A4DCAF9A19F}"/>
    <cellStyle name="Normal 2 2 3 3 7 4" xfId="20639" xr:uid="{39B6159E-AF82-43DB-8713-FC81AC8FA90D}"/>
    <cellStyle name="Normal 2 2 3 3 7 4 2" xfId="44799" xr:uid="{63B8CD7B-A50A-4184-930D-015FAFE41C92}"/>
    <cellStyle name="Normal 2 2 3 3 7 5" xfId="27056" xr:uid="{2D558A21-82A4-4BA1-8FEE-A6D72C26A0DB}"/>
    <cellStyle name="Normal 2 2 3 3 8" xfId="2133" xr:uid="{0EB6963E-02F8-461B-B1E3-CD3D8B3B0FB6}"/>
    <cellStyle name="Normal 2 2 3 3 8 2" xfId="8306" xr:uid="{EA1779BF-EE74-47A4-809B-B46B96F3F4CD}"/>
    <cellStyle name="Normal 2 2 3 3 8 2 2" xfId="16564" xr:uid="{96F191C0-7422-49F0-9112-A0DEB60867D7}"/>
    <cellStyle name="Normal 2 2 3 3 8 2 2 2" xfId="41146" xr:uid="{1AA29088-0836-4DED-AEC1-30B8AE9798BA}"/>
    <cellStyle name="Normal 2 2 3 3 8 2 3" xfId="21528" xr:uid="{7D0A70D6-359B-41EA-9CBC-DE63C0AE04D1}"/>
    <cellStyle name="Normal 2 2 3 3 8 2 3 2" xfId="45626" xr:uid="{7EBEA96C-6F6B-4BE5-942D-B33716F4D7F6}"/>
    <cellStyle name="Normal 2 2 3 3 8 2 4" xfId="33131" xr:uid="{48368908-DDA4-4BA2-9918-4AA25E94F01E}"/>
    <cellStyle name="Normal 2 2 3 3 8 3" xfId="10475" xr:uid="{CDCDD6E8-C207-42D3-9785-8AE7183082D9}"/>
    <cellStyle name="Normal 2 2 3 3 8 3 2" xfId="35133" xr:uid="{B68B5236-9507-4E2A-99A3-397ECDED8B4E}"/>
    <cellStyle name="Normal 2 2 3 3 8 4" xfId="19058" xr:uid="{802BB729-D1FB-404C-8781-9C9970599B16}"/>
    <cellStyle name="Normal 2 2 3 3 8 4 2" xfId="43252" xr:uid="{3FC1F2D7-B766-48E9-B5EE-2F01D1A9FD61}"/>
    <cellStyle name="Normal 2 2 3 3 8 5" xfId="27248" xr:uid="{BA78EC18-3B8F-4BC2-BFD1-271DB9E2E839}"/>
    <cellStyle name="Normal 2 2 3 3 9" xfId="2520" xr:uid="{699FD0CA-D45D-4FBF-9B8C-BF94C0271AF4}"/>
    <cellStyle name="Normal 2 2 3 3 9 2" xfId="10861" xr:uid="{08CF7803-CF2B-4E11-89FA-9B1BC542EABB}"/>
    <cellStyle name="Normal 2 2 3 3 9 2 2" xfId="35517" xr:uid="{228DC6E6-D25A-4AB6-B0A4-C9FE9452D447}"/>
    <cellStyle name="Normal 2 2 3 3 9 3" xfId="20934" xr:uid="{0E1F84C4-3EBB-41F7-9B78-F347A5781A1C}"/>
    <cellStyle name="Normal 2 2 3 3 9 3 2" xfId="45069" xr:uid="{A8DFC452-C862-42AE-9AD4-40E46E7BF80E}"/>
    <cellStyle name="Normal 2 2 3 3 9 4" xfId="27632" xr:uid="{B22215BB-1869-4B74-AC45-CDF75FCE32C5}"/>
    <cellStyle name="Normal 2 2 3 30" xfId="18387" xr:uid="{30F9288D-D4E8-419C-9940-C76FCF9BD2B1}"/>
    <cellStyle name="Normal 2 2 3 30 2" xfId="42603" xr:uid="{266AD431-1CFF-4B3B-9E36-1669987EDC8F}"/>
    <cellStyle name="Normal 2 2 3 31" xfId="25554" xr:uid="{6AABEC1D-5624-4133-836D-08F1B40A8B90}"/>
    <cellStyle name="Normal 2 2 3 4" xfId="370" xr:uid="{D800434B-C482-4723-90C1-D997AF80074A}"/>
    <cellStyle name="Normal 2 2 3 4 10" xfId="4287" xr:uid="{F461AC89-F0B3-4A0D-9CFF-7D624FDA522C}"/>
    <cellStyle name="Normal 2 2 3 4 10 2" xfId="12628" xr:uid="{A76EA2A5-213E-428A-8D44-DB6A672B39D9}"/>
    <cellStyle name="Normal 2 2 3 4 10 2 2" xfId="37213" xr:uid="{673717DC-3362-42F4-9F44-09CB57979E92}"/>
    <cellStyle name="Normal 2 2 3 4 10 3" xfId="29253" xr:uid="{298712FF-8F36-49DA-8DF8-B40875949198}"/>
    <cellStyle name="Normal 2 2 3 4 11" xfId="4826" xr:uid="{78C3A603-12A8-4B7C-8ADC-D5CAA3FA7419}"/>
    <cellStyle name="Normal 2 2 3 4 11 2" xfId="13150" xr:uid="{8AD40EA2-8095-4D41-B929-C9D5675BE3D0}"/>
    <cellStyle name="Normal 2 2 3 4 11 2 2" xfId="37735" xr:uid="{72E6BEC3-84B9-4926-8113-B2E234624F1F}"/>
    <cellStyle name="Normal 2 2 3 4 11 3" xfId="29715" xr:uid="{2B9A561F-A257-42E5-BE33-7FACAE37E778}"/>
    <cellStyle name="Normal 2 2 3 4 12" xfId="8770" xr:uid="{072975C5-367B-45D7-AD77-2644285D87E6}"/>
    <cellStyle name="Normal 2 2 3 4 12 2" xfId="33541" xr:uid="{0565B239-1658-487D-A87E-C69DBA393FBC}"/>
    <cellStyle name="Normal 2 2 3 4 13" xfId="17960" xr:uid="{9E207963-2381-46FE-82E2-8A81FEDEAE0B}"/>
    <cellStyle name="Normal 2 2 3 4 13 2" xfId="42185" xr:uid="{BD637A31-2D63-48D9-BEAD-04CE7F3C5643}"/>
    <cellStyle name="Normal 2 2 3 4 14" xfId="18554" xr:uid="{2BEAF362-6FCD-4A07-886E-55420314A88D}"/>
    <cellStyle name="Normal 2 2 3 4 14 2" xfId="42750" xr:uid="{5A1BB4E4-9F6A-4DAD-96D7-46810C888904}"/>
    <cellStyle name="Normal 2 2 3 4 15" xfId="25672" xr:uid="{5E05C448-8D91-4390-96B2-EE66D088AC08}"/>
    <cellStyle name="Normal 2 2 3 4 2" xfId="1083" xr:uid="{182EB412-3F8D-4C88-94E2-2FB16EE52344}"/>
    <cellStyle name="Normal 2 2 3 4 2 10" xfId="26281" xr:uid="{9C477DC8-BB1E-4FED-9812-5C9FBD970823}"/>
    <cellStyle name="Normal 2 2 3 4 2 2" xfId="1517" xr:uid="{61BD5387-5CAC-4B48-A644-7093B1F900CC}"/>
    <cellStyle name="Normal 2 2 3 4 2 2 2" xfId="7493" xr:uid="{3887557A-7591-4DF8-A123-BE50D135B596}"/>
    <cellStyle name="Normal 2 2 3 4 2 2 2 2" xfId="15752" xr:uid="{F288BFED-3CB6-4B09-847F-EE95A4252C87}"/>
    <cellStyle name="Normal 2 2 3 4 2 2 2 2 2" xfId="40334" xr:uid="{8A2C7CAA-95A4-4359-8BA9-21D572CFDAD1}"/>
    <cellStyle name="Normal 2 2 3 4 2 2 2 3" xfId="22705" xr:uid="{F39954B1-62E3-4094-8942-FB5020995387}"/>
    <cellStyle name="Normal 2 2 3 4 2 2 2 3 2" xfId="46732" xr:uid="{A7155B5F-2565-4844-8C24-818C029E096B}"/>
    <cellStyle name="Normal 2 2 3 4 2 2 2 4" xfId="32319" xr:uid="{51710F44-F81E-456A-956F-BB0FD8C6A88D}"/>
    <cellStyle name="Normal 2 2 3 4 2 2 3" xfId="5457" xr:uid="{C41FD04C-1023-4E1A-89EB-2BFBE779D25D}"/>
    <cellStyle name="Normal 2 2 3 4 2 2 3 2" xfId="13740" xr:uid="{0921A997-BE2E-49F9-B0DB-139EBA89C2D4}"/>
    <cellStyle name="Normal 2 2 3 4 2 2 3 2 2" xfId="38324" xr:uid="{F7DD709F-7BBE-4767-BE6B-B45654EDFE1E}"/>
    <cellStyle name="Normal 2 2 3 4 2 2 3 3" xfId="30306" xr:uid="{BFC65ED2-53E2-4641-BA2E-F2823C2E42D6}"/>
    <cellStyle name="Normal 2 2 3 4 2 2 4" xfId="9878" xr:uid="{2ECB5534-6E3D-4A88-8E15-8C2D622BC280}"/>
    <cellStyle name="Normal 2 2 3 4 2 2 4 2" xfId="34564" xr:uid="{B7CADF1D-E8CC-4F7E-ADFC-25950DEA7DAB}"/>
    <cellStyle name="Normal 2 2 3 4 2 2 5" xfId="20239" xr:uid="{055AC6FF-0E42-427C-BA9C-64713D972985}"/>
    <cellStyle name="Normal 2 2 3 4 2 2 5 2" xfId="44413" xr:uid="{E14DA831-1294-4BC7-8BAA-BCED1727FFC0}"/>
    <cellStyle name="Normal 2 2 3 4 2 2 6" xfId="26680" xr:uid="{93D0D3EC-B619-4CEA-BEE7-4591928E7F50}"/>
    <cellStyle name="Normal 2 2 3 4 2 3" xfId="3050" xr:uid="{AF30EB09-EA62-4447-92EC-C12F35923AC3}"/>
    <cellStyle name="Normal 2 2 3 4 2 3 2" xfId="8059" xr:uid="{1A162B64-F454-402E-9D81-BAD1457BDA60}"/>
    <cellStyle name="Normal 2 2 3 4 2 3 2 2" xfId="16317" xr:uid="{D5A78FBE-5D8B-44A7-9FD2-A15FD75C9F2D}"/>
    <cellStyle name="Normal 2 2 3 4 2 3 2 2 2" xfId="40899" xr:uid="{B5CD86DF-46F1-4363-B5B3-59F17AF745D3}"/>
    <cellStyle name="Normal 2 2 3 4 2 3 2 3" xfId="32884" xr:uid="{A0B8F113-1707-49BD-852C-640944EC54E2}"/>
    <cellStyle name="Normal 2 2 3 4 2 3 3" xfId="6172" xr:uid="{057F4FE4-C69D-4387-B65F-709E84A90725}"/>
    <cellStyle name="Normal 2 2 3 4 2 3 3 2" xfId="14434" xr:uid="{4B3BC0CE-A0A3-4A82-9629-DCDF8E29442F}"/>
    <cellStyle name="Normal 2 2 3 4 2 3 3 2 2" xfId="39016" xr:uid="{4DF1C44B-397B-43CA-AC76-0AF1C1204D73}"/>
    <cellStyle name="Normal 2 2 3 4 2 3 3 3" xfId="31001" xr:uid="{E76734DF-C534-415D-A19C-4175FF9D34AA}"/>
    <cellStyle name="Normal 2 2 3 4 2 3 4" xfId="11391" xr:uid="{70C91798-9294-4FCD-AB95-8AB39985E6E3}"/>
    <cellStyle name="Normal 2 2 3 4 2 3 4 2" xfId="36046" xr:uid="{982E2F38-C209-4F7C-84F2-5AB1B0D575B7}"/>
    <cellStyle name="Normal 2 2 3 4 2 3 5" xfId="22292" xr:uid="{E4C69EAD-226D-4824-8380-EC38C0786E97}"/>
    <cellStyle name="Normal 2 2 3 4 2 3 5 2" xfId="46328" xr:uid="{83259A2E-4678-4E77-8A3F-EFA697D5313E}"/>
    <cellStyle name="Normal 2 2 3 4 2 3 6" xfId="28161" xr:uid="{35F3AF18-09D3-4895-8A35-ECCCC0037CEC}"/>
    <cellStyle name="Normal 2 2 3 4 2 4" xfId="3769" xr:uid="{9A3DB841-C4EB-4FDC-85B5-9668679579CF}"/>
    <cellStyle name="Normal 2 2 3 4 2 4 2" xfId="6692" xr:uid="{99555C49-62DF-4FA3-A407-9B78B7F682A4}"/>
    <cellStyle name="Normal 2 2 3 4 2 4 2 2" xfId="14951" xr:uid="{5CB417DD-69A5-42C8-9841-E9CD0F5A9CEE}"/>
    <cellStyle name="Normal 2 2 3 4 2 4 2 2 2" xfId="39533" xr:uid="{5526C763-2122-431D-AA2A-FFFC933D4BB9}"/>
    <cellStyle name="Normal 2 2 3 4 2 4 2 3" xfId="31518" xr:uid="{AB5C6290-DC9B-4FFF-AEE4-8F8ADA40214B}"/>
    <cellStyle name="Normal 2 2 3 4 2 4 3" xfId="12110" xr:uid="{181E1940-7F01-436A-8324-A18E5F33C80F}"/>
    <cellStyle name="Normal 2 2 3 4 2 4 3 2" xfId="36754" xr:uid="{9A1D9CE2-31BD-4F95-85EE-E4BC3976DAEF}"/>
    <cellStyle name="Normal 2 2 3 4 2 4 4" xfId="28869" xr:uid="{65496235-C210-4484-85FD-D1D46105C056}"/>
    <cellStyle name="Normal 2 2 3 4 2 5" xfId="4523" xr:uid="{38EA3BDF-C90D-4D8D-B863-8FDF9D8AB371}"/>
    <cellStyle name="Normal 2 2 3 4 2 5 2" xfId="7204" xr:uid="{7121DA6A-D02A-4C1E-B216-D9CF5097E970}"/>
    <cellStyle name="Normal 2 2 3 4 2 5 2 2" xfId="15463" xr:uid="{401F4EA0-7909-4B02-B748-40A0B3CF2C7C}"/>
    <cellStyle name="Normal 2 2 3 4 2 5 2 2 2" xfId="40045" xr:uid="{B133DDCB-3430-48C7-95CB-3354D0B0384E}"/>
    <cellStyle name="Normal 2 2 3 4 2 5 2 3" xfId="32030" xr:uid="{8D163C1C-120B-4794-AEDF-098A853331F0}"/>
    <cellStyle name="Normal 2 2 3 4 2 5 3" xfId="12864" xr:uid="{52FE7B69-0BFF-413D-BDEF-C730682A1821}"/>
    <cellStyle name="Normal 2 2 3 4 2 5 3 2" xfId="37449" xr:uid="{8F82B3D5-B5ED-4C68-BF43-801551E3188B}"/>
    <cellStyle name="Normal 2 2 3 4 2 5 4" xfId="29489" xr:uid="{8343BE77-80F9-45B7-A4CE-5C19896E2A1E}"/>
    <cellStyle name="Normal 2 2 3 4 2 6" xfId="5043" xr:uid="{0BFC0DDF-1CD5-44D4-9C2A-6953C02C5B8B}"/>
    <cellStyle name="Normal 2 2 3 4 2 6 2" xfId="13340" xr:uid="{609CFCDB-646F-4011-A784-077D91288C16}"/>
    <cellStyle name="Normal 2 2 3 4 2 6 2 2" xfId="37924" xr:uid="{EEAE792D-0C28-4DAE-BD4C-6F429D58EB65}"/>
    <cellStyle name="Normal 2 2 3 4 2 6 3" xfId="29905" xr:uid="{76B16868-FBCD-4879-A800-025B7FA3D56C}"/>
    <cellStyle name="Normal 2 2 3 4 2 7" xfId="9459" xr:uid="{A7B22FE8-8E30-4979-A2FB-12CE55CE8066}"/>
    <cellStyle name="Normal 2 2 3 4 2 7 2" xfId="34162" xr:uid="{D8A0D43D-A09F-4CCC-B11C-259C7A9C0656}"/>
    <cellStyle name="Normal 2 2 3 4 2 8" xfId="18196" xr:uid="{908C9895-7F5F-46C3-9F66-9FDB2A1F3E1B}"/>
    <cellStyle name="Normal 2 2 3 4 2 8 2" xfId="42421" xr:uid="{F77411B7-61A8-4724-8A5F-00B81DDE325F}"/>
    <cellStyle name="Normal 2 2 3 4 2 9" xfId="19827" xr:uid="{D6A5DF53-6F9C-4546-8943-4EF348202FC3}"/>
    <cellStyle name="Normal 2 2 3 4 2 9 2" xfId="44007" xr:uid="{D35DE22A-28FE-4FDD-B4AF-E67C5DB7A44C}"/>
    <cellStyle name="Normal 2 2 3 4 3" xfId="1319" xr:uid="{F53C5CC3-C825-496A-B311-150EB4627580}"/>
    <cellStyle name="Normal 2 2 3 4 3 2" xfId="7007" xr:uid="{97ACF6A7-0C97-4E3E-BC08-0167BEB2C8BA}"/>
    <cellStyle name="Normal 2 2 3 4 3 2 2" xfId="15266" xr:uid="{7F803261-6C0E-4C13-9BB9-D0A1765098BF}"/>
    <cellStyle name="Normal 2 2 3 4 3 2 2 2" xfId="39848" xr:uid="{8529F725-287D-4CAE-9CB4-69553DF758FA}"/>
    <cellStyle name="Normal 2 2 3 4 3 2 3" xfId="22510" xr:uid="{09152222-3DFE-4DD7-AEE2-55C0863043B4}"/>
    <cellStyle name="Normal 2 2 3 4 3 2 3 2" xfId="46544" xr:uid="{85EE91E5-6E43-49C5-9EDB-96F97814EB71}"/>
    <cellStyle name="Normal 2 2 3 4 3 2 4" xfId="31833" xr:uid="{B439EEA1-5090-43A7-8423-78F81B09DBB6}"/>
    <cellStyle name="Normal 2 2 3 4 3 3" xfId="5259" xr:uid="{1759CB53-9ACE-4525-8507-137120149C48}"/>
    <cellStyle name="Normal 2 2 3 4 3 3 2" xfId="13552" xr:uid="{4E158EE1-A226-44CC-A94C-841604CB5E43}"/>
    <cellStyle name="Normal 2 2 3 4 3 3 2 2" xfId="38136" xr:uid="{CFCF8CA6-E293-4707-999B-885301CE37B2}"/>
    <cellStyle name="Normal 2 2 3 4 3 3 3" xfId="30118" xr:uid="{1C7127CD-D666-4196-9A18-85AFF3CDCCDC}"/>
    <cellStyle name="Normal 2 2 3 4 3 4" xfId="9681" xr:uid="{5A38CD55-5991-490A-B087-E3E42492AA39}"/>
    <cellStyle name="Normal 2 2 3 4 3 4 2" xfId="34376" xr:uid="{F690A420-B13D-4183-90A8-47B79BD9CF32}"/>
    <cellStyle name="Normal 2 2 3 4 3 5" xfId="20043" xr:uid="{BB74FBEE-D03C-42CA-BFE1-CC271F1A79CF}"/>
    <cellStyle name="Normal 2 2 3 4 3 5 2" xfId="44221" xr:uid="{4AD30C76-451D-49FB-9C76-873993010AE9}"/>
    <cellStyle name="Normal 2 2 3 4 3 6" xfId="26493" xr:uid="{523D7BE4-DE08-42C7-92AF-5EFE7759D1AC}"/>
    <cellStyle name="Normal 2 2 3 4 4" xfId="854" xr:uid="{232A4F81-93C1-402F-BF01-6DF0C3486122}"/>
    <cellStyle name="Normal 2 2 3 4 4 2" xfId="7872" xr:uid="{1BEC23D7-BB0D-4929-8BF2-87C19612C6DC}"/>
    <cellStyle name="Normal 2 2 3 4 4 2 2" xfId="16130" xr:uid="{B9DA52E7-4695-4319-B4C9-6449461CA3EF}"/>
    <cellStyle name="Normal 2 2 3 4 4 2 2 2" xfId="40712" xr:uid="{850D387A-7855-493D-855C-EF34E1363619}"/>
    <cellStyle name="Normal 2 2 3 4 4 2 3" xfId="22076" xr:uid="{351EC6BC-324A-4335-8180-7B7E781E9705}"/>
    <cellStyle name="Normal 2 2 3 4 4 2 3 2" xfId="46137" xr:uid="{2FD54EEB-0F15-4155-9AE0-18A7DB1D1E1E}"/>
    <cellStyle name="Normal 2 2 3 4 4 2 4" xfId="32697" xr:uid="{57F318A1-B61F-493B-87C2-B847ED7A1546}"/>
    <cellStyle name="Normal 2 2 3 4 4 3" xfId="5985" xr:uid="{A602BF3C-68B5-444D-B03F-B677AB8EA516}"/>
    <cellStyle name="Normal 2 2 3 4 4 3 2" xfId="14247" xr:uid="{9F2AAA24-72C7-4637-8AAC-75E05501DBA3}"/>
    <cellStyle name="Normal 2 2 3 4 4 3 2 2" xfId="38829" xr:uid="{D7CB6D79-CCFF-4C2D-9B51-CB6F9DC92381}"/>
    <cellStyle name="Normal 2 2 3 4 4 3 3" xfId="30814" xr:uid="{ABE8B61B-C0EF-4A7A-8606-08DEC9727ED5}"/>
    <cellStyle name="Normal 2 2 3 4 4 4" xfId="9238" xr:uid="{E0069913-B1FF-4AE2-9360-906F462478FE}"/>
    <cellStyle name="Normal 2 2 3 4 4 4 2" xfId="33972" xr:uid="{F4935BE3-08A5-4737-B914-C28172755939}"/>
    <cellStyle name="Normal 2 2 3 4 4 5" xfId="19610" xr:uid="{230C9DD4-22D2-48F4-94C5-02078EDB5F7B}"/>
    <cellStyle name="Normal 2 2 3 4 4 5 2" xfId="43798" xr:uid="{E336816A-0D14-4C0B-8517-FD175F947932}"/>
    <cellStyle name="Normal 2 2 3 4 4 6" xfId="26094" xr:uid="{86A224DC-E7DC-459C-AE3B-B5C3FFDC6739}"/>
    <cellStyle name="Normal 2 2 3 4 5" xfId="2191" xr:uid="{A5DF1E9F-3924-42DA-8353-721E8B6AB37A}"/>
    <cellStyle name="Normal 2 2 3 4 5 2" xfId="6505" xr:uid="{6F959859-B2F3-43BE-A493-915743FE72C8}"/>
    <cellStyle name="Normal 2 2 3 4 5 2 2" xfId="14764" xr:uid="{E614B98C-1F40-4E77-9367-52E6F6B1FCEC}"/>
    <cellStyle name="Normal 2 2 3 4 5 2 2 2" xfId="39346" xr:uid="{6A06B4A1-F2A8-4B1F-89AC-3469D8D129F2}"/>
    <cellStyle name="Normal 2 2 3 4 5 2 3" xfId="21629" xr:uid="{CD8C95CB-CCA0-4A39-AF63-64E7690DB27E}"/>
    <cellStyle name="Normal 2 2 3 4 5 2 3 2" xfId="45711" xr:uid="{A87F7EAA-E15E-48FE-B835-A71C92872904}"/>
    <cellStyle name="Normal 2 2 3 4 5 2 4" xfId="31331" xr:uid="{5660D45C-3DDC-47C2-A210-B475E4118D3F}"/>
    <cellStyle name="Normal 2 2 3 4 5 3" xfId="10532" xr:uid="{6DFB637F-876E-4F91-A02D-282BBC69B81E}"/>
    <cellStyle name="Normal 2 2 3 4 5 3 2" xfId="35190" xr:uid="{36BFEC0B-3976-4889-89C8-C71BC6AAC214}"/>
    <cellStyle name="Normal 2 2 3 4 5 4" xfId="19161" xr:uid="{3B1E3F28-4B7D-4F03-8758-4CC939D978EE}"/>
    <cellStyle name="Normal 2 2 3 4 5 4 2" xfId="43355" xr:uid="{8A19A149-5D89-4714-868B-DAFA36786E11}"/>
    <cellStyle name="Normal 2 2 3 4 5 5" xfId="27305" xr:uid="{CE0201B5-6281-4D21-9429-96374A0E53E4}"/>
    <cellStyle name="Normal 2 2 3 4 6" xfId="2577" xr:uid="{13064F42-01A7-4597-B2B6-80ED22C1AAEF}"/>
    <cellStyle name="Normal 2 2 3 4 6 2" xfId="8363" xr:uid="{F1FD75DD-BB5D-41BF-B0DA-D83E604D19E4}"/>
    <cellStyle name="Normal 2 2 3 4 6 2 2" xfId="16621" xr:uid="{495C3500-EA1A-494C-8DDA-23EC349F491D}"/>
    <cellStyle name="Normal 2 2 3 4 6 2 2 2" xfId="41203" xr:uid="{C85B902C-A07E-40F3-B8F6-7C8BA74FD79C}"/>
    <cellStyle name="Normal 2 2 3 4 6 2 3" xfId="33188" xr:uid="{FA78E75D-E692-413C-9ECA-BD74EF0B8D26}"/>
    <cellStyle name="Normal 2 2 3 4 6 3" xfId="10918" xr:uid="{EB1AA1EE-549B-44A3-A011-020CC0077AC9}"/>
    <cellStyle name="Normal 2 2 3 4 6 3 2" xfId="35574" xr:uid="{571DD65D-B54B-4A25-BEBD-2243E76B3CCD}"/>
    <cellStyle name="Normal 2 2 3 4 6 4" xfId="21033" xr:uid="{19A47D81-5D2E-4126-B2ED-062508CA59A6}"/>
    <cellStyle name="Normal 2 2 3 4 6 4 2" xfId="45158" xr:uid="{D10B20B3-2FFA-4120-BD93-A8FE89F02585}"/>
    <cellStyle name="Normal 2 2 3 4 6 5" xfId="27689" xr:uid="{A79017B4-D562-4D60-8EBE-55743EF86F55}"/>
    <cellStyle name="Normal 2 2 3 4 7" xfId="2814" xr:uid="{6D775AA4-9CF5-45BE-910B-7C5E0E98E244}"/>
    <cellStyle name="Normal 2 2 3 4 7 2" xfId="11155" xr:uid="{45459C6B-FCBD-4546-8801-FA2482D40BCE}"/>
    <cellStyle name="Normal 2 2 3 4 7 2 2" xfId="35810" xr:uid="{4B1CFA19-4F9E-4D77-8C8F-8F9191D1DCA4}"/>
    <cellStyle name="Normal 2 2 3 4 7 3" xfId="27925" xr:uid="{6F8D130D-6B1C-4602-AF7B-E0432D1CB8F6}"/>
    <cellStyle name="Normal 2 2 3 4 8" xfId="3287" xr:uid="{9043F179-E131-453E-985A-1DD5A2EAD75D}"/>
    <cellStyle name="Normal 2 2 3 4 8 2" xfId="11628" xr:uid="{9FBEA95D-F44F-49B6-BB37-895D8321C094}"/>
    <cellStyle name="Normal 2 2 3 4 8 2 2" xfId="36282" xr:uid="{1E7E9D1A-8D2B-408B-83C9-5984E63DEFC8}"/>
    <cellStyle name="Normal 2 2 3 4 8 3" xfId="28397" xr:uid="{A21D5189-BF02-4648-8D43-5E7BA1B12156}"/>
    <cellStyle name="Normal 2 2 3 4 9" xfId="3533" xr:uid="{31D7A271-3A07-44A6-BF30-CF0DDD7F0B56}"/>
    <cellStyle name="Normal 2 2 3 4 9 2" xfId="11874" xr:uid="{F75B2AE6-840F-4DE0-9421-0C32569643D5}"/>
    <cellStyle name="Normal 2 2 3 4 9 2 2" xfId="36518" xr:uid="{A289D856-63CC-479A-A0E3-62DD1907F533}"/>
    <cellStyle name="Normal 2 2 3 4 9 3" xfId="28633" xr:uid="{84532159-FB01-4F2A-8E2D-8AECACDF45D5}"/>
    <cellStyle name="Normal 2 2 3 5" xfId="513" xr:uid="{4C626FA1-62C7-42C8-B393-2BCF1C075D24}"/>
    <cellStyle name="Normal 2 2 3 5 10" xfId="18695" xr:uid="{4F1E050C-DCBB-442F-A9A6-DB99D8A9C8E1}"/>
    <cellStyle name="Normal 2 2 3 5 10 2" xfId="42891" xr:uid="{68EF8DDA-51D5-4215-9DC0-9C19B630B14C}"/>
    <cellStyle name="Normal 2 2 3 5 11" xfId="25794" xr:uid="{70574EBA-CB48-4BAC-8E20-0C9738A727BD}"/>
    <cellStyle name="Normal 2 2 3 5 2" xfId="1382" xr:uid="{2D69F1A5-8B48-4C1A-BC60-825D92BB4924}"/>
    <cellStyle name="Normal 2 2 3 5 2 2" xfId="7414" xr:uid="{021FEB1A-3FCE-4003-B235-407EC726EDAD}"/>
    <cellStyle name="Normal 2 2 3 5 2 2 2" xfId="15673" xr:uid="{245AF292-BC2F-4DC4-9AA4-C2A0F1897C65}"/>
    <cellStyle name="Normal 2 2 3 5 2 2 2 2" xfId="40255" xr:uid="{48741395-FB6C-4712-989D-DE2566FD0E48}"/>
    <cellStyle name="Normal 2 2 3 5 2 2 3" xfId="22571" xr:uid="{EC7C5841-056F-42A2-92D9-F56B092FD1DA}"/>
    <cellStyle name="Normal 2 2 3 5 2 2 3 2" xfId="46598" xr:uid="{D5A57BB9-121B-4B15-963F-3BB3A80E676B}"/>
    <cellStyle name="Normal 2 2 3 5 2 2 4" xfId="32240" xr:uid="{3B70CA99-DBC8-4303-84BD-950E50EA9119}"/>
    <cellStyle name="Normal 2 2 3 5 2 3" xfId="5322" xr:uid="{A6BEB60E-7CAB-4692-8D4B-9878AD3BD9EC}"/>
    <cellStyle name="Normal 2 2 3 5 2 3 2" xfId="13606" xr:uid="{5C60178C-85C5-4F50-A19A-B13EB62E0D70}"/>
    <cellStyle name="Normal 2 2 3 5 2 3 2 2" xfId="38190" xr:uid="{15D0FECF-6CB2-4F90-A247-A86F25078244}"/>
    <cellStyle name="Normal 2 2 3 5 2 3 3" xfId="30172" xr:uid="{776B9CAA-8BCF-47DF-84E4-3AF5C03A7930}"/>
    <cellStyle name="Normal 2 2 3 5 2 4" xfId="9744" xr:uid="{2CC3810D-C2D8-4DB9-BA9E-C4CC3CB76DB6}"/>
    <cellStyle name="Normal 2 2 3 5 2 4 2" xfId="34430" xr:uid="{2BB7066D-CA90-4FC3-A317-677D2F6D4426}"/>
    <cellStyle name="Normal 2 2 3 5 2 5" xfId="20105" xr:uid="{1C372891-2093-4506-87BB-69FFB4745804}"/>
    <cellStyle name="Normal 2 2 3 5 2 5 2" xfId="44279" xr:uid="{063E4BB2-68D3-4422-ABDA-A216D6F9975E}"/>
    <cellStyle name="Normal 2 2 3 5 2 6" xfId="26546" xr:uid="{4813EC14-72A1-42B8-8D2B-00A48A3DBD6F}"/>
    <cellStyle name="Normal 2 2 3 5 3" xfId="928" xr:uid="{D00DE53E-0D66-41BA-8130-531B545F82BD}"/>
    <cellStyle name="Normal 2 2 3 5 3 2" xfId="7925" xr:uid="{6D6A4419-7BE0-4AFE-8814-D61A59D148DD}"/>
    <cellStyle name="Normal 2 2 3 5 3 2 2" xfId="16183" xr:uid="{E9AA4D33-CFFF-451E-898D-334775261AF3}"/>
    <cellStyle name="Normal 2 2 3 5 3 2 2 2" xfId="40765" xr:uid="{1297A2AD-3397-4E40-98BC-2B7E1F3A10FD}"/>
    <cellStyle name="Normal 2 2 3 5 3 2 3" xfId="22141" xr:uid="{1E899A73-1528-4775-B318-F70F29A63CBC}"/>
    <cellStyle name="Normal 2 2 3 5 3 2 3 2" xfId="46193" xr:uid="{84844623-BCC9-4BEC-8081-4CCC406FA648}"/>
    <cellStyle name="Normal 2 2 3 5 3 2 4" xfId="32750" xr:uid="{094E5221-DA92-493F-A4ED-1BD665D9A637}"/>
    <cellStyle name="Normal 2 2 3 5 3 3" xfId="6038" xr:uid="{FF7A96D0-F7E0-4B38-8706-5D3E04E71172}"/>
    <cellStyle name="Normal 2 2 3 5 3 3 2" xfId="14300" xr:uid="{40C64EF2-A5FE-41B2-A6EB-7AFDD2C771EC}"/>
    <cellStyle name="Normal 2 2 3 5 3 3 2 2" xfId="38882" xr:uid="{883E7FA2-FC27-4243-AF68-26787E19698A}"/>
    <cellStyle name="Normal 2 2 3 5 3 3 3" xfId="30867" xr:uid="{7FE3B777-703A-4ADE-8DFC-E8E31C77CDEB}"/>
    <cellStyle name="Normal 2 2 3 5 3 4" xfId="9306" xr:uid="{56D36073-6A5F-4F14-9202-BEC8B12ADD53}"/>
    <cellStyle name="Normal 2 2 3 5 3 4 2" xfId="34027" xr:uid="{852849A0-7AC2-43DA-93B1-AEFF5A085020}"/>
    <cellStyle name="Normal 2 2 3 5 3 5" xfId="19676" xr:uid="{1BCD10CD-84FC-4518-9451-492D932D26E4}"/>
    <cellStyle name="Normal 2 2 3 5 3 5 2" xfId="43858" xr:uid="{16AB7CB0-2351-4FA6-A65C-865FB844F94B}"/>
    <cellStyle name="Normal 2 2 3 5 3 6" xfId="26147" xr:uid="{648D71B9-FB2D-4C4F-B6EC-A4432B328C3A}"/>
    <cellStyle name="Normal 2 2 3 5 4" xfId="2932" xr:uid="{CE5B840A-9611-4359-B6FF-A44F1E0B1F7E}"/>
    <cellStyle name="Normal 2 2 3 5 4 2" xfId="6558" xr:uid="{205002F9-1C20-4A4D-88F1-C0CE6151B002}"/>
    <cellStyle name="Normal 2 2 3 5 4 2 2" xfId="14817" xr:uid="{C176FFCA-DD85-4709-82E0-3D41B609CAE0}"/>
    <cellStyle name="Normal 2 2 3 5 4 2 2 2" xfId="39399" xr:uid="{A439B29B-8E38-45EA-B968-E6D6A695C271}"/>
    <cellStyle name="Normal 2 2 3 5 4 2 3" xfId="21767" xr:uid="{B99C46D5-968F-41B4-B21C-3033EFAC24EB}"/>
    <cellStyle name="Normal 2 2 3 5 4 2 3 2" xfId="45841" xr:uid="{A34DB2B8-74FC-4AC7-97CC-29CE48468BD4}"/>
    <cellStyle name="Normal 2 2 3 5 4 2 4" xfId="31384" xr:uid="{8A2AB655-D6A2-43D7-9DB5-847E2B328FBC}"/>
    <cellStyle name="Normal 2 2 3 5 4 3" xfId="11273" xr:uid="{81C05211-0469-46A8-8D1A-9F7ED12387F1}"/>
    <cellStyle name="Normal 2 2 3 5 4 3 2" xfId="35928" xr:uid="{A6AAB9D8-A6B1-4EC3-B11E-1B6B490E5310}"/>
    <cellStyle name="Normal 2 2 3 5 4 4" xfId="19302" xr:uid="{BF85C9FD-3465-4E6E-B163-A44FA4F91938}"/>
    <cellStyle name="Normal 2 2 3 5 4 4 2" xfId="43496" xr:uid="{7F9EFCAA-BFA8-4090-82D6-528AA2F26667}"/>
    <cellStyle name="Normal 2 2 3 5 4 5" xfId="28043" xr:uid="{DC07AF1F-5B40-43EF-9327-6F36962C5E6A}"/>
    <cellStyle name="Normal 2 2 3 5 5" xfId="3651" xr:uid="{2C4A8FAB-87F3-4C64-9470-C078D1CB83B2}"/>
    <cellStyle name="Normal 2 2 3 5 5 2" xfId="7138" xr:uid="{5E2CA727-C2D8-4799-8A62-1E1D08D89743}"/>
    <cellStyle name="Normal 2 2 3 5 5 2 2" xfId="15397" xr:uid="{031036F8-B7DD-46DB-AF05-4F9A31DED866}"/>
    <cellStyle name="Normal 2 2 3 5 5 2 2 2" xfId="39979" xr:uid="{AF142DC0-381B-4384-BC6B-0C939C1D6512}"/>
    <cellStyle name="Normal 2 2 3 5 5 2 3" xfId="31964" xr:uid="{A7E65499-EA54-4FA0-9D24-7149681EDFB3}"/>
    <cellStyle name="Normal 2 2 3 5 5 3" xfId="11992" xr:uid="{C2A77545-4A20-48F1-8B24-0328DA7B0CC6}"/>
    <cellStyle name="Normal 2 2 3 5 5 3 2" xfId="36636" xr:uid="{E14D6E8D-0D35-445C-9A4E-2907BAFC3E69}"/>
    <cellStyle name="Normal 2 2 3 5 5 4" xfId="21171" xr:uid="{28317B17-75BE-4967-914A-3889E22C32DD}"/>
    <cellStyle name="Normal 2 2 3 5 5 4 2" xfId="45291" xr:uid="{1E5C6E87-DC0D-4C10-9C00-28BE909B4C35}"/>
    <cellStyle name="Normal 2 2 3 5 5 5" xfId="28751" xr:uid="{6345A3D9-5D61-45B8-BD74-583524B97A8D}"/>
    <cellStyle name="Normal 2 2 3 5 6" xfId="4405" xr:uid="{550DDC90-C296-498F-A2D0-D615DEA215C6}"/>
    <cellStyle name="Normal 2 2 3 5 6 2" xfId="12746" xr:uid="{3D02A2A2-09EF-4A2A-86F2-B5E0EE4ED9EC}"/>
    <cellStyle name="Normal 2 2 3 5 6 2 2" xfId="37331" xr:uid="{4B524F39-881E-4C14-A826-E1ACFABEB1B0}"/>
    <cellStyle name="Normal 2 2 3 5 6 3" xfId="29371" xr:uid="{DEB5CDC5-46AE-42BB-A242-72C808C84D06}"/>
    <cellStyle name="Normal 2 2 3 5 7" xfId="4891" xr:uid="{1692A851-6B0E-4E12-B3AA-07B7FB6B5E59}"/>
    <cellStyle name="Normal 2 2 3 5 7 2" xfId="13204" xr:uid="{BD1109FB-5D13-4756-9539-4FF6250BD4DE}"/>
    <cellStyle name="Normal 2 2 3 5 7 2 2" xfId="37788" xr:uid="{084D06E4-265E-4465-ACB5-EDBB25935B1C}"/>
    <cellStyle name="Normal 2 2 3 5 7 3" xfId="29770" xr:uid="{1D662916-0E6C-4F07-BA2B-D02617CC1B50}"/>
    <cellStyle name="Normal 2 2 3 5 8" xfId="8900" xr:uid="{ACBB7C84-2D49-411F-B328-E7617AF188F8}"/>
    <cellStyle name="Normal 2 2 3 5 8 2" xfId="33663" xr:uid="{0B397781-B900-47C6-BCF0-16D8421F95D4}"/>
    <cellStyle name="Normal 2 2 3 5 9" xfId="18078" xr:uid="{98B3E843-7B3E-4458-AD15-4D3DEDF39C2A}"/>
    <cellStyle name="Normal 2 2 3 5 9 2" xfId="42303" xr:uid="{F92A5959-194B-4B6F-8170-34D683AC11F3}"/>
    <cellStyle name="Normal 2 2 3 6" xfId="571" xr:uid="{904636DC-1618-43F7-9036-492630083E4C}"/>
    <cellStyle name="Normal 2 2 3 6 2" xfId="1409" xr:uid="{CFEF8608-153E-4E87-A855-6A69E8015B80}"/>
    <cellStyle name="Normal 2 2 3 6 2 2" xfId="7441" xr:uid="{F6409A15-1958-42E4-AE7D-D9ECE832C40B}"/>
    <cellStyle name="Normal 2 2 3 6 2 2 2" xfId="15700" xr:uid="{5008DA37-8005-4A00-9459-6D6A23A14AD6}"/>
    <cellStyle name="Normal 2 2 3 6 2 2 2 2" xfId="40282" xr:uid="{33B26D26-9B31-4C5F-85B6-D6606E85045B}"/>
    <cellStyle name="Normal 2 2 3 6 2 2 3" xfId="22598" xr:uid="{A27C228A-5401-4EB5-86D9-F1D68A92A359}"/>
    <cellStyle name="Normal 2 2 3 6 2 2 3 2" xfId="46625" xr:uid="{B0B49EEA-CFF0-49EB-92E1-ABE6A569F734}"/>
    <cellStyle name="Normal 2 2 3 6 2 2 4" xfId="32267" xr:uid="{015C9D84-F847-4F27-A6BF-0E350639D098}"/>
    <cellStyle name="Normal 2 2 3 6 2 3" xfId="5349" xr:uid="{AB71DDCA-4520-4823-8E80-AB305411D66E}"/>
    <cellStyle name="Normal 2 2 3 6 2 3 2" xfId="13633" xr:uid="{99250922-5F61-489D-BD42-CDB041156709}"/>
    <cellStyle name="Normal 2 2 3 6 2 3 2 2" xfId="38217" xr:uid="{7552F1CA-E66F-4F59-A154-2122745A0632}"/>
    <cellStyle name="Normal 2 2 3 6 2 3 3" xfId="30199" xr:uid="{79018185-4B8D-472A-96A7-5353FB3A1160}"/>
    <cellStyle name="Normal 2 2 3 6 2 4" xfId="9771" xr:uid="{0DDD9B98-651E-4AAE-8DE0-4B9E9DF6AAA7}"/>
    <cellStyle name="Normal 2 2 3 6 2 4 2" xfId="34457" xr:uid="{FB924AB8-C72D-4145-B2C5-0D00810F96BF}"/>
    <cellStyle name="Normal 2 2 3 6 2 5" xfId="20132" xr:uid="{58AAA961-3FC4-47C1-A200-2D6491488F44}"/>
    <cellStyle name="Normal 2 2 3 6 2 5 2" xfId="44306" xr:uid="{DE3FF322-B49B-430F-8468-03126454D940}"/>
    <cellStyle name="Normal 2 2 3 6 2 6" xfId="26573" xr:uid="{F9F1C170-FD6D-4A5F-9E47-F96215A9119C}"/>
    <cellStyle name="Normal 2 2 3 6 3" xfId="960" xr:uid="{DD8005D0-17A4-4767-86F1-5CF5D14A280A}"/>
    <cellStyle name="Normal 2 2 3 6 3 2" xfId="7952" xr:uid="{0E8E30A8-1AF5-47E2-BD30-DC4BF41E0FC1}"/>
    <cellStyle name="Normal 2 2 3 6 3 2 2" xfId="16210" xr:uid="{16D08229-D879-44AE-B3D0-6EF55C661700}"/>
    <cellStyle name="Normal 2 2 3 6 3 2 2 2" xfId="40792" xr:uid="{D3CD84A8-ED33-4B6C-9D86-1D45BBE657C5}"/>
    <cellStyle name="Normal 2 2 3 6 3 2 3" xfId="22171" xr:uid="{EF9DB830-3877-452F-9BC3-4D8FBD12604A}"/>
    <cellStyle name="Normal 2 2 3 6 3 2 3 2" xfId="46220" xr:uid="{0CFA4AFA-33A6-43DF-A89A-C0697FE9AE03}"/>
    <cellStyle name="Normal 2 2 3 6 3 2 4" xfId="32777" xr:uid="{C5A85543-B911-4841-8CCC-088ADAF8C888}"/>
    <cellStyle name="Normal 2 2 3 6 3 3" xfId="6065" xr:uid="{557EAC89-218A-40E7-8610-3B8B92B03D9E}"/>
    <cellStyle name="Normal 2 2 3 6 3 3 2" xfId="14327" xr:uid="{5342475D-62D8-47D5-933C-7B39DFF54834}"/>
    <cellStyle name="Normal 2 2 3 6 3 3 2 2" xfId="38909" xr:uid="{2DB01880-BBF2-4B8E-A0F7-765E6CCD8F66}"/>
    <cellStyle name="Normal 2 2 3 6 3 3 3" xfId="30894" xr:uid="{EFFA7F17-C3E2-451A-93D9-316884C17D55}"/>
    <cellStyle name="Normal 2 2 3 6 3 4" xfId="9336" xr:uid="{F1C2651A-9847-42A0-81E5-9A15291712B3}"/>
    <cellStyle name="Normal 2 2 3 6 3 4 2" xfId="34055" xr:uid="{CEEDDD85-4AF5-44E5-B959-E3424FC385FF}"/>
    <cellStyle name="Normal 2 2 3 6 3 5" xfId="19705" xr:uid="{80AF1958-1DDB-46FD-B7EF-4540C01837C4}"/>
    <cellStyle name="Normal 2 2 3 6 3 5 2" xfId="43887" xr:uid="{061D064C-F390-4296-AD2A-83C1EE0819E3}"/>
    <cellStyle name="Normal 2 2 3 6 3 6" xfId="26174" xr:uid="{9DD211BB-EF30-4B6D-9C8A-D709A58F2A6A}"/>
    <cellStyle name="Normal 2 2 3 6 4" xfId="6585" xr:uid="{EB907F64-DC66-49A3-8B3F-9F374D51471F}"/>
    <cellStyle name="Normal 2 2 3 6 4 2" xfId="14844" xr:uid="{DCBD2B4C-ECD2-4174-880C-984589FBE6B8}"/>
    <cellStyle name="Normal 2 2 3 6 4 2 2" xfId="21824" xr:uid="{DDCDF9EF-15B3-4FDB-9678-192BF185572C}"/>
    <cellStyle name="Normal 2 2 3 6 4 2 2 2" xfId="45898" xr:uid="{52DDCBF9-1696-4276-9799-A05B82D27460}"/>
    <cellStyle name="Normal 2 2 3 6 4 2 3" xfId="39426" xr:uid="{FCF7CC5C-7CA0-40F5-8E67-9E710769A5D2}"/>
    <cellStyle name="Normal 2 2 3 6 4 3" xfId="19359" xr:uid="{6E298B77-8B51-4FE0-A887-F3C72A535E7A}"/>
    <cellStyle name="Normal 2 2 3 6 4 3 2" xfId="43553" xr:uid="{10D661F1-20F8-435D-952D-DDEA8D6C0677}"/>
    <cellStyle name="Normal 2 2 3 6 4 4" xfId="31411" xr:uid="{E1F878D7-807D-49C3-BB51-0537340E1C3D}"/>
    <cellStyle name="Normal 2 2 3 6 5" xfId="7184" xr:uid="{EAACC031-BF1F-4F93-82B7-F086A57679E5}"/>
    <cellStyle name="Normal 2 2 3 6 5 2" xfId="15443" xr:uid="{08FADFEA-1375-4F66-B2AA-BE121AFC6877}"/>
    <cellStyle name="Normal 2 2 3 6 5 2 2" xfId="40025" xr:uid="{0DE44EAD-B563-4C0D-B4D2-D7E52C23924B}"/>
    <cellStyle name="Normal 2 2 3 6 5 3" xfId="21229" xr:uid="{AB91BCD5-B0B9-4321-9DDE-A1334DA24DE0}"/>
    <cellStyle name="Normal 2 2 3 6 5 3 2" xfId="45348" xr:uid="{9DF2106D-03B1-4653-A484-AC454A2318A1}"/>
    <cellStyle name="Normal 2 2 3 6 5 4" xfId="32010" xr:uid="{AAFF4F72-4960-4F31-A5EC-A82FE241FD17}"/>
    <cellStyle name="Normal 2 2 3 6 6" xfId="4920" xr:uid="{13D39789-EDF9-46D5-9579-98DDE87374CC}"/>
    <cellStyle name="Normal 2 2 3 6 6 2" xfId="13231" xr:uid="{60F3D9F2-7B56-4C9E-B681-0161316543EE}"/>
    <cellStyle name="Normal 2 2 3 6 6 2 2" xfId="37815" xr:uid="{3947B757-2FBC-4A78-905A-6B1120F73E79}"/>
    <cellStyle name="Normal 2 2 3 6 6 3" xfId="29797" xr:uid="{15300062-F63D-4846-B6F0-30296249C1BE}"/>
    <cellStyle name="Normal 2 2 3 6 7" xfId="8958" xr:uid="{A195AE79-C984-4A7C-87AE-A9DECEBD2C4B}"/>
    <cellStyle name="Normal 2 2 3 6 7 2" xfId="33720" xr:uid="{8F0C1957-DFF9-4E92-B632-23AED140656A}"/>
    <cellStyle name="Normal 2 2 3 6 8" xfId="18752" xr:uid="{964FA161-4487-47F2-A125-87100DE944B4}"/>
    <cellStyle name="Normal 2 2 3 6 8 2" xfId="42948" xr:uid="{3764966D-3D0F-4B84-90C7-A30A139454B6}"/>
    <cellStyle name="Normal 2 2 3 6 9" xfId="25851" xr:uid="{D73E531C-DA9F-4029-8FC4-7DE5494CC1BB}"/>
    <cellStyle name="Normal 2 2 3 7" xfId="1139" xr:uid="{6EAB61A7-61F6-4662-BAF8-EFB4802CD016}"/>
    <cellStyle name="Normal 2 2 3 7 2" xfId="1571" xr:uid="{702F3756-F6E1-4DD6-8B0E-18C835E54148}"/>
    <cellStyle name="Normal 2 2 3 7 2 2" xfId="7546" xr:uid="{262BD6E7-7D8E-4A52-9989-3D52663CBA97}"/>
    <cellStyle name="Normal 2 2 3 7 2 2 2" xfId="15804" xr:uid="{E9D82757-F2F1-4DAB-9FE8-A18137180E75}"/>
    <cellStyle name="Normal 2 2 3 7 2 2 2 2" xfId="40386" xr:uid="{040B939B-6C2C-4449-8C91-8BA19D3E66D8}"/>
    <cellStyle name="Normal 2 2 3 7 2 2 3" xfId="22758" xr:uid="{F262B8E8-B672-4E39-9210-9AD40CFA9484}"/>
    <cellStyle name="Normal 2 2 3 7 2 2 3 2" xfId="46785" xr:uid="{29A49DD9-B0E1-439D-8FBA-3214635C985C}"/>
    <cellStyle name="Normal 2 2 3 7 2 2 4" xfId="32371" xr:uid="{73370E9D-F05E-46E3-A396-B12D63DFBC69}"/>
    <cellStyle name="Normal 2 2 3 7 2 3" xfId="5510" xr:uid="{3C6B6784-0FAC-4366-B6A9-7FF93122726B}"/>
    <cellStyle name="Normal 2 2 3 7 2 3 2" xfId="13793" xr:uid="{480675B6-2F67-4709-98C7-996B2DD90ADE}"/>
    <cellStyle name="Normal 2 2 3 7 2 3 2 2" xfId="38377" xr:uid="{24BDA583-3D67-4FD9-A91D-17F0F2123B55}"/>
    <cellStyle name="Normal 2 2 3 7 2 3 3" xfId="30359" xr:uid="{19D9CC7E-726A-488E-B712-6D27F94A0F69}"/>
    <cellStyle name="Normal 2 2 3 7 2 4" xfId="9931" xr:uid="{3FC71649-469A-4876-BB09-EAD8C262BBC9}"/>
    <cellStyle name="Normal 2 2 3 7 2 4 2" xfId="34617" xr:uid="{1B097E14-D190-48AC-8252-8C96F5504F95}"/>
    <cellStyle name="Normal 2 2 3 7 2 5" xfId="20292" xr:uid="{4ABE2279-29E7-4C0C-9C51-E41A362CAD92}"/>
    <cellStyle name="Normal 2 2 3 7 2 5 2" xfId="44466" xr:uid="{96C21191-992B-4349-A7F2-01BDAE5A83FF}"/>
    <cellStyle name="Normal 2 2 3 7 2 6" xfId="26733" xr:uid="{EAAEB948-2DA2-44C5-B804-28A5438BC57F}"/>
    <cellStyle name="Normal 2 2 3 7 3" xfId="6225" xr:uid="{518F63F7-CFFD-428E-AD3C-08B55E398E01}"/>
    <cellStyle name="Normal 2 2 3 7 3 2" xfId="8112" xr:uid="{E111B44E-B8E6-4D19-8EA9-A506560A8958}"/>
    <cellStyle name="Normal 2 2 3 7 3 2 2" xfId="16370" xr:uid="{189B7C17-0AAD-49F1-BB4E-207F348AA708}"/>
    <cellStyle name="Normal 2 2 3 7 3 2 2 2" xfId="40952" xr:uid="{0E495FD0-9F84-4E9F-80A8-C3B4066A8C3B}"/>
    <cellStyle name="Normal 2 2 3 7 3 2 3" xfId="22348" xr:uid="{02F26C75-DFF6-4959-8521-95E554658466}"/>
    <cellStyle name="Normal 2 2 3 7 3 2 3 2" xfId="46382" xr:uid="{916A91B5-20DF-499C-9BE6-CAF3391F5ADC}"/>
    <cellStyle name="Normal 2 2 3 7 3 2 4" xfId="32937" xr:uid="{D531E541-3C22-4696-9147-45C2A00312C8}"/>
    <cellStyle name="Normal 2 2 3 7 3 3" xfId="14487" xr:uid="{256DF617-7E12-4C88-B8B6-5792AF8FF98F}"/>
    <cellStyle name="Normal 2 2 3 7 3 3 2" xfId="39069" xr:uid="{83CDE691-6C85-4F63-BCB2-B4A410470A81}"/>
    <cellStyle name="Normal 2 2 3 7 3 4" xfId="19882" xr:uid="{951D4277-D3F7-49E1-9138-4A9F327BCC93}"/>
    <cellStyle name="Normal 2 2 3 7 3 4 2" xfId="44062" xr:uid="{622904A4-65FB-4376-8557-11D65DFFBFE1}"/>
    <cellStyle name="Normal 2 2 3 7 3 5" xfId="31054" xr:uid="{42D568E2-AF24-47D7-99D3-901D284A6646}"/>
    <cellStyle name="Normal 2 2 3 7 4" xfId="6745" xr:uid="{AF35463E-4F56-4891-8535-925E7A131792}"/>
    <cellStyle name="Normal 2 2 3 7 4 2" xfId="15004" xr:uid="{88768271-1179-444B-96A2-BE68031CBED9}"/>
    <cellStyle name="Normal 2 2 3 7 4 2 2" xfId="39586" xr:uid="{3AA892F8-D013-4BFE-8623-7A2131126CB1}"/>
    <cellStyle name="Normal 2 2 3 7 4 3" xfId="20851" xr:uid="{1F31B443-7112-4955-9F0E-114ADE6438AF}"/>
    <cellStyle name="Normal 2 2 3 7 4 3 2" xfId="44989" xr:uid="{26DEC200-8701-4A2F-886D-017DF476394C}"/>
    <cellStyle name="Normal 2 2 3 7 4 4" xfId="31571" xr:uid="{A706986C-9A08-4784-B54F-8933132927E0}"/>
    <cellStyle name="Normal 2 2 3 7 5" xfId="7256" xr:uid="{D2354097-A834-4733-B984-693D1F927A10}"/>
    <cellStyle name="Normal 2 2 3 7 5 2" xfId="15515" xr:uid="{7D5BDB34-B5AA-4590-913F-073A9DD6ECC6}"/>
    <cellStyle name="Normal 2 2 3 7 5 2 2" xfId="40097" xr:uid="{FF2E54E3-EC14-49B6-A6F3-101F578F8E02}"/>
    <cellStyle name="Normal 2 2 3 7 5 3" xfId="32082" xr:uid="{05C83741-C589-47AA-AD6A-F366B3525CA0}"/>
    <cellStyle name="Normal 2 2 3 7 6" xfId="5098" xr:uid="{B8CE8953-B755-4386-90EA-70F1C6173F4D}"/>
    <cellStyle name="Normal 2 2 3 7 6 2" xfId="13393" xr:uid="{507188C1-1F6E-4BFF-B666-4E96EA8AAD53}"/>
    <cellStyle name="Normal 2 2 3 7 6 2 2" xfId="37977" xr:uid="{276426C9-64AD-40C8-84A1-FE37B2BA6D8E}"/>
    <cellStyle name="Normal 2 2 3 7 6 3" xfId="29958" xr:uid="{382A5FE7-B994-4C8D-975C-03654DD142DE}"/>
    <cellStyle name="Normal 2 2 3 7 7" xfId="9515" xr:uid="{9942589C-C953-4184-898A-9FD22ADDC838}"/>
    <cellStyle name="Normal 2 2 3 7 7 2" xfId="34215" xr:uid="{F7AD5268-43E3-441D-8E34-C2EE9EAC7423}"/>
    <cellStyle name="Normal 2 2 3 7 8" xfId="18422" xr:uid="{2C882852-8158-4DA2-8E2C-A3F568BB1D63}"/>
    <cellStyle name="Normal 2 2 3 7 8 2" xfId="42632" xr:uid="{58BB8B16-CF8F-4C40-890E-F1610EF8B160}"/>
    <cellStyle name="Normal 2 2 3 7 9" xfId="26334" xr:uid="{E93FB19E-4A8B-4286-9592-7AD94FCEEC68}"/>
    <cellStyle name="Normal 2 2 3 8" xfId="1206" xr:uid="{0F985563-411A-4957-9A3F-0EBDF86BB4FC}"/>
    <cellStyle name="Normal 2 2 3 8 2" xfId="5878" xr:uid="{663C4F01-2414-4A5B-82C9-D534E0405267}"/>
    <cellStyle name="Normal 2 2 3 8 2 2" xfId="7765" xr:uid="{56A01413-644B-40CB-9C06-59548CBC8C07}"/>
    <cellStyle name="Normal 2 2 3 8 2 2 2" xfId="16023" xr:uid="{9992FA7F-0D4D-4ADA-93DD-B438740840A6}"/>
    <cellStyle name="Normal 2 2 3 8 2 2 2 2" xfId="40605" xr:uid="{DCE9E35A-D3B1-4CA4-B6BA-53CFD1A7F783}"/>
    <cellStyle name="Normal 2 2 3 8 2 2 3" xfId="32590" xr:uid="{51F2EA58-B479-4CF3-AC4F-1C18349A1C51}"/>
    <cellStyle name="Normal 2 2 3 8 2 3" xfId="14140" xr:uid="{D82C918C-102D-4112-89E8-4C04A58D52B4}"/>
    <cellStyle name="Normal 2 2 3 8 2 3 2" xfId="38722" xr:uid="{20066D38-C894-4842-BB86-F63AEE28454D}"/>
    <cellStyle name="Normal 2 2 3 8 2 4" xfId="22403" xr:uid="{5CCFF28F-3631-4873-AC0C-E14FB894E61A}"/>
    <cellStyle name="Normal 2 2 3 8 2 4 2" xfId="46437" xr:uid="{DE8F0356-83B3-4F5D-BF2A-59E93692D223}"/>
    <cellStyle name="Normal 2 2 3 8 2 5" xfId="30707" xr:uid="{1D2FFB9A-7EB8-4712-AC29-7FC2B39A7CC0}"/>
    <cellStyle name="Normal 2 2 3 8 3" xfId="6398" xr:uid="{64C08607-5BEA-436F-83EB-EB48959B9DE4}"/>
    <cellStyle name="Normal 2 2 3 8 3 2" xfId="14657" xr:uid="{FE916BA2-13AB-4537-A770-DB4811DDD6B5}"/>
    <cellStyle name="Normal 2 2 3 8 3 2 2" xfId="39239" xr:uid="{BAD5F074-597E-4A55-AC6E-033A105A220D}"/>
    <cellStyle name="Normal 2 2 3 8 3 3" xfId="31224" xr:uid="{89B76DC1-4A24-4134-8217-FFA1F1E23788}"/>
    <cellStyle name="Normal 2 2 3 8 4" xfId="7308" xr:uid="{A356CBEE-FEC9-4E09-A2C0-7CBCEBD58A26}"/>
    <cellStyle name="Normal 2 2 3 8 4 2" xfId="15567" xr:uid="{FA612F6D-2724-4F3A-800C-AD98B24F20CC}"/>
    <cellStyle name="Normal 2 2 3 8 4 2 2" xfId="40149" xr:uid="{4AE6D719-409A-4053-B47B-0A280800C69A}"/>
    <cellStyle name="Normal 2 2 3 8 4 3" xfId="32134" xr:uid="{BD7CFB9B-DB0C-4540-9D1E-D6B0943965A4}"/>
    <cellStyle name="Normal 2 2 3 8 5" xfId="5151" xr:uid="{0A15BF5D-9796-44B2-AFB9-712883A85E49}"/>
    <cellStyle name="Normal 2 2 3 8 5 2" xfId="13445" xr:uid="{BAD6CFA8-D4A6-4EE7-B774-E32CDF0342E1}"/>
    <cellStyle name="Normal 2 2 3 8 5 2 2" xfId="38029" xr:uid="{37F7110D-A35F-4B45-B3A4-854ABA236045}"/>
    <cellStyle name="Normal 2 2 3 8 5 3" xfId="30011" xr:uid="{F9A67853-22FC-4043-9AF3-4F7239924384}"/>
    <cellStyle name="Normal 2 2 3 8 6" xfId="9574" xr:uid="{39AF6182-807A-43BA-98D9-70D5E9415308}"/>
    <cellStyle name="Normal 2 2 3 8 6 2" xfId="34269" xr:uid="{4DE1942C-6959-4AD5-A185-14A3A8059878}"/>
    <cellStyle name="Normal 2 2 3 8 7" xfId="19936" xr:uid="{19D6A0E5-FACB-4607-B08A-FE5EE63FC813}"/>
    <cellStyle name="Normal 2 2 3 8 7 2" xfId="44114" xr:uid="{5A28209E-BF51-4ECE-8AF0-DE610AC79437}"/>
    <cellStyle name="Normal 2 2 3 8 8" xfId="26386" xr:uid="{39DA1F0C-D153-4AEB-84CD-2CF4ACFF1C7C}"/>
    <cellStyle name="Normal 2 2 3 9" xfId="1165" xr:uid="{8EF5926F-28B1-4125-B888-EFEB8A220F3C}"/>
    <cellStyle name="Normal 2 2 3 9 2" xfId="6251" xr:uid="{B4C73D6E-ADEB-4CDD-BE76-21D9A1132296}"/>
    <cellStyle name="Normal 2 2 3 9 2 2" xfId="8138" xr:uid="{11EFC82A-1871-45F2-BBC4-D4A6993B1DFD}"/>
    <cellStyle name="Normal 2 2 3 9 2 2 2" xfId="16396" xr:uid="{58CD00AB-953A-4230-8A27-EF6F9F1877DB}"/>
    <cellStyle name="Normal 2 2 3 9 2 2 2 2" xfId="40978" xr:uid="{400F5890-193D-40DC-9B24-A6223351CE7A}"/>
    <cellStyle name="Normal 2 2 3 9 2 2 3" xfId="32963" xr:uid="{9EBAF06D-32DB-41D9-850B-7EB0445BA884}"/>
    <cellStyle name="Normal 2 2 3 9 2 3" xfId="14513" xr:uid="{4F210869-9DD1-4B89-878D-6AB4FE1C77F7}"/>
    <cellStyle name="Normal 2 2 3 9 2 3 2" xfId="39095" xr:uid="{16C6D7C6-0064-4D9E-B61D-EE1119EBA070}"/>
    <cellStyle name="Normal 2 2 3 9 2 4" xfId="22374" xr:uid="{4F4DE444-C58D-4B61-8B32-35E41351FBA6}"/>
    <cellStyle name="Normal 2 2 3 9 2 4 2" xfId="46408" xr:uid="{3F2E3C43-E719-4275-BD3C-DEAC9F0E2132}"/>
    <cellStyle name="Normal 2 2 3 9 2 5" xfId="31080" xr:uid="{3FDDDD82-74C7-4FE4-9F0E-1B05CCC70132}"/>
    <cellStyle name="Normal 2 2 3 9 3" xfId="6771" xr:uid="{01345D29-6AF6-47ED-B28A-AA415C51246F}"/>
    <cellStyle name="Normal 2 2 3 9 3 2" xfId="15030" xr:uid="{891C04E4-6191-47E1-B387-92160753B8AD}"/>
    <cellStyle name="Normal 2 2 3 9 3 2 2" xfId="39612" xr:uid="{73179A56-11B4-442F-A83E-E3C7A435AA60}"/>
    <cellStyle name="Normal 2 2 3 9 3 3" xfId="31597" xr:uid="{C1731F98-DE16-4165-AED6-4B25DE98D919}"/>
    <cellStyle name="Normal 2 2 3 9 4" xfId="7282" xr:uid="{CCBAE083-5F35-4158-9886-C7166501743D}"/>
    <cellStyle name="Normal 2 2 3 9 4 2" xfId="15541" xr:uid="{C7906B1D-B707-4DF1-98D7-5EF9C026D0A3}"/>
    <cellStyle name="Normal 2 2 3 9 4 2 2" xfId="40123" xr:uid="{6C838D74-CD42-4BFA-84E4-373F03A67AFE}"/>
    <cellStyle name="Normal 2 2 3 9 4 3" xfId="32108" xr:uid="{7CFDEBCA-CFAD-4C94-9213-8F6B31997213}"/>
    <cellStyle name="Normal 2 2 3 9 5" xfId="5124" xr:uid="{90821DBD-A436-458E-863E-B5CB615122FE}"/>
    <cellStyle name="Normal 2 2 3 9 5 2" xfId="13419" xr:uid="{B834DAE6-9FD1-4752-9CA2-7ABDD4062366}"/>
    <cellStyle name="Normal 2 2 3 9 5 2 2" xfId="38003" xr:uid="{EBCA1440-6C56-4A87-9C42-A2F192D69574}"/>
    <cellStyle name="Normal 2 2 3 9 5 3" xfId="29984" xr:uid="{B4EFE8D8-C564-4394-9E3C-95377FDE2378}"/>
    <cellStyle name="Normal 2 2 3 9 6" xfId="9541" xr:uid="{095B764E-43E0-4AAB-B57C-0EBEFB5D6C18}"/>
    <cellStyle name="Normal 2 2 3 9 6 2" xfId="34241" xr:uid="{247221AC-C224-43EC-B32E-81366FCF89F8}"/>
    <cellStyle name="Normal 2 2 3 9 7" xfId="19908" xr:uid="{61028EF7-7B9C-470D-9B44-7792D32B185E}"/>
    <cellStyle name="Normal 2 2 3 9 7 2" xfId="44088" xr:uid="{E1EC4DE3-72A2-43B8-82AD-A85CD1AA4D8A}"/>
    <cellStyle name="Normal 2 2 3 9 8" xfId="26360" xr:uid="{F62A76DE-0BFC-40CC-B738-D347E65DF788}"/>
    <cellStyle name="Normal 2 2 30" xfId="17727" xr:uid="{D8F9D31A-F9D9-4323-AAC4-19CF60A389E5}"/>
    <cellStyle name="Normal 2 2 30 2" xfId="41954" xr:uid="{71690D2A-4448-4F54-86C1-5CBCA987AF7B}"/>
    <cellStyle name="Normal 2 2 31" xfId="17803" xr:uid="{FE5DE4BB-834D-4D75-99CE-3CA220BB4C7C}"/>
    <cellStyle name="Normal 2 2 31 2" xfId="42028" xr:uid="{99F41624-75AF-4AE7-ABD6-AA4FB8B351DD}"/>
    <cellStyle name="Normal 2 2 32" xfId="18373" xr:uid="{E2DF17AE-31C3-4E96-B33C-DED2441E964B}"/>
    <cellStyle name="Normal 2 2 32 2" xfId="42590" xr:uid="{7F7DB5FD-95DC-4B96-86ED-FB2CB5CFD700}"/>
    <cellStyle name="Normal 2 2 33" xfId="25541" xr:uid="{E1C162FF-B09B-4D8B-928F-452E679DB6D9}"/>
    <cellStyle name="Normal 2 2 4" xfId="158" xr:uid="{9110352C-5DC1-452C-9C65-C153C844BEEA}"/>
    <cellStyle name="Normal 2 2 4 10" xfId="2014" xr:uid="{CD6F589A-F35F-4BB2-8C6E-AC31F6E354F9}"/>
    <cellStyle name="Normal 2 2 4 10 2" xfId="6411" xr:uid="{F43B7E9C-0B33-46EC-A269-35CAFE6717C4}"/>
    <cellStyle name="Normal 2 2 4 10 2 2" xfId="14670" xr:uid="{3F8988D1-7026-47AA-BCB9-C08052DE5359}"/>
    <cellStyle name="Normal 2 2 4 10 2 2 2" xfId="39252" xr:uid="{BDF3230C-E279-41C7-8D33-86D9B8C0E7C9}"/>
    <cellStyle name="Normal 2 2 4 10 2 3" xfId="23178" xr:uid="{AC45925D-9129-4420-A222-7F93AD1BC5EB}"/>
    <cellStyle name="Normal 2 2 4 10 2 3 2" xfId="47189" xr:uid="{CA1FB4BA-A05A-4400-95CE-D633040AB62F}"/>
    <cellStyle name="Normal 2 2 4 10 2 4" xfId="31237" xr:uid="{52BB5D73-87FF-4096-87E0-296C8138F860}"/>
    <cellStyle name="Normal 2 2 4 10 3" xfId="10356" xr:uid="{540729A7-177C-461D-8FE2-411B5D8EB795}"/>
    <cellStyle name="Normal 2 2 4 10 3 2" xfId="35015" xr:uid="{ABCB1F23-471E-4053-BC2D-0AD5375AA0E2}"/>
    <cellStyle name="Normal 2 2 4 10 4" xfId="20713" xr:uid="{F30DBE0E-BCD2-480C-9D9E-1A1712AB4F5E}"/>
    <cellStyle name="Normal 2 2 4 10 4 2" xfId="44873" xr:uid="{F2017800-A71D-4E72-AFCD-8C9FE44DB5DC}"/>
    <cellStyle name="Normal 2 2 4 10 5" xfId="27130" xr:uid="{2D7928DF-2BA8-40AB-ACC8-EB4227C8A5A9}"/>
    <cellStyle name="Normal 2 2 4 11" xfId="2085" xr:uid="{E6767201-3D42-491E-9F9D-9DCF7748BDC2}"/>
    <cellStyle name="Normal 2 2 4 11 2" xfId="8258" xr:uid="{70FE5537-72AF-40CE-9135-B680A7370760}"/>
    <cellStyle name="Normal 2 2 4 11 2 2" xfId="16516" xr:uid="{2C15B933-BDB1-4366-A7B1-6DEFE29A1D10}"/>
    <cellStyle name="Normal 2 2 4 11 2 2 2" xfId="41098" xr:uid="{8C4505D0-F24F-459E-8120-A1FFDB198BA9}"/>
    <cellStyle name="Normal 2 2 4 11 2 3" xfId="21462" xr:uid="{A6EA140D-4798-4015-8F88-84C467D9D671}"/>
    <cellStyle name="Normal 2 2 4 11 2 3 2" xfId="45568" xr:uid="{B4D013CB-6BD6-4A01-B79C-E189C6BA5BC4}"/>
    <cellStyle name="Normal 2 2 4 11 2 4" xfId="33083" xr:uid="{496A85F8-B86F-4052-81D6-AF059998AF15}"/>
    <cellStyle name="Normal 2 2 4 11 3" xfId="10427" xr:uid="{C4299B42-8C1D-40AD-B7D6-903DC2C0E04C}"/>
    <cellStyle name="Normal 2 2 4 11 3 2" xfId="35085" xr:uid="{3999B65F-349E-4095-8483-0D2D68922E4F}"/>
    <cellStyle name="Normal 2 2 4 11 4" xfId="18988" xr:uid="{92E57096-9273-4D29-9643-6B933B2FF9B0}"/>
    <cellStyle name="Normal 2 2 4 11 4 2" xfId="43182" xr:uid="{E32DAE54-02CD-4E3C-97A9-B2EBFB5C4A54}"/>
    <cellStyle name="Normal 2 2 4 11 5" xfId="27200" xr:uid="{BA3D1FEF-2512-495C-8B44-41014A43317C}"/>
    <cellStyle name="Normal 2 2 4 12" xfId="2327" xr:uid="{57F7ADDE-0C31-4156-8BD1-E561EFBF700C}"/>
    <cellStyle name="Normal 2 2 4 12 2" xfId="10668" xr:uid="{CBBC2FFE-B442-48AC-B0E8-78A61C84C581}"/>
    <cellStyle name="Normal 2 2 4 12 2 2" xfId="35325" xr:uid="{79B04D47-0A75-4270-8CE4-C94EC5816CDC}"/>
    <cellStyle name="Normal 2 2 4 12 3" xfId="20866" xr:uid="{6B0E1512-AE52-4DF2-9471-98B66185F0F9}"/>
    <cellStyle name="Normal 2 2 4 12 3 2" xfId="45004" xr:uid="{3141641F-41F8-4A0C-AE24-FADA0A598382}"/>
    <cellStyle name="Normal 2 2 4 12 4" xfId="27440" xr:uid="{E5AB6F0F-CF78-4861-ADEA-FBF391D05B40}"/>
    <cellStyle name="Normal 2 2 4 13" xfId="2401" xr:uid="{F74F88BF-CC52-4038-A347-693BB2B58B3E}"/>
    <cellStyle name="Normal 2 2 4 13 2" xfId="10742" xr:uid="{6C0D8B26-8C29-4CF9-8996-ED756C63E344}"/>
    <cellStyle name="Normal 2 2 4 13 2 2" xfId="35399" xr:uid="{ECE965E5-5A93-460B-9B31-2F310992A305}"/>
    <cellStyle name="Normal 2 2 4 13 3" xfId="27514" xr:uid="{A33BAA78-ABCA-491D-9718-E73598458438}"/>
    <cellStyle name="Normal 2 2 4 14" xfId="2472" xr:uid="{A0EAB5C0-7431-4786-8BCC-98ED6BACB063}"/>
    <cellStyle name="Normal 2 2 4 14 2" xfId="10813" xr:uid="{C9744154-4FC2-434A-BB81-53A5FD0874E7}"/>
    <cellStyle name="Normal 2 2 4 14 2 2" xfId="35469" xr:uid="{EB4D10AD-6E91-4393-87B1-A8CF8F971B5E}"/>
    <cellStyle name="Normal 2 2 4 14 3" xfId="27584" xr:uid="{858D7AD4-5385-4B52-96DD-96498ACE6CC6}"/>
    <cellStyle name="Normal 2 2 4 15" xfId="2709" xr:uid="{E600121E-BE6A-47A8-8DF1-9FBB2D528B81}"/>
    <cellStyle name="Normal 2 2 4 15 2" xfId="11050" xr:uid="{9E5ADCBC-943A-4FBD-B01D-119E61D80CE9}"/>
    <cellStyle name="Normal 2 2 4 15 2 2" xfId="35705" xr:uid="{BA741285-6CDF-43AF-9891-9D8D10E7A130}"/>
    <cellStyle name="Normal 2 2 4 15 3" xfId="27820" xr:uid="{7058C5EC-5509-4202-A5EF-AEDA095FFD3A}"/>
    <cellStyle name="Normal 2 2 4 16" xfId="3182" xr:uid="{CAC0EDD7-26E7-4414-9C57-2E5BB6AB6C39}"/>
    <cellStyle name="Normal 2 2 4 16 2" xfId="11523" xr:uid="{FFA3C25E-2C22-405B-A7AD-E1F269E709C5}"/>
    <cellStyle name="Normal 2 2 4 16 2 2" xfId="36177" xr:uid="{02C4AA6D-0332-4B1C-AFD1-C090CA817C85}"/>
    <cellStyle name="Normal 2 2 4 16 3" xfId="28292" xr:uid="{3A0AA19E-0F31-4D5E-BABA-F55081BBFAB5}"/>
    <cellStyle name="Normal 2 2 4 17" xfId="3425" xr:uid="{BA808749-F4B1-46D1-9028-ECF3E5958F41}"/>
    <cellStyle name="Normal 2 2 4 17 2" xfId="11766" xr:uid="{3D7AD7B7-E2D6-4AFA-9159-7C654A367E04}"/>
    <cellStyle name="Normal 2 2 4 17 2 2" xfId="36413" xr:uid="{6F50BF6F-65FF-4023-8B43-870A70E10672}"/>
    <cellStyle name="Normal 2 2 4 17 3" xfId="28528" xr:uid="{4AD3B63F-DEA9-4039-BC69-427E050FD356}"/>
    <cellStyle name="Normal 2 2 4 18" xfId="3962" xr:uid="{F7298B5B-A4C1-4316-9D74-52DB43F0428B}"/>
    <cellStyle name="Normal 2 2 4 18 2" xfId="12303" xr:uid="{30418582-B300-4AAD-A3DA-42D4D449A90D}"/>
    <cellStyle name="Normal 2 2 4 18 2 2" xfId="36889" xr:uid="{EA0E2672-DE55-4A04-A67A-46B46F6AA697}"/>
    <cellStyle name="Normal 2 2 4 18 3" xfId="29004" xr:uid="{5FA7319D-AAE1-41F3-844B-8960937CAFF3}"/>
    <cellStyle name="Normal 2 2 4 19" xfId="4036" xr:uid="{A422A0F5-3ED5-4957-A3A6-50B172AD0325}"/>
    <cellStyle name="Normal 2 2 4 19 2" xfId="12377" xr:uid="{4BDA9223-BB25-43B5-A8CC-B1C6B4641056}"/>
    <cellStyle name="Normal 2 2 4 19 2 2" xfId="36963" xr:uid="{3B963692-BEBE-4E5D-92DE-28664059478B}"/>
    <cellStyle name="Normal 2 2 4 19 3" xfId="29078" xr:uid="{00ECDC85-B948-4C2B-868B-154FDA44FB5A}"/>
    <cellStyle name="Normal 2 2 4 2" xfId="263" xr:uid="{5F57FAA5-E536-4896-9115-FE9BAC88C06B}"/>
    <cellStyle name="Normal 2 2 4 2 10" xfId="2770" xr:uid="{A4032F5F-EF20-4140-A471-5C6C9A480FAE}"/>
    <cellStyle name="Normal 2 2 4 2 10 2" xfId="11111" xr:uid="{5F7B2555-ADFB-47EB-BC3A-16D8EE73F801}"/>
    <cellStyle name="Normal 2 2 4 2 10 2 2" xfId="35766" xr:uid="{64CB0A72-EE05-494D-959F-02866AC5E85B}"/>
    <cellStyle name="Normal 2 2 4 2 10 3" xfId="27881" xr:uid="{BDF7343C-8BCE-4732-B1B7-A978C7834AA5}"/>
    <cellStyle name="Normal 2 2 4 2 11" xfId="3243" xr:uid="{F5447FF5-C8CC-4376-A550-1A11E33CFAF7}"/>
    <cellStyle name="Normal 2 2 4 2 11 2" xfId="11584" xr:uid="{F10487CE-0A58-4F3E-A58F-835E9ADDD056}"/>
    <cellStyle name="Normal 2 2 4 2 11 2 2" xfId="36238" xr:uid="{08142FB2-3986-4627-8CF1-FC44E24A9BE3}"/>
    <cellStyle name="Normal 2 2 4 2 11 3" xfId="28353" xr:uid="{1656B3CF-C423-418F-B952-46D68C9CAB0F}"/>
    <cellStyle name="Normal 2 2 4 2 12" xfId="3487" xr:uid="{CA9258E2-310C-496E-87B4-27AC1EC20C1F}"/>
    <cellStyle name="Normal 2 2 4 2 12 2" xfId="11828" xr:uid="{F3385F20-177E-44BC-BFAB-D796A55E28BA}"/>
    <cellStyle name="Normal 2 2 4 2 12 2 2" xfId="36474" xr:uid="{684A0605-46A1-4127-830E-E9CFB99BCB68}"/>
    <cellStyle name="Normal 2 2 4 2 12 3" xfId="28589" xr:uid="{9C2CF420-6F19-4910-9565-71D0EC94917D}"/>
    <cellStyle name="Normal 2 2 4 2 13" xfId="4199" xr:uid="{144AFCB0-0C51-480E-98E7-AE493E2BCF81}"/>
    <cellStyle name="Normal 2 2 4 2 13 2" xfId="12540" xr:uid="{47745E93-8E40-4905-8AE9-7CD4229FCEA4}"/>
    <cellStyle name="Normal 2 2 4 2 13 2 2" xfId="37125" xr:uid="{95F50892-92F1-4672-B998-E4915736F644}"/>
    <cellStyle name="Normal 2 2 4 2 13 3" xfId="29209" xr:uid="{222863F5-4FAB-4F29-ADF3-E332084167EA}"/>
    <cellStyle name="Normal 2 2 4 2 14" xfId="4782" xr:uid="{D0F6C55D-3040-4BAA-9726-A88791DD59FA}"/>
    <cellStyle name="Normal 2 2 4 2 14 2" xfId="13110" xr:uid="{B98E5F93-2179-45FF-8140-39C03B065FB7}"/>
    <cellStyle name="Normal 2 2 4 2 14 2 2" xfId="37695" xr:uid="{5D720E54-CF14-4850-A4D3-088FD73F74CB}"/>
    <cellStyle name="Normal 2 2 4 2 14 3" xfId="29675" xr:uid="{2359E9C6-5457-4DC0-A1E9-3B154C72301F}"/>
    <cellStyle name="Normal 2 2 4 2 15" xfId="8714" xr:uid="{A01314F4-464D-48E6-A0A5-DD0BC7742BEF}"/>
    <cellStyle name="Normal 2 2 4 2 15 2" xfId="33494" xr:uid="{61915965-10E8-41DD-8147-C33A15BE0718}"/>
    <cellStyle name="Normal 2 2 4 2 16" xfId="17902" xr:uid="{ABA9D7A6-DE9E-4EED-9F1D-C345ADBCE83E}"/>
    <cellStyle name="Normal 2 2 4 2 16 2" xfId="42127" xr:uid="{B601FC15-9C0D-475A-85F0-09BB52BFAC64}"/>
    <cellStyle name="Normal 2 2 4 2 17" xfId="18503" xr:uid="{355585EE-2B88-4620-8E82-B00FAAC6930E}"/>
    <cellStyle name="Normal 2 2 4 2 17 2" xfId="42706" xr:uid="{4C89A22E-1298-4822-A751-4884C563F562}"/>
    <cellStyle name="Normal 2 2 4 2 18" xfId="25628" xr:uid="{D72D6A50-B2F0-4D38-86CC-56FD2A072D11}"/>
    <cellStyle name="Normal 2 2 4 2 2" xfId="459" xr:uid="{DE53A300-482E-4EEA-945B-6441742FED71}"/>
    <cellStyle name="Normal 2 2 4 2 2 10" xfId="4999" xr:uid="{B159B947-15AF-4696-B871-BC95935793EF}"/>
    <cellStyle name="Normal 2 2 4 2 2 10 2" xfId="13299" xr:uid="{E9559A25-265E-46C4-8DA5-86A5BD73FCE7}"/>
    <cellStyle name="Normal 2 2 4 2 2 10 2 2" xfId="37883" xr:uid="{87ED11B4-055E-4493-AC8D-B2012813F371}"/>
    <cellStyle name="Normal 2 2 4 2 2 10 3" xfId="29865" xr:uid="{F4A8C67B-F64B-4FF5-8033-4D00F6EB4D11}"/>
    <cellStyle name="Normal 2 2 4 2 2 11" xfId="8849" xr:uid="{3513E929-983E-4A37-B611-F240DE7D7693}"/>
    <cellStyle name="Normal 2 2 4 2 2 11 2" xfId="33615" xr:uid="{80E9A06B-B57D-491D-8E7E-051921C4549A}"/>
    <cellStyle name="Normal 2 2 4 2 2 12" xfId="18034" xr:uid="{DEB708DD-067D-401D-8381-804828D7CA26}"/>
    <cellStyle name="Normal 2 2 4 2 2 12 2" xfId="42259" xr:uid="{3A610708-7555-456D-ABE9-AEDE8DE9FDB3}"/>
    <cellStyle name="Normal 2 2 4 2 2 13" xfId="18642" xr:uid="{80432EEC-A98E-46B9-8D99-1CFEA0E8C955}"/>
    <cellStyle name="Normal 2 2 4 2 2 13 2" xfId="42838" xr:uid="{4905EC14-97FB-4195-8EFC-AF94C016AA29}"/>
    <cellStyle name="Normal 2 2 4 2 2 14" xfId="25746" xr:uid="{1456F552-9200-47E4-9578-EB743A4A39DD}"/>
    <cellStyle name="Normal 2 2 4 2 2 2" xfId="1477" xr:uid="{7744E47A-9566-47C2-B804-6740DC862E65}"/>
    <cellStyle name="Normal 2 2 4 2 2 2 2" xfId="3124" xr:uid="{01EBE65A-FFB3-4CF8-B2B0-450097EFA121}"/>
    <cellStyle name="Normal 2 2 4 2 2 2 2 2" xfId="7081" xr:uid="{0F426402-F93B-46B0-AAE3-2B903EBEFD86}"/>
    <cellStyle name="Normal 2 2 4 2 2 2 2 2 2" xfId="15340" xr:uid="{4D52EE47-A7F3-4696-B2FB-21DCA998EBA9}"/>
    <cellStyle name="Normal 2 2 4 2 2 2 2 2 2 2" xfId="39922" xr:uid="{8002B1DD-B29E-49C9-9FEF-67B8C3413E5E}"/>
    <cellStyle name="Normal 2 2 4 2 2 2 2 2 3" xfId="31907" xr:uid="{D6BF1493-2D8B-41A6-A6C2-E4D6ED6136B3}"/>
    <cellStyle name="Normal 2 2 4 2 2 2 2 3" xfId="11465" xr:uid="{00621B7E-E23F-4127-9EA8-2D08A2740ADE}"/>
    <cellStyle name="Normal 2 2 4 2 2 2 2 3 2" xfId="36120" xr:uid="{BB5420A8-62B0-4E09-A948-8CBCEB94BBA5}"/>
    <cellStyle name="Normal 2 2 4 2 2 2 2 4" xfId="22665" xr:uid="{9DE9EC4F-FE9B-4011-9CC8-3D44E26061BE}"/>
    <cellStyle name="Normal 2 2 4 2 2 2 2 4 2" xfId="46692" xr:uid="{FFE6715F-3227-4983-AAF8-BEBB2546085B}"/>
    <cellStyle name="Normal 2 2 4 2 2 2 2 5" xfId="28235" xr:uid="{11FF1996-428B-4150-9761-8B50B372128C}"/>
    <cellStyle name="Normal 2 2 4 2 2 2 3" xfId="3843" xr:uid="{A835096A-23BC-4B0B-86A4-25553CAE8E7E}"/>
    <cellStyle name="Normal 2 2 4 2 2 2 3 2" xfId="12184" xr:uid="{169A3DD9-C00C-4794-8424-0BC1C3C93B49}"/>
    <cellStyle name="Normal 2 2 4 2 2 2 3 2 2" xfId="36828" xr:uid="{47D90436-09CB-4D24-8F7D-00D46CF844D9}"/>
    <cellStyle name="Normal 2 2 4 2 2 2 3 3" xfId="28943" xr:uid="{9E1277AC-5A9A-40FE-B680-29E0B1CF0285}"/>
    <cellStyle name="Normal 2 2 4 2 2 2 4" xfId="4597" xr:uid="{66EA581A-B459-431C-AB0C-CD971D239347}"/>
    <cellStyle name="Normal 2 2 4 2 2 2 4 2" xfId="12938" xr:uid="{C85E21B1-B69C-409C-83AD-21E8FB51E87B}"/>
    <cellStyle name="Normal 2 2 4 2 2 2 4 2 2" xfId="37523" xr:uid="{8B706577-5A79-456D-9D0A-67774860CE1D}"/>
    <cellStyle name="Normal 2 2 4 2 2 2 4 3" xfId="29563" xr:uid="{3D477A90-BF40-4A39-8AA6-2FB4F45588EA}"/>
    <cellStyle name="Normal 2 2 4 2 2 2 5" xfId="5417" xr:uid="{22AF0FD1-79D3-4DC2-BA87-32DFE5F21D54}"/>
    <cellStyle name="Normal 2 2 4 2 2 2 5 2" xfId="13700" xr:uid="{6F7A9A7E-5926-4D49-821F-11BC8081466B}"/>
    <cellStyle name="Normal 2 2 4 2 2 2 5 2 2" xfId="38284" xr:uid="{C5060A1F-FC08-4168-B697-B666FF89BA35}"/>
    <cellStyle name="Normal 2 2 4 2 2 2 5 3" xfId="30266" xr:uid="{50A2C8CA-79C3-440A-8FA9-D780F22030B6}"/>
    <cellStyle name="Normal 2 2 4 2 2 2 6" xfId="9838" xr:uid="{10770D54-F155-4A4B-8D4F-3A66994D8939}"/>
    <cellStyle name="Normal 2 2 4 2 2 2 6 2" xfId="34524" xr:uid="{B9870280-CCE2-45EA-BAD9-83EED44320D8}"/>
    <cellStyle name="Normal 2 2 4 2 2 2 7" xfId="18270" xr:uid="{A13EB960-4AEC-4CB9-8FBB-16216280E7A7}"/>
    <cellStyle name="Normal 2 2 4 2 2 2 7 2" xfId="42495" xr:uid="{C6E1F3EA-CEAB-45C4-9B8F-099E791279AF}"/>
    <cellStyle name="Normal 2 2 4 2 2 2 8" xfId="20199" xr:uid="{6146E7DF-C210-4AD2-BBB5-E6E1D24D62B4}"/>
    <cellStyle name="Normal 2 2 4 2 2 2 8 2" xfId="44373" xr:uid="{83D2B095-3B7F-49C0-951F-82B53ACAE86B}"/>
    <cellStyle name="Normal 2 2 4 2 2 2 9" xfId="26640" xr:uid="{047AA379-9FDA-43B9-905B-BD9D926E1089}"/>
    <cellStyle name="Normal 2 2 4 2 2 3" xfId="1039" xr:uid="{A6FC109A-3FE8-41AC-BB47-F7516E69EB45}"/>
    <cellStyle name="Normal 2 2 4 2 2 3 2" xfId="8019" xr:uid="{1E8FC6FA-1044-48E5-BB00-BBB37593C25B}"/>
    <cellStyle name="Normal 2 2 4 2 2 3 2 2" xfId="16277" xr:uid="{4D4BDF3C-FA6C-4A89-A734-8623EE18F2E0}"/>
    <cellStyle name="Normal 2 2 4 2 2 3 2 2 2" xfId="40859" xr:uid="{D14187DC-5AA8-4EC6-AC11-A7EB016B0A85}"/>
    <cellStyle name="Normal 2 2 4 2 2 3 2 3" xfId="22248" xr:uid="{DBB02889-F5FE-4733-AB28-FAD91B1018BE}"/>
    <cellStyle name="Normal 2 2 4 2 2 3 2 3 2" xfId="46288" xr:uid="{31895090-7ACC-4285-9030-105E02CAA2B6}"/>
    <cellStyle name="Normal 2 2 4 2 2 3 2 4" xfId="32844" xr:uid="{0D2235A2-9D0E-4B5C-BFBA-7ED5299D1BD5}"/>
    <cellStyle name="Normal 2 2 4 2 2 3 3" xfId="6132" xr:uid="{AC256470-102D-468C-A44A-5D43F585D08E}"/>
    <cellStyle name="Normal 2 2 4 2 2 3 3 2" xfId="14394" xr:uid="{F0643CA7-C3A0-49A9-98EA-0B93BFA11B08}"/>
    <cellStyle name="Normal 2 2 4 2 2 3 3 2 2" xfId="38976" xr:uid="{A976E777-95C1-467F-B7CB-FDFAD4A0754D}"/>
    <cellStyle name="Normal 2 2 4 2 2 3 3 3" xfId="30961" xr:uid="{29C99601-5E93-4E16-A074-8DAA2F18E959}"/>
    <cellStyle name="Normal 2 2 4 2 2 3 4" xfId="9415" xr:uid="{31A4DBF7-58B7-40D6-B989-1097C859EF8C}"/>
    <cellStyle name="Normal 2 2 4 2 2 3 4 2" xfId="34122" xr:uid="{092318F5-54D1-4508-87C7-5FB74ED5A7BF}"/>
    <cellStyle name="Normal 2 2 4 2 2 3 5" xfId="19783" xr:uid="{2BA0AB2F-2A48-4702-B308-FC98AE0051A3}"/>
    <cellStyle name="Normal 2 2 4 2 2 3 5 2" xfId="43963" xr:uid="{3FAC1A3F-1C1C-4E17-8477-B1423B80F1E0}"/>
    <cellStyle name="Normal 2 2 4 2 2 3 6" xfId="26241" xr:uid="{FDC1E66F-A403-4DFE-A591-5516ABEE10BD}"/>
    <cellStyle name="Normal 2 2 4 2 2 4" xfId="2265" xr:uid="{23059B8A-19B3-4AEE-938F-73A34BF76906}"/>
    <cellStyle name="Normal 2 2 4 2 2 4 2" xfId="6652" xr:uid="{53B8F329-CFB8-46EA-AC0C-8A2D77BBCAF5}"/>
    <cellStyle name="Normal 2 2 4 2 2 4 2 2" xfId="14911" xr:uid="{2271533E-994E-4615-8399-269A84FB259C}"/>
    <cellStyle name="Normal 2 2 4 2 2 4 2 2 2" xfId="39493" xr:uid="{968C366C-18C1-44AF-A7B4-C8E9289EB23E}"/>
    <cellStyle name="Normal 2 2 4 2 2 4 2 3" xfId="21714" xr:uid="{F4DE8866-2212-4285-8A3F-7852E7D92E2F}"/>
    <cellStyle name="Normal 2 2 4 2 2 4 2 3 2" xfId="45791" xr:uid="{F9A47D54-92CC-4324-B593-4849C44B7F01}"/>
    <cellStyle name="Normal 2 2 4 2 2 4 2 4" xfId="31478" xr:uid="{A7E6F487-9C5B-4B15-8D84-37BE04D9E2E1}"/>
    <cellStyle name="Normal 2 2 4 2 2 4 3" xfId="10606" xr:uid="{1B4C9D78-9B38-42AD-8454-F289A8ABEC6C}"/>
    <cellStyle name="Normal 2 2 4 2 2 4 3 2" xfId="35264" xr:uid="{20888047-7716-4F52-BE98-21F140DC8983}"/>
    <cellStyle name="Normal 2 2 4 2 2 4 4" xfId="19249" xr:uid="{32554968-E060-4926-B320-303A1ED69F91}"/>
    <cellStyle name="Normal 2 2 4 2 2 4 4 2" xfId="43443" xr:uid="{72D644AE-36E2-4816-9B17-0288A38E57CD}"/>
    <cellStyle name="Normal 2 2 4 2 2 4 5" xfId="27379" xr:uid="{EA1619F5-30B7-4F3C-86DB-4B86E6AE8E64}"/>
    <cellStyle name="Normal 2 2 4 2 2 5" xfId="2651" xr:uid="{805327C3-00E2-4D30-A0AE-96CBC3CAE2CC}"/>
    <cellStyle name="Normal 2 2 4 2 2 5 2" xfId="8437" xr:uid="{42E0B58E-B3C8-4B45-9C62-18C33FFB37B7}"/>
    <cellStyle name="Normal 2 2 4 2 2 5 2 2" xfId="16695" xr:uid="{05C5BE20-B1CD-4109-8265-C6C7A2B1A76C}"/>
    <cellStyle name="Normal 2 2 4 2 2 5 2 2 2" xfId="41277" xr:uid="{A50F403C-16BE-4659-A5FC-69817C730442}"/>
    <cellStyle name="Normal 2 2 4 2 2 5 2 3" xfId="33262" xr:uid="{91A7D026-13B1-4DF5-8AB7-3BFDB536BFC9}"/>
    <cellStyle name="Normal 2 2 4 2 2 5 3" xfId="10992" xr:uid="{37B3FD1D-23D1-4AF2-BD9A-879713B76FB4}"/>
    <cellStyle name="Normal 2 2 4 2 2 5 3 2" xfId="35648" xr:uid="{4740A203-6682-4A94-8205-D3BDA0E1103A}"/>
    <cellStyle name="Normal 2 2 4 2 2 5 4" xfId="21118" xr:uid="{D6C422BA-F30B-48C7-8606-2D13DD7B53B8}"/>
    <cellStyle name="Normal 2 2 4 2 2 5 4 2" xfId="45239" xr:uid="{A5480F7E-F540-47E0-90E4-500194F5E8CE}"/>
    <cellStyle name="Normal 2 2 4 2 2 5 5" xfId="27763" xr:uid="{704DFF33-9B42-4E21-ADE6-58CC9A2650AC}"/>
    <cellStyle name="Normal 2 2 4 2 2 6" xfId="2888" xr:uid="{A9363EFB-C4AB-47AA-8D96-3900A561FD2A}"/>
    <cellStyle name="Normal 2 2 4 2 2 6 2" xfId="11229" xr:uid="{EF3B72F6-5768-4D03-B8F0-88CB14CFC5B6}"/>
    <cellStyle name="Normal 2 2 4 2 2 6 2 2" xfId="35884" xr:uid="{C8CF60DE-254C-40FD-8480-A3DB7E5A7EEB}"/>
    <cellStyle name="Normal 2 2 4 2 2 6 3" xfId="27999" xr:uid="{4CABCA2C-CCF1-456A-94E2-0BBC8D4FA60F}"/>
    <cellStyle name="Normal 2 2 4 2 2 7" xfId="3361" xr:uid="{C1CC4340-D7AB-483A-A56E-83210E6964CD}"/>
    <cellStyle name="Normal 2 2 4 2 2 7 2" xfId="11702" xr:uid="{703233A6-4A58-4CB1-AAB7-DD4277A35322}"/>
    <cellStyle name="Normal 2 2 4 2 2 7 2 2" xfId="36356" xr:uid="{7245799A-9F7D-4375-832C-8C7357F07A93}"/>
    <cellStyle name="Normal 2 2 4 2 2 7 3" xfId="28471" xr:uid="{25A32DA6-56FE-4697-A1B6-4903891F2284}"/>
    <cellStyle name="Normal 2 2 4 2 2 8" xfId="3607" xr:uid="{B4039203-B749-4D40-9631-D1386A181843}"/>
    <cellStyle name="Normal 2 2 4 2 2 8 2" xfId="11948" xr:uid="{DF23EF02-1033-4D0C-AF0D-C14F7643B813}"/>
    <cellStyle name="Normal 2 2 4 2 2 8 2 2" xfId="36592" xr:uid="{FD96FC8B-DCBE-4C0B-8FCB-6CC025A65139}"/>
    <cellStyle name="Normal 2 2 4 2 2 8 3" xfId="28707" xr:uid="{1E6E8F8E-A613-47BD-98EA-194818283A95}"/>
    <cellStyle name="Normal 2 2 4 2 2 9" xfId="4361" xr:uid="{DC1534D3-E48D-4774-A23B-3370BA49806C}"/>
    <cellStyle name="Normal 2 2 4 2 2 9 2" xfId="12702" xr:uid="{A697270B-7FD1-4B46-ABA1-1AE0CE1A33F2}"/>
    <cellStyle name="Normal 2 2 4 2 2 9 2 2" xfId="37287" xr:uid="{F5BD3377-037E-4C5D-B8D9-3B22DDD3C2DE}"/>
    <cellStyle name="Normal 2 2 4 2 2 9 3" xfId="29327" xr:uid="{C517A396-F168-4720-82EB-A71BEC355FAC}"/>
    <cellStyle name="Normal 2 2 4 2 3" xfId="645" xr:uid="{F1D0711E-257F-460B-92E2-A403086B0F1D}"/>
    <cellStyle name="Normal 2 2 4 2 3 10" xfId="25925" xr:uid="{4E7E2E07-6266-4A77-B979-F1AE828CD73A}"/>
    <cellStyle name="Normal 2 2 4 2 3 2" xfId="1278" xr:uid="{9E0B29D9-1D53-41EC-8A7D-1CB11B6A6230}"/>
    <cellStyle name="Normal 2 2 4 2 3 2 2" xfId="8205" xr:uid="{4DEE6B9A-A7DB-4D24-B6DD-D239ACEEAB62}"/>
    <cellStyle name="Normal 2 2 4 2 3 2 2 2" xfId="16463" xr:uid="{804FE7A7-1906-43B3-83E4-985B91A2F989}"/>
    <cellStyle name="Normal 2 2 4 2 3 2 2 2 2" xfId="41045" xr:uid="{75948CCC-450C-440B-9279-1D1062892C3F}"/>
    <cellStyle name="Normal 2 2 4 2 3 2 2 3" xfId="22470" xr:uid="{202CD81F-7D97-4922-98A9-139765423451}"/>
    <cellStyle name="Normal 2 2 4 2 3 2 2 3 2" xfId="46504" xr:uid="{4673B616-9867-4351-9C00-953192C3F521}"/>
    <cellStyle name="Normal 2 2 4 2 3 2 2 4" xfId="33030" xr:uid="{76D5250E-0D2E-4A15-BB06-78B99299C46B}"/>
    <cellStyle name="Normal 2 2 4 2 3 2 3" xfId="6326" xr:uid="{63AF4975-6AAE-4E5C-AC89-116BF277F334}"/>
    <cellStyle name="Normal 2 2 4 2 3 2 3 2" xfId="14587" xr:uid="{CA1DD658-DFFC-4290-ACC1-96506D103321}"/>
    <cellStyle name="Normal 2 2 4 2 3 2 3 2 2" xfId="39169" xr:uid="{0F122316-53D7-40B3-AB7E-519E583CB9E7}"/>
    <cellStyle name="Normal 2 2 4 2 3 2 3 3" xfId="31154" xr:uid="{77280C6A-6C30-4AA4-9A05-6550E6849E46}"/>
    <cellStyle name="Normal 2 2 4 2 3 2 4" xfId="9641" xr:uid="{A67D36F3-CEBF-441A-981E-8BC27C3BD14C}"/>
    <cellStyle name="Normal 2 2 4 2 3 2 4 2" xfId="34336" xr:uid="{02367D44-E130-45F7-9A12-072DD7931D8F}"/>
    <cellStyle name="Normal 2 2 4 2 3 2 5" xfId="20003" xr:uid="{002C718F-6CE3-497D-BA5A-036BABAF5F2C}"/>
    <cellStyle name="Normal 2 2 4 2 3 2 5 2" xfId="44181" xr:uid="{344B8918-8485-4CEC-915D-D51DBB842853}"/>
    <cellStyle name="Normal 2 2 4 2 3 2 6" xfId="26453" xr:uid="{5101FD87-69AF-498B-A63C-46AB19A1CE42}"/>
    <cellStyle name="Normal 2 2 4 2 3 3" xfId="3006" xr:uid="{1D35FAB7-C61F-47EE-8492-B84530499207}"/>
    <cellStyle name="Normal 2 2 4 2 3 3 2" xfId="6845" xr:uid="{5775C412-211B-4E97-8E68-86BA6763168A}"/>
    <cellStyle name="Normal 2 2 4 2 3 3 2 2" xfId="15104" xr:uid="{1BEEC945-8D41-47E8-A27E-87C5C7D4C2F0}"/>
    <cellStyle name="Normal 2 2 4 2 3 3 2 2 2" xfId="39686" xr:uid="{AC3ED5DA-9A41-4E8C-AC1C-92A65C2DA28C}"/>
    <cellStyle name="Normal 2 2 4 2 3 3 2 3" xfId="21898" xr:uid="{1DD277FA-39EC-4D5D-8309-81DFA89EF07A}"/>
    <cellStyle name="Normal 2 2 4 2 3 3 2 3 2" xfId="45972" xr:uid="{E907A054-8844-4F70-9868-B9A34D287771}"/>
    <cellStyle name="Normal 2 2 4 2 3 3 2 4" xfId="31671" xr:uid="{D68ACE90-A7E6-4CF3-AC7A-9B645D74DE1D}"/>
    <cellStyle name="Normal 2 2 4 2 3 3 3" xfId="11347" xr:uid="{65C5FA8D-3194-4B3E-960A-3836E520A42B}"/>
    <cellStyle name="Normal 2 2 4 2 3 3 3 2" xfId="36002" xr:uid="{77F96FEF-4C4E-4C72-8245-79D27299C7E4}"/>
    <cellStyle name="Normal 2 2 4 2 3 3 4" xfId="19433" xr:uid="{7ED25907-0817-4E40-A6D6-59825C787586}"/>
    <cellStyle name="Normal 2 2 4 2 3 3 4 2" xfId="43627" xr:uid="{7577EEBB-A3F6-40FF-8B9A-01F0C2841698}"/>
    <cellStyle name="Normal 2 2 4 2 3 3 5" xfId="28117" xr:uid="{2588FBBA-2DA3-41DC-A6D1-DC24C99A824A}"/>
    <cellStyle name="Normal 2 2 4 2 3 4" xfId="3725" xr:uid="{B335DA2F-3E84-4FD1-A947-ED1832604ACD}"/>
    <cellStyle name="Normal 2 2 4 2 3 4 2" xfId="7373" xr:uid="{5D076A36-DF7B-4ACF-92A7-A1F4E1AD8808}"/>
    <cellStyle name="Normal 2 2 4 2 3 4 2 2" xfId="15632" xr:uid="{DD52127C-211B-4D3D-A431-55B29AD32D55}"/>
    <cellStyle name="Normal 2 2 4 2 3 4 2 2 2" xfId="40214" xr:uid="{C1E6AEEA-F10D-4ABC-96B9-B41D82523A7C}"/>
    <cellStyle name="Normal 2 2 4 2 3 4 2 3" xfId="32199" xr:uid="{76A8663F-27A7-4061-B4CD-31FAF059B08A}"/>
    <cellStyle name="Normal 2 2 4 2 3 4 3" xfId="12066" xr:uid="{9FC7043F-E70B-427B-8268-1233468B9D5A}"/>
    <cellStyle name="Normal 2 2 4 2 3 4 3 2" xfId="36710" xr:uid="{BE5BE0FF-7F07-4D09-9C6F-BC7E64A663F1}"/>
    <cellStyle name="Normal 2 2 4 2 3 4 4" xfId="21303" xr:uid="{BB642B5F-8F35-47C5-9444-ECF27FC40E52}"/>
    <cellStyle name="Normal 2 2 4 2 3 4 4 2" xfId="45422" xr:uid="{00D48691-E143-4CEB-9442-8ED68530F29D}"/>
    <cellStyle name="Normal 2 2 4 2 3 4 5" xfId="28825" xr:uid="{501D9DAD-8B4C-4F77-810A-FB860541603E}"/>
    <cellStyle name="Normal 2 2 4 2 3 5" xfId="4479" xr:uid="{E0E2AB20-433A-4E30-BCE1-49F989AC52B4}"/>
    <cellStyle name="Normal 2 2 4 2 3 5 2" xfId="12820" xr:uid="{C8DE737A-C512-425D-9CC1-55E6D8B9B90E}"/>
    <cellStyle name="Normal 2 2 4 2 3 5 2 2" xfId="37405" xr:uid="{E3654F52-D38D-4773-A19A-C3BB694D953E}"/>
    <cellStyle name="Normal 2 2 4 2 3 5 3" xfId="29445" xr:uid="{45BFD1D0-D985-4474-8E23-E66A91E5EF0A}"/>
    <cellStyle name="Normal 2 2 4 2 3 6" xfId="5219" xr:uid="{37A54A17-9082-45D1-ACCF-D3B10B137142}"/>
    <cellStyle name="Normal 2 2 4 2 3 6 2" xfId="13512" xr:uid="{7A62C44B-A331-48CA-9D6F-229D920EA5F5}"/>
    <cellStyle name="Normal 2 2 4 2 3 6 2 2" xfId="38096" xr:uid="{2479D0CE-127D-4227-93FF-90072257AE65}"/>
    <cellStyle name="Normal 2 2 4 2 3 6 3" xfId="30078" xr:uid="{79A6ABDE-96F8-4E44-9E00-B3E661401A20}"/>
    <cellStyle name="Normal 2 2 4 2 3 7" xfId="9032" xr:uid="{7D5757D6-EC7D-42DE-A02B-420B5738CA02}"/>
    <cellStyle name="Normal 2 2 4 2 3 7 2" xfId="33794" xr:uid="{AF222339-651D-4FCF-B449-6BAD9BC4427F}"/>
    <cellStyle name="Normal 2 2 4 2 3 8" xfId="18152" xr:uid="{BA57291B-28D4-4094-AC65-56325AF55273}"/>
    <cellStyle name="Normal 2 2 4 2 3 8 2" xfId="42377" xr:uid="{11B8F896-82B0-497B-BA44-E7EB863C266D}"/>
    <cellStyle name="Normal 2 2 4 2 3 9" xfId="18826" xr:uid="{EC739234-ACA4-4670-95B5-A34748840842}"/>
    <cellStyle name="Normal 2 2 4 2 3 9 2" xfId="43022" xr:uid="{DDEDAB98-3F6A-455D-999C-8D3024ACA318}"/>
    <cellStyle name="Normal 2 2 4 2 4" xfId="1698" xr:uid="{23320845-931B-4E1E-96BE-66A0EFDE615E}"/>
    <cellStyle name="Normal 2 2 4 2 4 2" xfId="6963" xr:uid="{D63C3D57-2EB2-487E-A127-CB66B6CB4E03}"/>
    <cellStyle name="Normal 2 2 4 2 4 2 2" xfId="15222" xr:uid="{59B0D345-7DE2-4D94-9F45-3FF14EE64FD2}"/>
    <cellStyle name="Normal 2 2 4 2 4 2 2 2" xfId="39804" xr:uid="{1C5E2EC2-0878-4B58-B9D7-C3AF5734768B}"/>
    <cellStyle name="Normal 2 2 4 2 4 2 3" xfId="22871" xr:uid="{9EBE8062-B6D0-40FF-B3BC-1C891C1BC0DC}"/>
    <cellStyle name="Normal 2 2 4 2 4 2 3 2" xfId="46889" xr:uid="{8564BB55-9169-41CA-82BE-77400AC54445}"/>
    <cellStyle name="Normal 2 2 4 2 4 2 4" xfId="31789" xr:uid="{E0C7C8F6-65EA-42B4-AF06-67ED12DB5A37}"/>
    <cellStyle name="Normal 2 2 4 2 4 3" xfId="5623" xr:uid="{F3AADA4C-C9C4-4B1B-96DC-634566D32DED}"/>
    <cellStyle name="Normal 2 2 4 2 4 3 2" xfId="13894" xr:uid="{29C485B6-6E22-4383-B763-E924502DD378}"/>
    <cellStyle name="Normal 2 2 4 2 4 3 2 2" xfId="38478" xr:uid="{8E25A78D-004D-4B0B-83E9-A500FA8FDA45}"/>
    <cellStyle name="Normal 2 2 4 2 4 3 3" xfId="30461" xr:uid="{B4CD55FB-E5A5-4FB4-A285-108FC498276C}"/>
    <cellStyle name="Normal 2 2 4 2 4 4" xfId="10047" xr:uid="{D8F6E76F-D8A2-4612-9EA4-8B68069498B0}"/>
    <cellStyle name="Normal 2 2 4 2 4 4 2" xfId="34718" xr:uid="{9F220175-A97F-4F8E-BE07-7B66AC96360B}"/>
    <cellStyle name="Normal 2 2 4 2 4 5" xfId="20407" xr:uid="{87715706-0AE3-4195-B3E2-A1C925DC3728}"/>
    <cellStyle name="Normal 2 2 4 2 4 5 2" xfId="44571" xr:uid="{DC0EDEEA-784B-4977-BFE3-ACD214F25096}"/>
    <cellStyle name="Normal 2 2 4 2 4 6" xfId="26833" xr:uid="{2234208D-E520-45D4-AF5C-CAD04D494198}"/>
    <cellStyle name="Normal 2 2 4 2 5" xfId="1834" xr:uid="{FBF2DB28-E9D8-4D82-A891-DDBA17A68858}"/>
    <cellStyle name="Normal 2 2 4 2 5 2" xfId="7641" xr:uid="{4904625F-7176-4957-A6A5-EFE783F1DA25}"/>
    <cellStyle name="Normal 2 2 4 2 5 2 2" xfId="15899" xr:uid="{D7F6A4B5-A592-4F21-A878-CBAE6A896438}"/>
    <cellStyle name="Normal 2 2 4 2 5 2 2 2" xfId="40481" xr:uid="{1D2CC6F4-4864-4735-9F89-A6EB200DC89D}"/>
    <cellStyle name="Normal 2 2 4 2 5 2 3" xfId="22999" xr:uid="{4B4ABCF3-DC18-49CA-85C6-037EBFCFB0D1}"/>
    <cellStyle name="Normal 2 2 4 2 5 2 3 2" xfId="47010" xr:uid="{0077FEC5-FAAD-4B11-8B8D-2E00799CABAA}"/>
    <cellStyle name="Normal 2 2 4 2 5 2 4" xfId="32466" xr:uid="{73E8E065-8175-4328-9941-5D76D3315FAB}"/>
    <cellStyle name="Normal 2 2 4 2 5 3" xfId="5752" xr:uid="{9987A34C-2DE9-415A-8503-CC9258D4AD87}"/>
    <cellStyle name="Normal 2 2 4 2 5 3 2" xfId="14014" xr:uid="{3A03A07D-5168-4661-83C6-978A76F99A49}"/>
    <cellStyle name="Normal 2 2 4 2 5 3 2 2" xfId="38596" xr:uid="{6E32E03C-242A-45D3-81C2-CCA21806C78B}"/>
    <cellStyle name="Normal 2 2 4 2 5 3 3" xfId="30581" xr:uid="{00CF3C7A-EA99-4F92-972B-0C9A239811A6}"/>
    <cellStyle name="Normal 2 2 4 2 5 4" xfId="10176" xr:uid="{391DA9C0-A15A-491C-8988-12AF805FB6AB}"/>
    <cellStyle name="Normal 2 2 4 2 5 4 2" xfId="34836" xr:uid="{3C6EBCB6-6569-4148-8791-DB8F3AB2EE1F}"/>
    <cellStyle name="Normal 2 2 4 2 5 5" xfId="20534" xr:uid="{28053067-DE75-4D38-8939-BF78D161C0E0}"/>
    <cellStyle name="Normal 2 2 4 2 5 5 2" xfId="44694" xr:uid="{19753E65-226B-44FC-B5CC-17707584AC74}"/>
    <cellStyle name="Normal 2 2 4 2 5 6" xfId="26951" xr:uid="{024A1FCD-4108-47DD-BD4A-278334A8CC7F}"/>
    <cellStyle name="Normal 2 2 4 2 6" xfId="809" xr:uid="{87286566-E3F1-4C2C-8347-06CFAA4EE00E}"/>
    <cellStyle name="Normal 2 2 4 2 6 2" xfId="7832" xr:uid="{951D3834-79B0-4E33-9823-51FF1DCDA6CC}"/>
    <cellStyle name="Normal 2 2 4 2 6 2 2" xfId="16090" xr:uid="{70802E31-9F4F-40E0-B32A-88DA89142273}"/>
    <cellStyle name="Normal 2 2 4 2 6 2 2 2" xfId="40672" xr:uid="{E6E3FE43-5703-4C26-B5A5-59FC03537C9B}"/>
    <cellStyle name="Normal 2 2 4 2 6 2 3" xfId="22032" xr:uid="{B6D50575-9A1F-493B-8E9F-3490BB0F0FA2}"/>
    <cellStyle name="Normal 2 2 4 2 6 2 3 2" xfId="46097" xr:uid="{50710B9D-AD51-447B-A7C4-796113BC7BD1}"/>
    <cellStyle name="Normal 2 2 4 2 6 2 4" xfId="32657" xr:uid="{35B0C664-CEBA-428E-A973-57C4D090FF91}"/>
    <cellStyle name="Normal 2 2 4 2 6 3" xfId="5945" xr:uid="{D3BCF43B-C384-468D-8776-15EC1D266FD1}"/>
    <cellStyle name="Normal 2 2 4 2 6 3 2" xfId="14207" xr:uid="{551F628F-153E-4695-8CF6-F6A3DC897ABF}"/>
    <cellStyle name="Normal 2 2 4 2 6 3 2 2" xfId="38789" xr:uid="{9C458281-FC8C-48E4-850E-45D19EF447ED}"/>
    <cellStyle name="Normal 2 2 4 2 6 3 3" xfId="30774" xr:uid="{8017A54A-2811-4DE8-AF14-4EED082D6FD3}"/>
    <cellStyle name="Normal 2 2 4 2 6 4" xfId="9194" xr:uid="{56780952-BC17-4E52-A3A7-DA42DD242BB7}"/>
    <cellStyle name="Normal 2 2 4 2 6 4 2" xfId="33932" xr:uid="{0AA89CB9-16AC-49A9-92A6-B804B7AC7E1B}"/>
    <cellStyle name="Normal 2 2 4 2 6 5" xfId="19566" xr:uid="{96FFC35F-E992-4A40-84DD-2E6B4FDCF718}"/>
    <cellStyle name="Normal 2 2 4 2 6 5 2" xfId="43754" xr:uid="{608FA2E0-0001-4534-BCD1-F2FCB2B6CA07}"/>
    <cellStyle name="Normal 2 2 4 2 6 6" xfId="26054" xr:uid="{F3328CF7-B926-4513-A84C-2C61E834C9C9}"/>
    <cellStyle name="Normal 2 2 4 2 7" xfId="1953" xr:uid="{95FAA5BA-A35B-4CF1-BB79-EAA7B81CC0CC}"/>
    <cellStyle name="Normal 2 2 4 2 7 2" xfId="6465" xr:uid="{670D9216-44CA-4219-AAFA-5AF5B6D6487A}"/>
    <cellStyle name="Normal 2 2 4 2 7 2 2" xfId="14724" xr:uid="{14720217-C4EE-4AAC-A5BA-73F4D39FEEAB}"/>
    <cellStyle name="Normal 2 2 4 2 7 2 2 2" xfId="39306" xr:uid="{F587A747-26EC-44E8-99A1-CFE5AA467E7B}"/>
    <cellStyle name="Normal 2 2 4 2 7 2 3" xfId="23117" xr:uid="{5AD95C58-5345-43A4-BB87-BD7C6598C3F1}"/>
    <cellStyle name="Normal 2 2 4 2 7 2 3 2" xfId="47128" xr:uid="{9A90EF4D-E7DE-4264-B0DE-4AC003FEA5A6}"/>
    <cellStyle name="Normal 2 2 4 2 7 2 4" xfId="31291" xr:uid="{BB250F7C-0E52-43CC-AC49-C56746EF0F6C}"/>
    <cellStyle name="Normal 2 2 4 2 7 3" xfId="10295" xr:uid="{B8D4B913-7525-4B92-A2D9-3A25A38E03A8}"/>
    <cellStyle name="Normal 2 2 4 2 7 3 2" xfId="34954" xr:uid="{0971E5AD-5CBA-435C-BD1E-6F87384027EB}"/>
    <cellStyle name="Normal 2 2 4 2 7 4" xfId="20652" xr:uid="{EAD92646-E34B-49A5-A5DB-8945283F57E3}"/>
    <cellStyle name="Normal 2 2 4 2 7 4 2" xfId="44812" xr:uid="{0AE27117-0C13-481C-8C91-EE2D32E234C3}"/>
    <cellStyle name="Normal 2 2 4 2 7 5" xfId="27069" xr:uid="{33020D3C-4551-459A-806B-3A303C17982B}"/>
    <cellStyle name="Normal 2 2 4 2 8" xfId="2146" xr:uid="{B2F7E1F9-D479-466B-83C7-5BD692978F2E}"/>
    <cellStyle name="Normal 2 2 4 2 8 2" xfId="8319" xr:uid="{70654858-E5AA-4E87-9B13-B7920EA8E6AF}"/>
    <cellStyle name="Normal 2 2 4 2 8 2 2" xfId="16577" xr:uid="{FCB1609C-C6DD-4DFF-98B4-44E87E16BA1E}"/>
    <cellStyle name="Normal 2 2 4 2 8 2 2 2" xfId="41159" xr:uid="{212CAB62-0F95-4F60-ACE8-013C36663159}"/>
    <cellStyle name="Normal 2 2 4 2 8 2 3" xfId="21543" xr:uid="{8ABBF465-35CC-452E-889C-A0E25DE7C349}"/>
    <cellStyle name="Normal 2 2 4 2 8 2 3 2" xfId="45641" xr:uid="{EECA0156-0B92-486A-BED4-625E0E0AFADE}"/>
    <cellStyle name="Normal 2 2 4 2 8 2 4" xfId="33144" xr:uid="{80219498-ABC2-4DAE-9AF4-0A14C6EEDC80}"/>
    <cellStyle name="Normal 2 2 4 2 8 3" xfId="10488" xr:uid="{F4C0D03F-86CA-44FC-9C12-596C878AF7C0}"/>
    <cellStyle name="Normal 2 2 4 2 8 3 2" xfId="35146" xr:uid="{8CCF1B43-33D1-4310-9314-2F3F9ACF2386}"/>
    <cellStyle name="Normal 2 2 4 2 8 4" xfId="19073" xr:uid="{2BACE284-1B88-470C-BDAC-F53DB6FFA4DE}"/>
    <cellStyle name="Normal 2 2 4 2 8 4 2" xfId="43267" xr:uid="{204B6392-10F2-4622-BFBD-09A121D4462F}"/>
    <cellStyle name="Normal 2 2 4 2 8 5" xfId="27261" xr:uid="{F5CC8DE6-8DB0-4C55-8E93-9D138ECD3412}"/>
    <cellStyle name="Normal 2 2 4 2 9" xfId="2533" xr:uid="{79FEB12D-FC00-4411-9987-6C2F773407E1}"/>
    <cellStyle name="Normal 2 2 4 2 9 2" xfId="10874" xr:uid="{B9B7662E-0E21-42F8-9F3E-539740FB5132}"/>
    <cellStyle name="Normal 2 2 4 2 9 2 2" xfId="35530" xr:uid="{4C238808-B336-40FB-A931-2AE51169F125}"/>
    <cellStyle name="Normal 2 2 4 2 9 3" xfId="20949" xr:uid="{09204671-A6E4-4069-ADDD-FA856937E4B4}"/>
    <cellStyle name="Normal 2 2 4 2 9 3 2" xfId="45084" xr:uid="{4D7CD1E5-34B9-48A8-A653-959AE4D93848}"/>
    <cellStyle name="Normal 2 2 4 2 9 4" xfId="27645" xr:uid="{601F160C-177C-4BA8-90D2-04122BBF4C2A}"/>
    <cellStyle name="Normal 2 2 4 20" xfId="4113" xr:uid="{50AFD679-F313-4394-B493-8E8071D4C511}"/>
    <cellStyle name="Normal 2 2 4 20 2" xfId="12454" xr:uid="{7C334CCB-C8C3-466B-9A44-F603DF0F7C08}"/>
    <cellStyle name="Normal 2 2 4 20 2 2" xfId="37039" xr:uid="{3395D5A4-CD0C-4C99-A241-4A9AC1503035}"/>
    <cellStyle name="Normal 2 2 4 20 3" xfId="29148" xr:uid="{59F86458-FD50-437F-97A7-339A6617CA1E}"/>
    <cellStyle name="Normal 2 2 4 21" xfId="4719" xr:uid="{062D9606-060A-4AA6-A940-190D8CB9B787}"/>
    <cellStyle name="Normal 2 2 4 21 2" xfId="13056" xr:uid="{FF9C892B-C04F-4C8B-A8EF-CB85F8D73F5A}"/>
    <cellStyle name="Normal 2 2 4 21 2 2" xfId="37641" xr:uid="{0322D2B0-A800-4F2B-9E80-BFB9371BD278}"/>
    <cellStyle name="Normal 2 2 4 21 3" xfId="29620" xr:uid="{DAC928B4-F2DB-448F-ACBE-528ACBCA46F6}"/>
    <cellStyle name="Normal 2 2 4 22" xfId="8515" xr:uid="{25373F03-6592-485D-83D4-F64F7E8ED504}"/>
    <cellStyle name="Normal 2 2 4 22 2" xfId="16773" xr:uid="{A82AB9E7-68B9-4696-86EE-B09E04DA8A1A}"/>
    <cellStyle name="Normal 2 2 4 22 2 2" xfId="41355" xr:uid="{C7D62090-29EB-4495-9EAB-924307D8AB85}"/>
    <cellStyle name="Normal 2 2 4 22 3" xfId="33326" xr:uid="{89F754B2-C90C-481C-80DF-BEBC597AF3C0}"/>
    <cellStyle name="Normal 2 2 4 23" xfId="8644" xr:uid="{68F7B50D-AF1C-44FA-927F-23C245B76CD4}"/>
    <cellStyle name="Normal 2 2 4 23 2" xfId="33429" xr:uid="{4EB88B6F-6459-455B-8992-7EB49B42F473}"/>
    <cellStyle name="Normal 2 2 4 24" xfId="17755" xr:uid="{CB056F6A-EEE7-457E-9E5A-7AF1EAE49891}"/>
    <cellStyle name="Normal 2 2 4 24 2" xfId="41980" xr:uid="{F36D675A-05A2-414E-B8F1-5AFFBFD953CC}"/>
    <cellStyle name="Normal 2 2 4 25" xfId="17829" xr:uid="{DECCFC9F-69A9-46FE-9A0C-72AE2FAFA122}"/>
    <cellStyle name="Normal 2 2 4 25 2" xfId="42054" xr:uid="{B08A393F-DD26-4F74-9618-75FB68A036F9}"/>
    <cellStyle name="Normal 2 2 4 26" xfId="18435" xr:uid="{102585F3-A912-4781-A273-350F0B4B259A}"/>
    <cellStyle name="Normal 2 2 4 26 2" xfId="42645" xr:uid="{67562640-8493-447B-BD9F-619351614C8F}"/>
    <cellStyle name="Normal 2 2 4 27" xfId="25567" xr:uid="{7D7E95AB-9C06-48C9-8C96-5CFB2E9DE001}"/>
    <cellStyle name="Normal 2 2 4 3" xfId="383" xr:uid="{EFC6A6DE-EAE4-4506-A809-A56AE080BA93}"/>
    <cellStyle name="Normal 2 2 4 3 10" xfId="4300" xr:uid="{25804800-BEC4-4061-A553-0DFE4C6C6A5F}"/>
    <cellStyle name="Normal 2 2 4 3 10 2" xfId="12641" xr:uid="{015FEAA8-0D1A-4512-A002-E166E839D0CE}"/>
    <cellStyle name="Normal 2 2 4 3 10 2 2" xfId="37226" xr:uid="{F8422CD3-144C-4689-ACCF-B3BE894A63CD}"/>
    <cellStyle name="Normal 2 2 4 3 10 3" xfId="29266" xr:uid="{E82BF566-3D36-4787-AFC7-DF2DCE3923E6}"/>
    <cellStyle name="Normal 2 2 4 3 11" xfId="4841" xr:uid="{95FC5DDC-292D-4ABF-BB1D-1A5BE419AC79}"/>
    <cellStyle name="Normal 2 2 4 3 11 2" xfId="13163" xr:uid="{2E46761F-5084-47FA-9978-8B3123C36264}"/>
    <cellStyle name="Normal 2 2 4 3 11 2 2" xfId="37748" xr:uid="{A9ECE985-6BFF-4258-A75F-9C7A5BF99F1E}"/>
    <cellStyle name="Normal 2 2 4 3 11 3" xfId="29728" xr:uid="{05CFE565-61ED-4AF6-AA22-97D2DA5919ED}"/>
    <cellStyle name="Normal 2 2 4 3 12" xfId="8783" xr:uid="{007CF86F-9934-46FD-ADB5-16EDCE1B9618}"/>
    <cellStyle name="Normal 2 2 4 3 12 2" xfId="33554" xr:uid="{AA77DA3B-F884-43FF-B75E-6E9DA3B32203}"/>
    <cellStyle name="Normal 2 2 4 3 13" xfId="17973" xr:uid="{A5731BB4-F4D3-4D72-A8D8-A0863DCC9087}"/>
    <cellStyle name="Normal 2 2 4 3 13 2" xfId="42198" xr:uid="{F0282099-B65A-462C-8A89-571A75ED6B15}"/>
    <cellStyle name="Normal 2 2 4 3 14" xfId="18567" xr:uid="{702170EB-52A5-40D0-9BDA-84CC085678E9}"/>
    <cellStyle name="Normal 2 2 4 3 14 2" xfId="42763" xr:uid="{95E956F5-7406-4AF3-B18A-B1EB38FE6B2D}"/>
    <cellStyle name="Normal 2 2 4 3 15" xfId="25685" xr:uid="{B85345AD-6E86-4481-B575-8F26CB89AA16}"/>
    <cellStyle name="Normal 2 2 4 3 2" xfId="1098" xr:uid="{0C482A7D-860C-4937-943E-D17E857B2FDA}"/>
    <cellStyle name="Normal 2 2 4 3 2 10" xfId="26294" xr:uid="{52B3EBFF-2D9F-4C85-BB1D-D094A0953A62}"/>
    <cellStyle name="Normal 2 2 4 3 2 2" xfId="1530" xr:uid="{E411AC34-4F98-4E53-B5FD-79CDE639093D}"/>
    <cellStyle name="Normal 2 2 4 3 2 2 2" xfId="7506" xr:uid="{D5A8F56B-5974-4B3B-A2FD-828C7769DB6D}"/>
    <cellStyle name="Normal 2 2 4 3 2 2 2 2" xfId="15765" xr:uid="{EA9FC2A4-B5F3-43E4-99BD-90FA72A39BC3}"/>
    <cellStyle name="Normal 2 2 4 3 2 2 2 2 2" xfId="40347" xr:uid="{388C04E7-D9F3-4754-8AE9-C85629AA4C6A}"/>
    <cellStyle name="Normal 2 2 4 3 2 2 2 3" xfId="22718" xr:uid="{1CD46C3A-72CF-4AAC-BBBC-0F5BAB1BF092}"/>
    <cellStyle name="Normal 2 2 4 3 2 2 2 3 2" xfId="46745" xr:uid="{0B60A10A-A874-4BC2-9977-9380CB70956E}"/>
    <cellStyle name="Normal 2 2 4 3 2 2 2 4" xfId="32332" xr:uid="{43435D43-E4F7-4563-8506-377C23739701}"/>
    <cellStyle name="Normal 2 2 4 3 2 2 3" xfId="5470" xr:uid="{068AC03B-60A1-4E7C-B8D1-CAB77D00581C}"/>
    <cellStyle name="Normal 2 2 4 3 2 2 3 2" xfId="13753" xr:uid="{7FF8BCF6-EB9E-4B63-91A3-936E84BC7527}"/>
    <cellStyle name="Normal 2 2 4 3 2 2 3 2 2" xfId="38337" xr:uid="{48100BD7-164D-4D9B-80D4-E67F14D1ABC0}"/>
    <cellStyle name="Normal 2 2 4 3 2 2 3 3" xfId="30319" xr:uid="{B378BFD3-8A12-450A-9754-F4D624F75237}"/>
    <cellStyle name="Normal 2 2 4 3 2 2 4" xfId="9891" xr:uid="{6F9EFD48-1A3B-415B-8D12-9E4DE52D1BDB}"/>
    <cellStyle name="Normal 2 2 4 3 2 2 4 2" xfId="34577" xr:uid="{03418157-7C17-4F76-830C-9784CEAB4D5C}"/>
    <cellStyle name="Normal 2 2 4 3 2 2 5" xfId="20252" xr:uid="{13AE5474-F94A-403D-A822-1166DE0D6856}"/>
    <cellStyle name="Normal 2 2 4 3 2 2 5 2" xfId="44426" xr:uid="{0C6233E6-F6A7-4B2D-B386-0DAA48151530}"/>
    <cellStyle name="Normal 2 2 4 3 2 2 6" xfId="26693" xr:uid="{D6AEA8E2-829F-4FA2-BDB2-269C2D7132D8}"/>
    <cellStyle name="Normal 2 2 4 3 2 3" xfId="3063" xr:uid="{7D193BFE-3948-4FF6-AA3B-D9DB22D6A5E8}"/>
    <cellStyle name="Normal 2 2 4 3 2 3 2" xfId="8072" xr:uid="{B4A511BB-61FB-4F2C-A9AD-935EED396442}"/>
    <cellStyle name="Normal 2 2 4 3 2 3 2 2" xfId="16330" xr:uid="{23AACE90-88E7-4254-BEB7-A8E330C2924A}"/>
    <cellStyle name="Normal 2 2 4 3 2 3 2 2 2" xfId="40912" xr:uid="{C52C7107-E4DC-4B8A-A7A6-55E7823E455D}"/>
    <cellStyle name="Normal 2 2 4 3 2 3 2 3" xfId="32897" xr:uid="{C92B3E8E-C76B-4CC0-8E87-F58E47E96FD2}"/>
    <cellStyle name="Normal 2 2 4 3 2 3 3" xfId="6185" xr:uid="{6621ED33-D279-49BE-92CD-752E1E9FECFB}"/>
    <cellStyle name="Normal 2 2 4 3 2 3 3 2" xfId="14447" xr:uid="{CCB5714C-2315-451E-ACD2-CA2AFB7FD285}"/>
    <cellStyle name="Normal 2 2 4 3 2 3 3 2 2" xfId="39029" xr:uid="{F7AC25F1-9DFF-4E2E-8387-49A42A72D7BE}"/>
    <cellStyle name="Normal 2 2 4 3 2 3 3 3" xfId="31014" xr:uid="{52E4CD50-335A-415E-98C9-3BCDE71BAEA1}"/>
    <cellStyle name="Normal 2 2 4 3 2 3 4" xfId="11404" xr:uid="{37F9322B-C309-4493-8EE4-430360D8F512}"/>
    <cellStyle name="Normal 2 2 4 3 2 3 4 2" xfId="36059" xr:uid="{3B370DFB-FEBE-4B64-B532-789EEE5897C9}"/>
    <cellStyle name="Normal 2 2 4 3 2 3 5" xfId="22307" xr:uid="{304F2364-9933-4F2A-A473-BBE09D0ED6B1}"/>
    <cellStyle name="Normal 2 2 4 3 2 3 5 2" xfId="46341" xr:uid="{601C3D39-2B73-4A96-BC5C-D77F334772BE}"/>
    <cellStyle name="Normal 2 2 4 3 2 3 6" xfId="28174" xr:uid="{C7EE3DE0-A3D5-4535-AF1E-BDFB84B8A262}"/>
    <cellStyle name="Normal 2 2 4 3 2 4" xfId="3782" xr:uid="{A34DC392-D9E9-46C9-B320-4850FDA849E6}"/>
    <cellStyle name="Normal 2 2 4 3 2 4 2" xfId="6705" xr:uid="{6190A253-27B8-4E5E-A300-655E9FD4A93C}"/>
    <cellStyle name="Normal 2 2 4 3 2 4 2 2" xfId="14964" xr:uid="{886370DC-827C-4B0E-865F-7D1FFA5D6733}"/>
    <cellStyle name="Normal 2 2 4 3 2 4 2 2 2" xfId="39546" xr:uid="{420C89B3-717C-4567-A5FE-F32394155B0D}"/>
    <cellStyle name="Normal 2 2 4 3 2 4 2 3" xfId="31531" xr:uid="{65551668-E4A3-4D72-B7F5-953170ACF12E}"/>
    <cellStyle name="Normal 2 2 4 3 2 4 3" xfId="12123" xr:uid="{F1F80DB3-3259-4935-858D-ACEB3CB6640D}"/>
    <cellStyle name="Normal 2 2 4 3 2 4 3 2" xfId="36767" xr:uid="{C1A11F90-5AF9-44EF-8890-8EDC0499A540}"/>
    <cellStyle name="Normal 2 2 4 3 2 4 4" xfId="28882" xr:uid="{FED0768D-0261-4077-8E49-931186252D1C}"/>
    <cellStyle name="Normal 2 2 4 3 2 5" xfId="4536" xr:uid="{8978ABC4-A146-4073-8FE6-7EF56A3AEA1D}"/>
    <cellStyle name="Normal 2 2 4 3 2 5 2" xfId="7217" xr:uid="{24AAE0F9-1907-4FC8-A016-49F4BEEE983D}"/>
    <cellStyle name="Normal 2 2 4 3 2 5 2 2" xfId="15476" xr:uid="{36616E05-4C00-41D6-8173-30BF09FE5EE7}"/>
    <cellStyle name="Normal 2 2 4 3 2 5 2 2 2" xfId="40058" xr:uid="{C9F40384-777E-41EA-839C-F128590ADEFF}"/>
    <cellStyle name="Normal 2 2 4 3 2 5 2 3" xfId="32043" xr:uid="{6A285F9E-4907-431D-B9C9-E9AA66115F1A}"/>
    <cellStyle name="Normal 2 2 4 3 2 5 3" xfId="12877" xr:uid="{C366264F-A3B1-45A5-9FBD-58E4A9C13237}"/>
    <cellStyle name="Normal 2 2 4 3 2 5 3 2" xfId="37462" xr:uid="{6C3AFC71-2CA2-4A3F-8F99-15870C5145EC}"/>
    <cellStyle name="Normal 2 2 4 3 2 5 4" xfId="29502" xr:uid="{182C321E-971A-49DD-A90C-8675616FA2B3}"/>
    <cellStyle name="Normal 2 2 4 3 2 6" xfId="5058" xr:uid="{239BF114-60DD-43C8-8E89-B7A889E2FA44}"/>
    <cellStyle name="Normal 2 2 4 3 2 6 2" xfId="13353" xr:uid="{EBEED6D6-2EB6-4872-A717-870845FA7754}"/>
    <cellStyle name="Normal 2 2 4 3 2 6 2 2" xfId="37937" xr:uid="{779564FD-D2DC-455B-A234-3ABD070CAFBB}"/>
    <cellStyle name="Normal 2 2 4 3 2 6 3" xfId="29918" xr:uid="{438BFACF-5D22-4D60-88ED-FAAFC8E2147E}"/>
    <cellStyle name="Normal 2 2 4 3 2 7" xfId="9474" xr:uid="{A01AB6A6-CF4E-4F96-ACDC-36720D971EE8}"/>
    <cellStyle name="Normal 2 2 4 3 2 7 2" xfId="34175" xr:uid="{A94BF0E6-5177-4A06-BA40-AD281C397CE5}"/>
    <cellStyle name="Normal 2 2 4 3 2 8" xfId="18209" xr:uid="{6544EE1B-31D7-4DDF-BEF3-164A948DBFA1}"/>
    <cellStyle name="Normal 2 2 4 3 2 8 2" xfId="42434" xr:uid="{EF125D14-0E30-4E55-93D9-C8F9C989191D}"/>
    <cellStyle name="Normal 2 2 4 3 2 9" xfId="19842" xr:uid="{07899F44-BF4C-4A87-8EF1-E1B88E4C28E7}"/>
    <cellStyle name="Normal 2 2 4 3 2 9 2" xfId="44022" xr:uid="{08072B1A-872A-402C-B8DA-8CA448E8A071}"/>
    <cellStyle name="Normal 2 2 4 3 3" xfId="1332" xr:uid="{8C742657-2CD6-4105-9478-898216153EB8}"/>
    <cellStyle name="Normal 2 2 4 3 3 2" xfId="7020" xr:uid="{B43F96EC-49F3-46EF-AFCA-6A8338A8F335}"/>
    <cellStyle name="Normal 2 2 4 3 3 2 2" xfId="15279" xr:uid="{2A176727-342A-44FF-AE44-75F604EAEDD4}"/>
    <cellStyle name="Normal 2 2 4 3 3 2 2 2" xfId="39861" xr:uid="{C9AB0C5C-9412-4D80-B357-52C68FBAFC14}"/>
    <cellStyle name="Normal 2 2 4 3 3 2 3" xfId="22523" xr:uid="{1D8859DF-A1D3-497A-B6F6-DB5C125E094F}"/>
    <cellStyle name="Normal 2 2 4 3 3 2 3 2" xfId="46557" xr:uid="{1A15D881-010C-4E4E-8929-06F434F41D67}"/>
    <cellStyle name="Normal 2 2 4 3 3 2 4" xfId="31846" xr:uid="{CD079A10-BF0F-4E6C-8FDA-0AA828A1BCF8}"/>
    <cellStyle name="Normal 2 2 4 3 3 3" xfId="5272" xr:uid="{B1736141-CA0D-41A0-983B-1A92A344261B}"/>
    <cellStyle name="Normal 2 2 4 3 3 3 2" xfId="13565" xr:uid="{F7B2DEB2-9FDA-49D2-8C51-7CD39013CD0D}"/>
    <cellStyle name="Normal 2 2 4 3 3 3 2 2" xfId="38149" xr:uid="{CC52B23D-C396-45E7-BDEE-2AC0FA214BB1}"/>
    <cellStyle name="Normal 2 2 4 3 3 3 3" xfId="30131" xr:uid="{AFE3ACFD-61CE-49C5-93AE-27E0AF06FE2D}"/>
    <cellStyle name="Normal 2 2 4 3 3 4" xfId="9694" xr:uid="{2C435ED7-143B-4146-8055-D494D6D99883}"/>
    <cellStyle name="Normal 2 2 4 3 3 4 2" xfId="34389" xr:uid="{A23E9A03-B4CC-41D9-8A6B-545E50846F88}"/>
    <cellStyle name="Normal 2 2 4 3 3 5" xfId="20056" xr:uid="{20104105-936B-4A22-9A36-3DF5727B5B26}"/>
    <cellStyle name="Normal 2 2 4 3 3 5 2" xfId="44234" xr:uid="{97A2976A-2EFA-44A5-B952-E924BB699F21}"/>
    <cellStyle name="Normal 2 2 4 3 3 6" xfId="26506" xr:uid="{2BCADF3C-4A30-4D86-9E28-BBCA8AFF7F71}"/>
    <cellStyle name="Normal 2 2 4 3 4" xfId="869" xr:uid="{E0091C4F-FAFE-4806-B63D-D0CE70B4AF35}"/>
    <cellStyle name="Normal 2 2 4 3 4 2" xfId="7885" xr:uid="{3935470B-6B93-403C-A340-BB71EE272B2A}"/>
    <cellStyle name="Normal 2 2 4 3 4 2 2" xfId="16143" xr:uid="{8E173AD9-AAD8-4DC9-BAC3-CFC61A0573B8}"/>
    <cellStyle name="Normal 2 2 4 3 4 2 2 2" xfId="40725" xr:uid="{17A17598-02C5-429A-9C37-B8A2B758AFF9}"/>
    <cellStyle name="Normal 2 2 4 3 4 2 3" xfId="22091" xr:uid="{7A496748-9CCA-4ED0-9F15-68AE20B19046}"/>
    <cellStyle name="Normal 2 2 4 3 4 2 3 2" xfId="46150" xr:uid="{7E2FAFF4-DDFB-47FD-97EE-4CE3A780B7C9}"/>
    <cellStyle name="Normal 2 2 4 3 4 2 4" xfId="32710" xr:uid="{5154C701-D5A6-4C14-915E-81A53A97C96E}"/>
    <cellStyle name="Normal 2 2 4 3 4 3" xfId="5998" xr:uid="{E0C70743-5A54-4646-BBD8-BAE2BC704C79}"/>
    <cellStyle name="Normal 2 2 4 3 4 3 2" xfId="14260" xr:uid="{D231C758-CB9C-4F9F-8B7A-FB927424D3C4}"/>
    <cellStyle name="Normal 2 2 4 3 4 3 2 2" xfId="38842" xr:uid="{A6F37B8E-F9B5-41D8-BC63-FAFFD770B4B4}"/>
    <cellStyle name="Normal 2 2 4 3 4 3 3" xfId="30827" xr:uid="{BFF3115F-9B92-44EA-B64A-DA296C894B82}"/>
    <cellStyle name="Normal 2 2 4 3 4 4" xfId="9253" xr:uid="{A4F503EC-B785-4647-82B6-889A97C48C1D}"/>
    <cellStyle name="Normal 2 2 4 3 4 4 2" xfId="33985" xr:uid="{6F7BA08D-89F0-49D1-B0F1-C173FDE166AE}"/>
    <cellStyle name="Normal 2 2 4 3 4 5" xfId="19625" xr:uid="{AF48AD32-5871-442B-8CE7-5F628566015C}"/>
    <cellStyle name="Normal 2 2 4 3 4 5 2" xfId="43813" xr:uid="{AD448719-9414-4949-8322-E6D83C53B1F8}"/>
    <cellStyle name="Normal 2 2 4 3 4 6" xfId="26107" xr:uid="{3423B6CC-7071-4682-B6A2-2EB9D72A7163}"/>
    <cellStyle name="Normal 2 2 4 3 5" xfId="2204" xr:uid="{107F8217-C892-401A-BC38-4E27AD2F7BE5}"/>
    <cellStyle name="Normal 2 2 4 3 5 2" xfId="6518" xr:uid="{F46C32A3-76FE-45F8-BF1B-42D3715C5974}"/>
    <cellStyle name="Normal 2 2 4 3 5 2 2" xfId="14777" xr:uid="{115419CD-5BA2-4442-A96E-12DACCFA0DD5}"/>
    <cellStyle name="Normal 2 2 4 3 5 2 2 2" xfId="39359" xr:uid="{3A2F70EF-1508-41A7-88C9-6061F5D2F2BC}"/>
    <cellStyle name="Normal 2 2 4 3 5 2 3" xfId="21642" xr:uid="{64088899-742D-49EF-9E43-6E97BF3BFBBD}"/>
    <cellStyle name="Normal 2 2 4 3 5 2 3 2" xfId="45724" xr:uid="{11FB5D48-573F-4339-AFC1-24A16B8EFC6B}"/>
    <cellStyle name="Normal 2 2 4 3 5 2 4" xfId="31344" xr:uid="{BA3E5A60-7D1F-42D2-B674-F9B0BE484BF1}"/>
    <cellStyle name="Normal 2 2 4 3 5 3" xfId="10545" xr:uid="{D1172B0A-98BA-445C-BD9C-4A1EA174CAF7}"/>
    <cellStyle name="Normal 2 2 4 3 5 3 2" xfId="35203" xr:uid="{734ADC78-5EB0-4C23-A52C-6A290DDCD755}"/>
    <cellStyle name="Normal 2 2 4 3 5 4" xfId="19174" xr:uid="{6B466C46-0D77-4214-9F06-53EAF1633135}"/>
    <cellStyle name="Normal 2 2 4 3 5 4 2" xfId="43368" xr:uid="{16DD953F-7B7C-4C3A-A37E-6DBE8CBE0FE7}"/>
    <cellStyle name="Normal 2 2 4 3 5 5" xfId="27318" xr:uid="{4B1B0924-476A-46C6-B2DC-1D662CAA1BD9}"/>
    <cellStyle name="Normal 2 2 4 3 6" xfId="2590" xr:uid="{B9B68BE6-ED8E-4120-9D2A-C471FE6A9434}"/>
    <cellStyle name="Normal 2 2 4 3 6 2" xfId="8376" xr:uid="{A55F0AC6-5CAD-43EC-8D0C-8CCE54C1969E}"/>
    <cellStyle name="Normal 2 2 4 3 6 2 2" xfId="16634" xr:uid="{1C4C2DB0-E808-47A4-9E4A-B45F1A2B24D4}"/>
    <cellStyle name="Normal 2 2 4 3 6 2 2 2" xfId="41216" xr:uid="{6876D0EA-68BB-4574-8E75-2A019D652E74}"/>
    <cellStyle name="Normal 2 2 4 3 6 2 3" xfId="33201" xr:uid="{D7A93337-8075-4652-AC98-BC005994F519}"/>
    <cellStyle name="Normal 2 2 4 3 6 3" xfId="10931" xr:uid="{775875A7-7BF5-4CA5-AA51-EF65C2902D01}"/>
    <cellStyle name="Normal 2 2 4 3 6 3 2" xfId="35587" xr:uid="{53C0C126-76AE-4B7D-ACAB-ECA56E7C36DD}"/>
    <cellStyle name="Normal 2 2 4 3 6 4" xfId="21046" xr:uid="{814CF62C-B571-40AC-9002-E0F3EB0300D2}"/>
    <cellStyle name="Normal 2 2 4 3 6 4 2" xfId="45171" xr:uid="{F075357C-BE98-4F3E-833F-19A2151C3FDB}"/>
    <cellStyle name="Normal 2 2 4 3 6 5" xfId="27702" xr:uid="{E8B4EB7F-59FA-48E1-BA86-43AF448D71B0}"/>
    <cellStyle name="Normal 2 2 4 3 7" xfId="2827" xr:uid="{5312CE42-68D4-4EE0-ACC7-135407508A3D}"/>
    <cellStyle name="Normal 2 2 4 3 7 2" xfId="11168" xr:uid="{2D50FEC3-D95E-4461-A476-3411E8203B39}"/>
    <cellStyle name="Normal 2 2 4 3 7 2 2" xfId="35823" xr:uid="{90931527-801A-4906-80F5-3D1232F642A2}"/>
    <cellStyle name="Normal 2 2 4 3 7 3" xfId="27938" xr:uid="{6113BB91-8EEB-40FF-A884-214D9DAD19B5}"/>
    <cellStyle name="Normal 2 2 4 3 8" xfId="3300" xr:uid="{8E149376-5236-4185-80F1-9D8023DBD342}"/>
    <cellStyle name="Normal 2 2 4 3 8 2" xfId="11641" xr:uid="{623CA60F-EA32-4911-BE5F-30EF40FFD4AF}"/>
    <cellStyle name="Normal 2 2 4 3 8 2 2" xfId="36295" xr:uid="{15B9D0BE-C625-448F-830D-FEEB2CB2B94F}"/>
    <cellStyle name="Normal 2 2 4 3 8 3" xfId="28410" xr:uid="{AFFA209B-5CB6-4239-A707-1DF22DA81BCB}"/>
    <cellStyle name="Normal 2 2 4 3 9" xfId="3546" xr:uid="{CCAC382E-39C9-42C6-854B-4AAD1862B69A}"/>
    <cellStyle name="Normal 2 2 4 3 9 2" xfId="11887" xr:uid="{97D143AA-398F-46C2-9793-2A1C3EF7667B}"/>
    <cellStyle name="Normal 2 2 4 3 9 2 2" xfId="36531" xr:uid="{96889C0F-BE5D-4472-9185-9E0EA4C134BB}"/>
    <cellStyle name="Normal 2 2 4 3 9 3" xfId="28646" xr:uid="{441239F6-C2FB-4167-A561-DE9A898116BA}"/>
    <cellStyle name="Normal 2 2 4 4" xfId="526" xr:uid="{7D9403D9-7DE7-403F-B824-E810AA00996C}"/>
    <cellStyle name="Normal 2 2 4 4 10" xfId="18708" xr:uid="{00F08AB9-2B03-4567-9C0E-2916FDC1BAAE}"/>
    <cellStyle name="Normal 2 2 4 4 10 2" xfId="42904" xr:uid="{37E4141B-A8B9-4B72-B213-DB7359F778CF}"/>
    <cellStyle name="Normal 2 2 4 4 11" xfId="25807" xr:uid="{7FE6EC35-F7A9-4662-AD94-CD6FAB010E4B}"/>
    <cellStyle name="Normal 2 2 4 4 2" xfId="1422" xr:uid="{40B2040A-56C8-4B8E-9177-EC721070286E}"/>
    <cellStyle name="Normal 2 2 4 4 2 2" xfId="7454" xr:uid="{7E4DC171-BBCA-4544-87D9-E9BF2A454909}"/>
    <cellStyle name="Normal 2 2 4 4 2 2 2" xfId="15713" xr:uid="{F1C1084B-3A70-4135-A1A6-244C0E5CEB62}"/>
    <cellStyle name="Normal 2 2 4 4 2 2 2 2" xfId="40295" xr:uid="{0CD7628F-4376-4F50-9E06-A8851666B0F2}"/>
    <cellStyle name="Normal 2 2 4 4 2 2 3" xfId="22611" xr:uid="{02B452F8-CF3D-4503-A8AB-C03C06C85F18}"/>
    <cellStyle name="Normal 2 2 4 4 2 2 3 2" xfId="46638" xr:uid="{70227D2B-2F44-4F07-8D26-1D32434DB715}"/>
    <cellStyle name="Normal 2 2 4 4 2 2 4" xfId="32280" xr:uid="{A5E2C47D-114B-4414-B18B-85AB1829261F}"/>
    <cellStyle name="Normal 2 2 4 4 2 3" xfId="5362" xr:uid="{34288679-6F9A-49E8-A4BC-93E18372F740}"/>
    <cellStyle name="Normal 2 2 4 4 2 3 2" xfId="13646" xr:uid="{C2DC00D4-C980-4E2E-927F-24F47E41AF75}"/>
    <cellStyle name="Normal 2 2 4 4 2 3 2 2" xfId="38230" xr:uid="{5C733A3D-A89A-4850-9113-35184CE6E706}"/>
    <cellStyle name="Normal 2 2 4 4 2 3 3" xfId="30212" xr:uid="{49D583AE-FC1C-4CD8-B755-DF50827B828B}"/>
    <cellStyle name="Normal 2 2 4 4 2 4" xfId="9784" xr:uid="{304C3ACD-D5B9-4ED4-938F-E7286ECACB4C}"/>
    <cellStyle name="Normal 2 2 4 4 2 4 2" xfId="34470" xr:uid="{CE8782E6-96CB-413B-8F40-1F29DC9D1754}"/>
    <cellStyle name="Normal 2 2 4 4 2 5" xfId="20145" xr:uid="{EDC0C101-810E-45BA-85FA-76F958F547D5}"/>
    <cellStyle name="Normal 2 2 4 4 2 5 2" xfId="44319" xr:uid="{3EEC430E-BC73-46C9-997F-5A4CBD4EF3DD}"/>
    <cellStyle name="Normal 2 2 4 4 2 6" xfId="26586" xr:uid="{979326C5-C9E0-4AF1-858D-ECAE939EB9D5}"/>
    <cellStyle name="Normal 2 2 4 4 3" xfId="975" xr:uid="{2E4E7E61-F7E2-4AEA-B8BB-CBE0E95B93DA}"/>
    <cellStyle name="Normal 2 2 4 4 3 2" xfId="7965" xr:uid="{7629B8A1-4FCE-4DF7-AF49-61BCE5881E40}"/>
    <cellStyle name="Normal 2 2 4 4 3 2 2" xfId="16223" xr:uid="{9A9AB79B-91AE-4712-AEB6-C43D64695069}"/>
    <cellStyle name="Normal 2 2 4 4 3 2 2 2" xfId="40805" xr:uid="{3ECAC5D8-7A5F-44E5-B7B3-449AE97AB2D9}"/>
    <cellStyle name="Normal 2 2 4 4 3 2 3" xfId="22186" xr:uid="{29E184F3-30A9-400E-9626-4B7DEB8CE5A6}"/>
    <cellStyle name="Normal 2 2 4 4 3 2 3 2" xfId="46233" xr:uid="{C86C4878-330F-4B31-88FA-2B44F6FE77F5}"/>
    <cellStyle name="Normal 2 2 4 4 3 2 4" xfId="32790" xr:uid="{FB814C0C-C170-45E3-A5F4-BA082F4ABB5A}"/>
    <cellStyle name="Normal 2 2 4 4 3 3" xfId="6078" xr:uid="{911EA4B2-2B3F-4168-B4DE-35EC987D502A}"/>
    <cellStyle name="Normal 2 2 4 4 3 3 2" xfId="14340" xr:uid="{8B2F3C15-7209-492A-861A-D8C9BD447ABD}"/>
    <cellStyle name="Normal 2 2 4 4 3 3 2 2" xfId="38922" xr:uid="{79F8E599-CEE5-4C79-B7E8-57676B2B6D96}"/>
    <cellStyle name="Normal 2 2 4 4 3 3 3" xfId="30907" xr:uid="{D4AF4404-7FA3-4976-91B6-E2D4269563C8}"/>
    <cellStyle name="Normal 2 2 4 4 3 4" xfId="9351" xr:uid="{EA71006B-8350-4970-9352-6FD4F4BF87C7}"/>
    <cellStyle name="Normal 2 2 4 4 3 4 2" xfId="34068" xr:uid="{F1B45F39-0E42-4E57-B52C-24D097646048}"/>
    <cellStyle name="Normal 2 2 4 4 3 5" xfId="19720" xr:uid="{A5FEE248-B172-4356-B599-23082F1F75B3}"/>
    <cellStyle name="Normal 2 2 4 4 3 5 2" xfId="43902" xr:uid="{ED431395-B10D-4505-8E89-841A2A3B024C}"/>
    <cellStyle name="Normal 2 2 4 4 3 6" xfId="26187" xr:uid="{01DB9A15-11F4-4268-A131-5442F72E5706}"/>
    <cellStyle name="Normal 2 2 4 4 4" xfId="2945" xr:uid="{D148CE36-13FB-41CD-B3EE-F6C8725108C9}"/>
    <cellStyle name="Normal 2 2 4 4 4 2" xfId="6598" xr:uid="{2D80D550-A434-4700-B8C2-3EE32F352278}"/>
    <cellStyle name="Normal 2 2 4 4 4 2 2" xfId="14857" xr:uid="{EACDEAA4-95EC-4329-855C-8793E9F66610}"/>
    <cellStyle name="Normal 2 2 4 4 4 2 2 2" xfId="39439" xr:uid="{E592CD83-15D8-4645-9FCB-E0664AAAB93D}"/>
    <cellStyle name="Normal 2 2 4 4 4 2 3" xfId="21780" xr:uid="{90BCBB00-ABD0-410B-BBB7-E847E7E0B493}"/>
    <cellStyle name="Normal 2 2 4 4 4 2 3 2" xfId="45854" xr:uid="{AB0E700E-7505-44A0-9B27-6922E1C22371}"/>
    <cellStyle name="Normal 2 2 4 4 4 2 4" xfId="31424" xr:uid="{96E3C80B-C88B-4D16-968A-4C21228011B3}"/>
    <cellStyle name="Normal 2 2 4 4 4 3" xfId="11286" xr:uid="{F11D470A-86EC-40B7-85DC-9655F5717B5E}"/>
    <cellStyle name="Normal 2 2 4 4 4 3 2" xfId="35941" xr:uid="{B0BD5FD6-6AF9-479A-AC57-675A576F98FC}"/>
    <cellStyle name="Normal 2 2 4 4 4 4" xfId="19315" xr:uid="{9620BAFD-E41C-49E8-BD72-FB329DEC5D60}"/>
    <cellStyle name="Normal 2 2 4 4 4 4 2" xfId="43509" xr:uid="{E11BD9A6-AB58-4298-8C42-050ACB75C31C}"/>
    <cellStyle name="Normal 2 2 4 4 4 5" xfId="28056" xr:uid="{76BE330E-F2F6-4D8E-94CE-00895637FE68}"/>
    <cellStyle name="Normal 2 2 4 4 5" xfId="3664" xr:uid="{E75FEA1A-19EE-49C5-9015-45EF34D7B55E}"/>
    <cellStyle name="Normal 2 2 4 4 5 2" xfId="7166" xr:uid="{70D8F2EA-F97D-467F-B4DF-6DF03B3809CB}"/>
    <cellStyle name="Normal 2 2 4 4 5 2 2" xfId="15425" xr:uid="{63B70C85-E8C1-418B-8D27-B4915A1BDB63}"/>
    <cellStyle name="Normal 2 2 4 4 5 2 2 2" xfId="40007" xr:uid="{14B75698-44D8-4FBE-A82C-BFF453F94D79}"/>
    <cellStyle name="Normal 2 2 4 4 5 2 3" xfId="31992" xr:uid="{CDD4920B-CA78-43A6-B751-E2A46A40DEF8}"/>
    <cellStyle name="Normal 2 2 4 4 5 3" xfId="12005" xr:uid="{9114A5F4-4C5C-4276-8284-4CA67CD79869}"/>
    <cellStyle name="Normal 2 2 4 4 5 3 2" xfId="36649" xr:uid="{BCB957DB-794D-4575-9BB5-44EF95085E1C}"/>
    <cellStyle name="Normal 2 2 4 4 5 4" xfId="21184" xr:uid="{3BC80DF0-DE47-40AD-8F20-ECC29C7BF8E9}"/>
    <cellStyle name="Normal 2 2 4 4 5 4 2" xfId="45304" xr:uid="{5B8D63AC-FC98-4B5F-9C69-D563B281CB77}"/>
    <cellStyle name="Normal 2 2 4 4 5 5" xfId="28764" xr:uid="{BFC0E297-300A-40A2-A214-C01FDADBCC34}"/>
    <cellStyle name="Normal 2 2 4 4 6" xfId="4418" xr:uid="{0F652DFB-11FE-4D72-BE6F-D5FA92327BA2}"/>
    <cellStyle name="Normal 2 2 4 4 6 2" xfId="12759" xr:uid="{1FDC40DD-937D-4814-9164-F2072C0F15C5}"/>
    <cellStyle name="Normal 2 2 4 4 6 2 2" xfId="37344" xr:uid="{AD9F51DF-C3D8-48CF-B94A-760F598DB505}"/>
    <cellStyle name="Normal 2 2 4 4 6 3" xfId="29384" xr:uid="{C6BB4597-95EE-4341-9BDD-E1FA919AD894}"/>
    <cellStyle name="Normal 2 2 4 4 7" xfId="4935" xr:uid="{CCDE3032-0953-409B-8B0D-03B5FC014AFF}"/>
    <cellStyle name="Normal 2 2 4 4 7 2" xfId="13244" xr:uid="{CE2A1A3E-B54D-4449-9E61-243C434942D7}"/>
    <cellStyle name="Normal 2 2 4 4 7 2 2" xfId="37828" xr:uid="{321EB7FC-A4CE-432D-95C2-416FAF7BEF60}"/>
    <cellStyle name="Normal 2 2 4 4 7 3" xfId="29810" xr:uid="{80A1DB90-B142-4C96-BD41-E247C7E54167}"/>
    <cellStyle name="Normal 2 2 4 4 8" xfId="8913" xr:uid="{2536D9FF-D6E2-40E5-A68E-D5387146652A}"/>
    <cellStyle name="Normal 2 2 4 4 8 2" xfId="33676" xr:uid="{04E27EAE-4689-4F7C-9123-4EC0A062D345}"/>
    <cellStyle name="Normal 2 2 4 4 9" xfId="18091" xr:uid="{0EBA1C13-C196-49C8-9E9A-85F538015A38}"/>
    <cellStyle name="Normal 2 2 4 4 9 2" xfId="42316" xr:uid="{995C7655-4A37-4542-8E93-AF2A54DA56BD}"/>
    <cellStyle name="Normal 2 2 4 5" xfId="584" xr:uid="{A7A0AEDC-E24D-4B51-B3AA-0BCDC9879821}"/>
    <cellStyle name="Normal 2 2 4 5 2" xfId="1219" xr:uid="{F98B4C32-8BCE-43BA-B74B-0D1D2CE9626D}"/>
    <cellStyle name="Normal 2 2 4 5 2 2" xfId="8151" xr:uid="{2F0D9DEC-A7AA-442C-A57F-2C0E75693FAD}"/>
    <cellStyle name="Normal 2 2 4 5 2 2 2" xfId="16409" xr:uid="{F5909178-C0CB-4C70-8E56-950EE7D340BF}"/>
    <cellStyle name="Normal 2 2 4 5 2 2 2 2" xfId="40991" xr:uid="{980F3FFE-FD50-4841-85AF-8CF174BCA322}"/>
    <cellStyle name="Normal 2 2 4 5 2 2 3" xfId="22416" xr:uid="{5F41AC82-BF3C-446F-9C34-8D25FFF42DD7}"/>
    <cellStyle name="Normal 2 2 4 5 2 2 3 2" xfId="46450" xr:uid="{F6B6C1B0-480A-4A3F-ACC5-EC264051BC8C}"/>
    <cellStyle name="Normal 2 2 4 5 2 2 4" xfId="32976" xr:uid="{D87B14B9-088B-48F5-B8A2-D53724201890}"/>
    <cellStyle name="Normal 2 2 4 5 2 3" xfId="6264" xr:uid="{FC8A2B57-EF18-4BA9-9BC9-E6F816B14813}"/>
    <cellStyle name="Normal 2 2 4 5 2 3 2" xfId="14526" xr:uid="{2B6EA207-06E7-41B3-95E6-3871BF8A4438}"/>
    <cellStyle name="Normal 2 2 4 5 2 3 2 2" xfId="39108" xr:uid="{D693038A-7344-4CCA-8A02-6053D7EF3215}"/>
    <cellStyle name="Normal 2 2 4 5 2 3 3" xfId="31093" xr:uid="{4D8A958B-9326-43CF-A8FF-683404484494}"/>
    <cellStyle name="Normal 2 2 4 5 2 4" xfId="9587" xr:uid="{4CF5CE45-196D-4C1A-85D1-C4EB732430D4}"/>
    <cellStyle name="Normal 2 2 4 5 2 4 2" xfId="34282" xr:uid="{CB7B79C2-560F-4AB2-95C0-F6153A9F13BA}"/>
    <cellStyle name="Normal 2 2 4 5 2 5" xfId="19949" xr:uid="{390BEE31-D6F3-4947-9588-B011587AB82C}"/>
    <cellStyle name="Normal 2 2 4 5 2 5 2" xfId="44127" xr:uid="{401CEDB2-18CC-478D-9EB4-70B4A1C628D1}"/>
    <cellStyle name="Normal 2 2 4 5 2 6" xfId="26399" xr:uid="{53C4CD04-CE52-4518-820A-B82CAF508133}"/>
    <cellStyle name="Normal 2 2 4 5 3" xfId="6784" xr:uid="{1A01E59B-5742-4F37-90AF-A9B3C1C9903E}"/>
    <cellStyle name="Normal 2 2 4 5 3 2" xfId="15043" xr:uid="{B19CA3D1-5D5A-4133-B5B9-9B6054D0A77D}"/>
    <cellStyle name="Normal 2 2 4 5 3 2 2" xfId="21837" xr:uid="{FAF03602-E19C-408B-80E9-9AE1ACC202DD}"/>
    <cellStyle name="Normal 2 2 4 5 3 2 2 2" xfId="45911" xr:uid="{086F5BD7-54E5-4499-8D0D-E34A072CDCB7}"/>
    <cellStyle name="Normal 2 2 4 5 3 2 3" xfId="39625" xr:uid="{98684C44-6763-476B-8F7A-984F8BEE43EE}"/>
    <cellStyle name="Normal 2 2 4 5 3 3" xfId="19372" xr:uid="{6C2FE97B-D5CD-4A90-81B3-C7AC98F661CA}"/>
    <cellStyle name="Normal 2 2 4 5 3 3 2" xfId="43566" xr:uid="{5A1111F7-1DD6-4D40-8601-C984AF9A3F5B}"/>
    <cellStyle name="Normal 2 2 4 5 3 4" xfId="31610" xr:uid="{6116C218-8D08-4701-9CF8-C8870288E053}"/>
    <cellStyle name="Normal 2 2 4 5 4" xfId="7321" xr:uid="{B23B4B00-BE7E-4F60-9A7B-C8FBFFBE09D6}"/>
    <cellStyle name="Normal 2 2 4 5 4 2" xfId="15580" xr:uid="{00E3260B-8815-4459-96B1-33C19F3FF7E2}"/>
    <cellStyle name="Normal 2 2 4 5 4 2 2" xfId="40162" xr:uid="{C461CCC8-06B8-4B39-95EF-7906E88371DF}"/>
    <cellStyle name="Normal 2 2 4 5 4 3" xfId="21242" xr:uid="{20112DEE-257E-4BF9-9BA8-C6B29B268D8E}"/>
    <cellStyle name="Normal 2 2 4 5 4 3 2" xfId="45361" xr:uid="{B84608AF-7A5B-4562-A2D9-37FB36FD0280}"/>
    <cellStyle name="Normal 2 2 4 5 4 4" xfId="32147" xr:uid="{BDA32E6C-4472-4669-A1A2-E7F591788949}"/>
    <cellStyle name="Normal 2 2 4 5 5" xfId="5164" xr:uid="{78E65D8E-2DAE-4D09-85D7-1F3899D56403}"/>
    <cellStyle name="Normal 2 2 4 5 5 2" xfId="13458" xr:uid="{7C81C5AC-B7DB-48CE-83F3-670BF739F13A}"/>
    <cellStyle name="Normal 2 2 4 5 5 2 2" xfId="38042" xr:uid="{4FED5C85-62BE-4D92-BFAE-6A0E10FC2CE7}"/>
    <cellStyle name="Normal 2 2 4 5 5 3" xfId="30024" xr:uid="{A486E8C0-8986-4EF0-8F88-A9AB6107B07E}"/>
    <cellStyle name="Normal 2 2 4 5 6" xfId="8971" xr:uid="{FED3A528-8E0D-4027-A852-305B7C0E7C06}"/>
    <cellStyle name="Normal 2 2 4 5 6 2" xfId="33733" xr:uid="{B628E350-906D-47D5-944A-FF9E3F89E7F3}"/>
    <cellStyle name="Normal 2 2 4 5 7" xfId="18765" xr:uid="{9B8A8B11-5AB3-477D-9DB3-B64B9C692AC4}"/>
    <cellStyle name="Normal 2 2 4 5 7 2" xfId="42961" xr:uid="{AC184B19-773D-4682-98F9-AEBCAB0D4E8A}"/>
    <cellStyle name="Normal 2 2 4 5 8" xfId="25864" xr:uid="{DD5E8FF9-C00D-4F55-A870-351D0DBEDB5D}"/>
    <cellStyle name="Normal 2 2 4 6" xfId="1616" xr:uid="{0732E5F4-1211-4953-9CAF-008B84B9DFA4}"/>
    <cellStyle name="Normal 2 2 4 6 2" xfId="6902" xr:uid="{02723952-D193-403E-B361-2A6A1C54262D}"/>
    <cellStyle name="Normal 2 2 4 6 2 2" xfId="15161" xr:uid="{020C02D0-373D-4891-8C7F-BA0AEC155BA6}"/>
    <cellStyle name="Normal 2 2 4 6 2 2 2" xfId="39743" xr:uid="{D4EDBD45-1DDD-4644-9AAF-99AC6523B6D5}"/>
    <cellStyle name="Normal 2 2 4 6 2 3" xfId="22799" xr:uid="{8DDA05F8-9B86-457C-A1DD-234B6625DBE1}"/>
    <cellStyle name="Normal 2 2 4 6 2 3 2" xfId="46825" xr:uid="{92622545-D980-4F8D-9936-93264B83D3A0}"/>
    <cellStyle name="Normal 2 2 4 6 2 4" xfId="31728" xr:uid="{98ACAE24-FAF5-48B3-AC8F-9A90F60B492F}"/>
    <cellStyle name="Normal 2 2 4 6 3" xfId="5549" xr:uid="{316F2412-1A18-4DEF-8B20-5862DFC98D89}"/>
    <cellStyle name="Normal 2 2 4 6 3 2" xfId="13832" xr:uid="{E12DF1A7-EA76-4623-BA4A-F797EFBF7359}"/>
    <cellStyle name="Normal 2 2 4 6 3 2 2" xfId="38416" xr:uid="{B829EC56-CC48-4EB7-B346-4594D557BF34}"/>
    <cellStyle name="Normal 2 2 4 6 3 3" xfId="30398" xr:uid="{9019A2DD-C732-4B2A-95E6-92EB58199072}"/>
    <cellStyle name="Normal 2 2 4 6 4" xfId="9970" xr:uid="{59CD304E-5A2F-4DF3-ABCC-ACB17591F965}"/>
    <cellStyle name="Normal 2 2 4 6 4 2" xfId="34656" xr:uid="{E37922D5-121F-42DC-829B-F936D063C7BB}"/>
    <cellStyle name="Normal 2 2 4 6 5" xfId="20333" xr:uid="{2734C365-AB5F-46B6-A303-6C2C97A6C959}"/>
    <cellStyle name="Normal 2 2 4 6 5 2" xfId="44505" xr:uid="{82653BF5-82FC-45B7-A8CD-C8BE5149735F}"/>
    <cellStyle name="Normal 2 2 4 6 6" xfId="26772" xr:uid="{A2B48B80-4560-4325-BC4E-36EB65F4BCAF}"/>
    <cellStyle name="Normal 2 2 4 7" xfId="1773" xr:uid="{038AC337-1A80-4D84-9AA7-3FC88FB749E1}"/>
    <cellStyle name="Normal 2 2 4 7 2" xfId="7587" xr:uid="{758D8A94-1751-4505-A3A6-E625A3FD52C7}"/>
    <cellStyle name="Normal 2 2 4 7 2 2" xfId="15845" xr:uid="{1C67FDB3-657E-4BC0-81C7-3DB91BCFDE71}"/>
    <cellStyle name="Normal 2 2 4 7 2 2 2" xfId="40427" xr:uid="{3A6AA5C4-6735-4128-846A-6AB80E9BCDCF}"/>
    <cellStyle name="Normal 2 2 4 7 2 3" xfId="22938" xr:uid="{2BE9F689-7B8D-41D3-8C18-4B7C2277CC68}"/>
    <cellStyle name="Normal 2 2 4 7 2 3 2" xfId="46949" xr:uid="{41043146-1659-4108-9C7A-55D653D69285}"/>
    <cellStyle name="Normal 2 2 4 7 2 4" xfId="32412" xr:uid="{A154E765-C496-4E4A-9EFA-8EC6A6CB9891}"/>
    <cellStyle name="Normal 2 2 4 7 3" xfId="5691" xr:uid="{5592C4CA-5E34-48E3-BA32-5E98B4195218}"/>
    <cellStyle name="Normal 2 2 4 7 3 2" xfId="13953" xr:uid="{3AB524FC-8883-4357-AB34-E98144683A7F}"/>
    <cellStyle name="Normal 2 2 4 7 3 2 2" xfId="38535" xr:uid="{B2E42999-AE12-44CC-ADC7-55BFE18283FF}"/>
    <cellStyle name="Normal 2 2 4 7 3 3" xfId="30520" xr:uid="{7D078254-6815-4CCF-9AF9-2BF128D108A5}"/>
    <cellStyle name="Normal 2 2 4 7 4" xfId="10115" xr:uid="{449BA0ED-496C-4DC7-96AD-756EB689B634}"/>
    <cellStyle name="Normal 2 2 4 7 4 2" xfId="34775" xr:uid="{1B7A18B7-F63A-403E-944F-7A56FE0A7F6E}"/>
    <cellStyle name="Normal 2 2 4 7 5" xfId="20473" xr:uid="{D431F8D3-1548-4099-A6AA-FCDA5348028B}"/>
    <cellStyle name="Normal 2 2 4 7 5 2" xfId="44633" xr:uid="{52918C34-494B-4BCC-86B1-593C10443AE9}"/>
    <cellStyle name="Normal 2 2 4 7 6" xfId="26890" xr:uid="{F8C019FF-6115-4E22-B036-7B9901A8EDAA}"/>
    <cellStyle name="Normal 2 2 4 8" xfId="731" xr:uid="{072C2464-9A59-4D34-A256-09DE5BCD5FFF}"/>
    <cellStyle name="Normal 2 2 4 8 2" xfId="7700" xr:uid="{93241EBA-09F1-4880-A3C1-2CAB859558BB}"/>
    <cellStyle name="Normal 2 2 4 8 2 2" xfId="15958" xr:uid="{891A4B87-F6A6-4A48-8524-70F6A17D2251}"/>
    <cellStyle name="Normal 2 2 4 8 2 2 2" xfId="40540" xr:uid="{3B4B1B4B-EB9B-4E5B-9344-676628B63509}"/>
    <cellStyle name="Normal 2 2 4 8 2 3" xfId="21967" xr:uid="{5A4EFB29-C05C-4826-8625-B580CD288DF7}"/>
    <cellStyle name="Normal 2 2 4 8 2 3 2" xfId="46039" xr:uid="{10CA4B50-FA2F-4991-9B55-5D2F562A284E}"/>
    <cellStyle name="Normal 2 2 4 8 2 4" xfId="32525" xr:uid="{795B4C1B-2883-481D-B3FE-55CD1EAE6399}"/>
    <cellStyle name="Normal 2 2 4 8 3" xfId="5813" xr:uid="{E1CA9623-AF74-4CA8-8FE9-EDBB7E7D725F}"/>
    <cellStyle name="Normal 2 2 4 8 3 2" xfId="14075" xr:uid="{4E77ACA4-8D0C-495C-A99F-EE6C207D8C0D}"/>
    <cellStyle name="Normal 2 2 4 8 3 2 2" xfId="38657" xr:uid="{2D0F0BB4-94FF-4F8D-B233-DF948488EF37}"/>
    <cellStyle name="Normal 2 2 4 8 3 3" xfId="30642" xr:uid="{7F4FE7CC-4DBF-45F5-AE83-28B785AE3DFD}"/>
    <cellStyle name="Normal 2 2 4 8 4" xfId="9126" xr:uid="{E0558A81-EA2D-42AF-84F3-457743000391}"/>
    <cellStyle name="Normal 2 2 4 8 4 2" xfId="33875" xr:uid="{B9DC9D15-E031-489B-8C6D-AEAAC40B1634}"/>
    <cellStyle name="Normal 2 2 4 8 5" xfId="19502" xr:uid="{4BCBA731-D06A-451F-B514-28F9C6AFAC8E}"/>
    <cellStyle name="Normal 2 2 4 8 5 2" xfId="43694" xr:uid="{E06492DB-AB0D-437D-96C5-1E5723560C59}"/>
    <cellStyle name="Normal 2 2 4 8 6" xfId="26000" xr:uid="{33D2D822-6EEA-4A8A-85D0-3FF0ABCC08B0}"/>
    <cellStyle name="Normal 2 2 4 9" xfId="1892" xr:uid="{CDBA9DDF-39E9-40CF-ADC5-FEF3B2FB6F4D}"/>
    <cellStyle name="Normal 2 2 4 9 2" xfId="7778" xr:uid="{23F72021-8BD7-4040-A4C3-1BD0178DE2C4}"/>
    <cellStyle name="Normal 2 2 4 9 2 2" xfId="16036" xr:uid="{E4FF5208-F4B4-4F52-ABA0-7A8D1A36DCF9}"/>
    <cellStyle name="Normal 2 2 4 9 2 2 2" xfId="40618" xr:uid="{D34CB295-C5B5-4A35-BBA1-484D26C11DBF}"/>
    <cellStyle name="Normal 2 2 4 9 2 3" xfId="23056" xr:uid="{F573F7F5-0B19-4CCF-976C-1137CEE208F1}"/>
    <cellStyle name="Normal 2 2 4 9 2 3 2" xfId="47067" xr:uid="{AF283890-81BE-41CC-BC7E-13B8D06AAF16}"/>
    <cellStyle name="Normal 2 2 4 9 2 4" xfId="32603" xr:uid="{3EEB3EB6-7432-4DE4-9FDF-EF96D1518304}"/>
    <cellStyle name="Normal 2 2 4 9 3" xfId="5891" xr:uid="{E203D8B8-D3CD-42D5-865F-46D6EF3602F0}"/>
    <cellStyle name="Normal 2 2 4 9 3 2" xfId="14153" xr:uid="{C839D9F4-FCFA-4610-AB60-BD231FE7DE98}"/>
    <cellStyle name="Normal 2 2 4 9 3 2 2" xfId="38735" xr:uid="{77191ACB-36FB-4345-A24A-8554403CB806}"/>
    <cellStyle name="Normal 2 2 4 9 3 3" xfId="30720" xr:uid="{2CF9155C-3B5B-4B68-8239-E5763A1919D8}"/>
    <cellStyle name="Normal 2 2 4 9 4" xfId="10234" xr:uid="{DBD283C8-7765-41BA-B564-F40E84E8F1CE}"/>
    <cellStyle name="Normal 2 2 4 9 4 2" xfId="34893" xr:uid="{13896E8F-D5E9-40D3-97A0-67E26491BDA4}"/>
    <cellStyle name="Normal 2 2 4 9 5" xfId="20591" xr:uid="{73D4DA78-20BE-47C4-9EDA-FBF37E8721AB}"/>
    <cellStyle name="Normal 2 2 4 9 5 2" xfId="44751" xr:uid="{B217E530-94DD-4D4A-839C-1FEDD326A552}"/>
    <cellStyle name="Normal 2 2 4 9 6" xfId="27008" xr:uid="{17552429-F8D1-4D31-AF80-A67FAA11A4C7}"/>
    <cellStyle name="Normal 2 2 5" xfId="189" xr:uid="{82631AE8-6A08-4C9E-BA63-18B93E553221}"/>
    <cellStyle name="Normal 2 2 5 2" xfId="1012" xr:uid="{09AC7992-20B2-4618-A3D9-40FAF6039273}"/>
    <cellStyle name="Normal 2 2 5 2 2" xfId="1451" xr:uid="{41000234-B4F9-4D3C-A89F-9447B22769FD}"/>
    <cellStyle name="Normal 2 2 5 2 2 2" xfId="7479" xr:uid="{5A64201A-A9B1-479F-9D50-2D74242952A1}"/>
    <cellStyle name="Normal 2 2 5 2 2 2 2" xfId="15738" xr:uid="{781F5608-112C-47FF-B573-5BE9180BB352}"/>
    <cellStyle name="Normal 2 2 5 2 2 2 2 2" xfId="40320" xr:uid="{1A85AC6B-AD70-4284-A17B-A8FE36DF38BE}"/>
    <cellStyle name="Normal 2 2 5 2 2 2 3" xfId="22639" xr:uid="{41A30F16-C6A9-42A9-BC96-C7AF248E2FA1}"/>
    <cellStyle name="Normal 2 2 5 2 2 2 3 2" xfId="46666" xr:uid="{5D469B02-22F0-4E65-9BFC-46D85408B8CD}"/>
    <cellStyle name="Normal 2 2 5 2 2 2 4" xfId="32305" xr:uid="{E5E2B844-CF99-4865-AF22-274128C7B013}"/>
    <cellStyle name="Normal 2 2 5 2 2 3" xfId="5391" xr:uid="{F2DCFEE6-6AD9-4653-90AF-B848EC7E51F3}"/>
    <cellStyle name="Normal 2 2 5 2 2 3 2" xfId="13674" xr:uid="{C71F8899-C12E-4B11-83F9-169F53665C10}"/>
    <cellStyle name="Normal 2 2 5 2 2 3 2 2" xfId="38258" xr:uid="{1D235D67-2650-43C3-B851-AF854E0A8309}"/>
    <cellStyle name="Normal 2 2 5 2 2 3 3" xfId="30240" xr:uid="{ED161F3A-BFB4-44FB-BCFD-9660C0EDFAF2}"/>
    <cellStyle name="Normal 2 2 5 2 2 4" xfId="9812" xr:uid="{FB8AB4A7-A191-4DDC-BBCA-4D17332324F6}"/>
    <cellStyle name="Normal 2 2 5 2 2 4 2" xfId="34498" xr:uid="{0F1FC5A2-18EE-45BB-A858-6E5E2E9FE713}"/>
    <cellStyle name="Normal 2 2 5 2 2 5" xfId="20173" xr:uid="{F7932282-AF2F-4B48-BF94-EED5E868F65F}"/>
    <cellStyle name="Normal 2 2 5 2 2 5 2" xfId="44347" xr:uid="{402B5FD5-1EBD-41A4-BA70-2F4881DB982D}"/>
    <cellStyle name="Normal 2 2 5 2 2 6" xfId="26614" xr:uid="{A23779C9-0B2C-4976-9064-8A802F17A502}"/>
    <cellStyle name="Normal 2 2 5 2 3" xfId="6106" xr:uid="{A9E23E52-74CB-4B95-999D-3AEFF09BC9E1}"/>
    <cellStyle name="Normal 2 2 5 2 3 2" xfId="7993" xr:uid="{95CB7F02-A401-4D42-8B0D-98CD13451026}"/>
    <cellStyle name="Normal 2 2 5 2 3 2 2" xfId="16251" xr:uid="{9BAAD442-C9CE-4BAB-BB53-55E1FF6490F7}"/>
    <cellStyle name="Normal 2 2 5 2 3 2 2 2" xfId="40833" xr:uid="{62C951A6-1626-46DD-A777-2736A2BD828B}"/>
    <cellStyle name="Normal 2 2 5 2 3 2 3" xfId="32818" xr:uid="{6AFC028B-A09C-4949-9B40-5E3CB38CB164}"/>
    <cellStyle name="Normal 2 2 5 2 3 3" xfId="14368" xr:uid="{527128E8-37A7-45BD-BB8F-5AAB3E732E52}"/>
    <cellStyle name="Normal 2 2 5 2 3 3 2" xfId="38950" xr:uid="{8FE1DABB-FD93-45B5-A8AE-CFEA99CE0C15}"/>
    <cellStyle name="Normal 2 2 5 2 3 4" xfId="22221" xr:uid="{C28E6DFD-DDBC-4A01-B0E3-DB6B3CCBFED1}"/>
    <cellStyle name="Normal 2 2 5 2 3 4 2" xfId="46262" xr:uid="{37218E63-808A-4686-9451-5EC04E347BF5}"/>
    <cellStyle name="Normal 2 2 5 2 3 5" xfId="30935" xr:uid="{3BDEC4F0-2A81-4303-A6D2-598DE4633576}"/>
    <cellStyle name="Normal 2 2 5 2 4" xfId="6626" xr:uid="{D8B7C167-B36A-47F9-B915-8891AE996FD5}"/>
    <cellStyle name="Normal 2 2 5 2 4 2" xfId="14885" xr:uid="{C9316E32-61C6-4B5E-BEDA-68FDDF61CF99}"/>
    <cellStyle name="Normal 2 2 5 2 4 2 2" xfId="39467" xr:uid="{F939AE1F-647A-4221-815B-00A781DF133C}"/>
    <cellStyle name="Normal 2 2 5 2 4 3" xfId="31452" xr:uid="{039D5B7F-6A4E-46D2-8D30-813E41FD124C}"/>
    <cellStyle name="Normal 2 2 5 2 5" xfId="7158" xr:uid="{61623B5C-7B11-4E40-B658-C58E4181A82A}"/>
    <cellStyle name="Normal 2 2 5 2 5 2" xfId="15417" xr:uid="{029EF688-579E-43FF-89F8-CC7862434DEE}"/>
    <cellStyle name="Normal 2 2 5 2 5 2 2" xfId="39999" xr:uid="{0E7B0A58-3ACA-4FD1-B610-2BBF254C6788}"/>
    <cellStyle name="Normal 2 2 5 2 5 3" xfId="31984" xr:uid="{67773ED6-CBB4-4465-A56F-CDB43474C46E}"/>
    <cellStyle name="Normal 2 2 5 2 6" xfId="4972" xr:uid="{DE350C8A-0E54-4618-8553-5FE34007D3D0}"/>
    <cellStyle name="Normal 2 2 5 2 6 2" xfId="13273" xr:uid="{7A7EBDE4-6886-4EF4-891F-81AF9786837A}"/>
    <cellStyle name="Normal 2 2 5 2 6 2 2" xfId="37857" xr:uid="{C281D4C3-4332-461B-ACBF-394D01DD170D}"/>
    <cellStyle name="Normal 2 2 5 2 6 3" xfId="29839" xr:uid="{0BD1489E-A3AC-4BE3-8D73-1D3EF94BF2E5}"/>
    <cellStyle name="Normal 2 2 5 2 7" xfId="9388" xr:uid="{7357EB35-18FF-477B-AEE8-324D06EC981A}"/>
    <cellStyle name="Normal 2 2 5 2 7 2" xfId="34096" xr:uid="{CE18615C-3472-43BA-AA74-04E42737B346}"/>
    <cellStyle name="Normal 2 2 5 2 8" xfId="19756" xr:uid="{B4C5C6DD-BDCA-46CC-B69A-FB824343478D}"/>
    <cellStyle name="Normal 2 2 5 2 8 2" xfId="43936" xr:uid="{B9A7CB2E-9E5D-444B-B368-58ECBE6DAE09}"/>
    <cellStyle name="Normal 2 2 5 2 9" xfId="26215" xr:uid="{120C2535-584E-4BC4-A36C-A044B8338003}"/>
    <cellStyle name="Normal 2 2 5 3" xfId="1252" xr:uid="{B14ABADA-5087-4B70-AB02-B2249A1D8117}"/>
    <cellStyle name="Normal 2 2 5 3 2" xfId="6291" xr:uid="{DC85647C-C6B7-47F5-A860-AD33A4364D4D}"/>
    <cellStyle name="Normal 2 2 5 3 2 2" xfId="22444" xr:uid="{775DD790-77DC-470C-AACA-59D60D747710}"/>
    <cellStyle name="Normal 2 2 5 3 2 2 2" xfId="46478" xr:uid="{9BB4866E-B8A7-447F-A272-05D18427ADEC}"/>
    <cellStyle name="Normal 2 2 5 3 3" xfId="7349" xr:uid="{CB3ED301-6FFF-442B-AEC6-2F40D33A6AC8}"/>
    <cellStyle name="Normal 2 2 5 3 3 2" xfId="15608" xr:uid="{4A1AAC95-4D37-4CD2-92F0-A8C47AAD66BE}"/>
    <cellStyle name="Normal 2 2 5 3 3 2 2" xfId="40190" xr:uid="{DF0EBB24-0116-4FEA-A53D-0EC97F4A5DDE}"/>
    <cellStyle name="Normal 2 2 5 3 3 3" xfId="32175" xr:uid="{30D9925B-74D1-4FB7-ADF0-224369DA9E6E}"/>
    <cellStyle name="Normal 2 2 5 3 4" xfId="5193" xr:uid="{17C1C730-57B2-4C5D-8BE7-47BB484F0BF5}"/>
    <cellStyle name="Normal 2 2 5 3 4 2" xfId="13486" xr:uid="{2FF791D5-D7AE-47B8-9951-C33481A8B9DF}"/>
    <cellStyle name="Normal 2 2 5 3 4 2 2" xfId="38070" xr:uid="{34790164-F812-43D5-AFE7-443A09DAFEB9}"/>
    <cellStyle name="Normal 2 2 5 3 4 3" xfId="30052" xr:uid="{CB7800FC-0E74-4A03-AB1A-47E801628A03}"/>
    <cellStyle name="Normal 2 2 5 3 5" xfId="9615" xr:uid="{92E6303F-5610-4454-BCD8-03E4D2399894}"/>
    <cellStyle name="Normal 2 2 5 3 5 2" xfId="34310" xr:uid="{05CE4038-D65B-4676-9026-8B31893E3C4D}"/>
    <cellStyle name="Normal 2 2 5 3 6" xfId="19977" xr:uid="{68073CE1-D48D-4AD2-A6B4-1702852097BB}"/>
    <cellStyle name="Normal 2 2 5 3 6 2" xfId="44155" xr:uid="{F5C28134-E8DC-4B4C-9E45-A27A7B109E0E}"/>
    <cellStyle name="Normal 2 2 5 3 7" xfId="26427" xr:uid="{46992435-EC77-4AD2-8AE0-A8AF0FDD0992}"/>
    <cellStyle name="Normal 2 2 5 4" xfId="1645" xr:uid="{6F2C82A8-7803-482E-8982-8F7FF3176B8D}"/>
    <cellStyle name="Normal 2 2 5 5" xfId="782" xr:uid="{66AAA35F-C73F-47E3-A2EC-465590BB4B22}"/>
    <cellStyle name="Normal 2 2 5 5 2" xfId="7806" xr:uid="{B02E21EF-FE94-4D9A-85D9-C9073EE327D2}"/>
    <cellStyle name="Normal 2 2 5 5 2 2" xfId="16064" xr:uid="{06B778DC-54C3-4672-AA62-9B5DB349A6EB}"/>
    <cellStyle name="Normal 2 2 5 5 2 2 2" xfId="40646" xr:uid="{86917747-A827-4C27-8949-BD7223D21B5C}"/>
    <cellStyle name="Normal 2 2 5 5 2 3" xfId="22005" xr:uid="{4FF23540-CE03-46B0-A823-C646FB6933AD}"/>
    <cellStyle name="Normal 2 2 5 5 2 3 2" xfId="46071" xr:uid="{7A2A5D09-EF5E-4B5A-AEB5-D48317926F51}"/>
    <cellStyle name="Normal 2 2 5 5 2 4" xfId="32631" xr:uid="{464B8518-D05F-4A42-9838-14889A131358}"/>
    <cellStyle name="Normal 2 2 5 5 3" xfId="5919" xr:uid="{E5059027-E25B-4BF6-B4DC-E791ACA12BF8}"/>
    <cellStyle name="Normal 2 2 5 5 3 2" xfId="14181" xr:uid="{F100B3A7-AA73-401C-A7A5-E09A15FBEAAF}"/>
    <cellStyle name="Normal 2 2 5 5 3 2 2" xfId="38763" xr:uid="{A2E709A6-D301-4493-970D-3C75262CBF1F}"/>
    <cellStyle name="Normal 2 2 5 5 3 3" xfId="30748" xr:uid="{E8763569-066D-48E4-8FEC-639A8CED98AA}"/>
    <cellStyle name="Normal 2 2 5 5 4" xfId="9167" xr:uid="{D646CF7B-DB0C-49BC-9409-9920AB1DC823}"/>
    <cellStyle name="Normal 2 2 5 5 4 2" xfId="33906" xr:uid="{8FE33D6A-0A85-4A1F-966F-91DF60BD46F0}"/>
    <cellStyle name="Normal 2 2 5 5 5" xfId="19539" xr:uid="{41D73A50-E8A2-4632-AB6E-C6B28419C986}"/>
    <cellStyle name="Normal 2 2 5 5 5 2" xfId="43727" xr:uid="{FC7B211A-2F09-4B3A-8F7F-7FA934996A4E}"/>
    <cellStyle name="Normal 2 2 5 5 6" xfId="26028" xr:uid="{A49E5739-92C0-4BCA-A771-B63B1B1EEECB}"/>
    <cellStyle name="Normal 2 2 5 6" xfId="6439" xr:uid="{22C77088-ED69-4DE5-9591-A3355657CF2F}"/>
    <cellStyle name="Normal 2 2 5 6 2" xfId="14698" xr:uid="{AC2C1F69-AD19-474C-A5A6-621F4028A96B}"/>
    <cellStyle name="Normal 2 2 5 6 2 2" xfId="39280" xr:uid="{6B784082-DC39-4866-828A-2EB4545BFF5B}"/>
    <cellStyle name="Normal 2 2 5 6 3" xfId="31265" xr:uid="{F5BCDC92-F021-4385-89A7-ABDC4C398948}"/>
    <cellStyle name="Normal 2 2 5 7" xfId="7168" xr:uid="{BBDBF540-732C-4219-954B-9241B419CBEA}"/>
    <cellStyle name="Normal 2 2 5 7 2" xfId="15427" xr:uid="{5BF48F64-4D77-4299-B5B8-0A6EAE4B4D26}"/>
    <cellStyle name="Normal 2 2 5 7 2 2" xfId="40009" xr:uid="{1AB81316-CFF9-4F89-8D63-8B48D8DAC421}"/>
    <cellStyle name="Normal 2 2 5 7 3" xfId="31994" xr:uid="{CD8FD6B4-0CED-4A99-AE9D-1A1E690AFE89}"/>
    <cellStyle name="Normal 2 2 5 8" xfId="4755" xr:uid="{AF72023C-2660-4A3C-8A67-246D23747FD6}"/>
    <cellStyle name="Normal 2 2 5 8 2" xfId="13084" xr:uid="{094D1E87-F87C-40C3-A4CB-5039005A380E}"/>
    <cellStyle name="Normal 2 2 5 8 2 2" xfId="37669" xr:uid="{B53623EA-601D-4528-9569-3D3B4E96464E}"/>
    <cellStyle name="Normal 2 2 5 8 3" xfId="29649" xr:uid="{AC9D5411-F9AD-4D58-B282-14D19534631E}"/>
    <cellStyle name="Normal 2 2 6" xfId="235" xr:uid="{D491F8ED-C6D9-4FEE-8D58-F1D59391E22E}"/>
    <cellStyle name="Normal 2 2 6 10" xfId="2744" xr:uid="{879FA607-593F-4AC2-9C26-6984A9E33B86}"/>
    <cellStyle name="Normal 2 2 6 10 2" xfId="11085" xr:uid="{B6572CF4-5570-4BAA-8AA4-45A54CAD1651}"/>
    <cellStyle name="Normal 2 2 6 10 2 2" xfId="35740" xr:uid="{8E5D15A8-EB89-4360-AA9A-4135F743BB9F}"/>
    <cellStyle name="Normal 2 2 6 10 3" xfId="27855" xr:uid="{22851F4F-C0D7-471C-8995-6D98E5EBC6E8}"/>
    <cellStyle name="Normal 2 2 6 11" xfId="3217" xr:uid="{4C20A817-FAD7-4F49-BC96-47EDF4D7BCC4}"/>
    <cellStyle name="Normal 2 2 6 11 2" xfId="11558" xr:uid="{B59052C8-B47C-4B9C-9992-BE69F72DCAA5}"/>
    <cellStyle name="Normal 2 2 6 11 2 2" xfId="36212" xr:uid="{8E18656F-BAA1-40BA-9924-196F871954B0}"/>
    <cellStyle name="Normal 2 2 6 11 3" xfId="28327" xr:uid="{73CF5327-E322-4484-B9A4-31E3A4B64D53}"/>
    <cellStyle name="Normal 2 2 6 12" xfId="3461" xr:uid="{AD7920AA-295B-4BF7-BF73-E1A954D4FF6C}"/>
    <cellStyle name="Normal 2 2 6 12 2" xfId="11802" xr:uid="{9F44BA6A-9F6C-4CCC-AF55-86F548FA7A06}"/>
    <cellStyle name="Normal 2 2 6 12 2 2" xfId="36448" xr:uid="{E7E6EE4D-D02B-4B81-B444-FF7316D8F01C}"/>
    <cellStyle name="Normal 2 2 6 12 3" xfId="28563" xr:uid="{E0A78E0D-28D1-43A3-967E-0B7F3B1C8E19}"/>
    <cellStyle name="Normal 2 2 6 13" xfId="4171" xr:uid="{C4CAB90C-4F97-496B-ADA1-46D6A62BEC73}"/>
    <cellStyle name="Normal 2 2 6 13 2" xfId="12512" xr:uid="{043F03EB-467E-44F4-8EF6-6C177AB64C28}"/>
    <cellStyle name="Normal 2 2 6 13 2 2" xfId="37097" xr:uid="{5930A8A8-5D75-4F95-A66A-985F5C5E2CE7}"/>
    <cellStyle name="Normal 2 2 6 13 3" xfId="29183" xr:uid="{9B66030F-9BA2-4C3C-99C6-0D599414CE7D}"/>
    <cellStyle name="Normal 2 2 6 14" xfId="4813" xr:uid="{D710C57C-B05E-4838-AA28-2EA407BBB3B4}"/>
    <cellStyle name="Normal 2 2 6 14 2" xfId="13137" xr:uid="{9B69AFC2-57C1-4490-82D0-750DB42209F6}"/>
    <cellStyle name="Normal 2 2 6 14 2 2" xfId="37722" xr:uid="{686E680E-7B22-41E6-8756-CD2D3E8AF0E8}"/>
    <cellStyle name="Normal 2 2 6 14 3" xfId="29702" xr:uid="{27791020-5CA6-4811-BCF4-44F26C8705DC}"/>
    <cellStyle name="Normal 2 2 6 15" xfId="8688" xr:uid="{BF94F1F3-30DF-4BE1-BFD7-73DAC82B3B0F}"/>
    <cellStyle name="Normal 2 2 6 15 2" xfId="33468" xr:uid="{FE6876C0-DE24-4CEA-8B9C-D137351CBC8F}"/>
    <cellStyle name="Normal 2 2 6 16" xfId="17874" xr:uid="{19626A40-E54B-4C60-9269-3088385B010D}"/>
    <cellStyle name="Normal 2 2 6 16 2" xfId="42099" xr:uid="{50B7659C-A235-45C0-A181-A9556CDD3786}"/>
    <cellStyle name="Normal 2 2 6 17" xfId="18477" xr:uid="{837DA274-1603-4926-BC0C-7EE21BABFC89}"/>
    <cellStyle name="Normal 2 2 6 17 2" xfId="42680" xr:uid="{8861E048-9205-4BD2-A210-DEF2D25C015B}"/>
    <cellStyle name="Normal 2 2 6 18" xfId="25602" xr:uid="{F3E50FC8-105A-4384-8529-A41F0E9507D8}"/>
    <cellStyle name="Normal 2 2 6 2" xfId="431" xr:uid="{78214104-8EB4-4C4C-B918-10F802A1910C}"/>
    <cellStyle name="Normal 2 2 6 2 10" xfId="5030" xr:uid="{149C1E64-8800-4D27-B823-1E57453CC7CE}"/>
    <cellStyle name="Normal 2 2 6 2 10 2" xfId="13327" xr:uid="{FAB63845-1C56-4BE1-A87C-1D00941B4E22}"/>
    <cellStyle name="Normal 2 2 6 2 10 2 2" xfId="37911" xr:uid="{F14E97DF-57D3-47C5-81A5-162AC38B5157}"/>
    <cellStyle name="Normal 2 2 6 2 10 3" xfId="29892" xr:uid="{BCCAED83-C52E-488F-B609-313AEF48622A}"/>
    <cellStyle name="Normal 2 2 6 2 11" xfId="8823" xr:uid="{5878A4D3-5ABD-4359-8C68-DAF9B74F0F5B}"/>
    <cellStyle name="Normal 2 2 6 2 11 2" xfId="33589" xr:uid="{DB041D70-6CEB-401E-950F-6F9D80C0E71D}"/>
    <cellStyle name="Normal 2 2 6 2 12" xfId="18008" xr:uid="{BE57577C-39FB-41C5-BA42-628D4F6A09AC}"/>
    <cellStyle name="Normal 2 2 6 2 12 2" xfId="42233" xr:uid="{A0870FAC-E0D2-4C9C-A20F-D065097060D2}"/>
    <cellStyle name="Normal 2 2 6 2 13" xfId="18614" xr:uid="{749E7F44-FD5C-4F41-A0ED-B3F2F92E11D5}"/>
    <cellStyle name="Normal 2 2 6 2 13 2" xfId="42810" xr:uid="{6EB6766F-40AF-4965-B57B-6DA027D02D92}"/>
    <cellStyle name="Normal 2 2 6 2 14" xfId="25720" xr:uid="{0E32DCDD-C684-4D71-B57B-56D22820C380}"/>
    <cellStyle name="Normal 2 2 6 2 2" xfId="1504" xr:uid="{C28F587C-D1DF-42B6-BEFF-13CC6F7A3A30}"/>
    <cellStyle name="Normal 2 2 6 2 2 2" xfId="3098" xr:uid="{9C6753B1-C983-4123-9CD0-F59506C90464}"/>
    <cellStyle name="Normal 2 2 6 2 2 2 2" xfId="7055" xr:uid="{8127359B-0C3C-4930-A3B9-8B1A1EF96DEE}"/>
    <cellStyle name="Normal 2 2 6 2 2 2 2 2" xfId="15314" xr:uid="{63DDAFE6-A779-4F70-A5CC-ED1A22D108F2}"/>
    <cellStyle name="Normal 2 2 6 2 2 2 2 2 2" xfId="39896" xr:uid="{E8E91B35-DAB2-4B85-B942-4B8B7A78023B}"/>
    <cellStyle name="Normal 2 2 6 2 2 2 2 3" xfId="31881" xr:uid="{9B672622-1245-4F50-A269-6A4FD7C63442}"/>
    <cellStyle name="Normal 2 2 6 2 2 2 3" xfId="11439" xr:uid="{48625C8A-77BE-43B1-9BE1-7B4823D61C42}"/>
    <cellStyle name="Normal 2 2 6 2 2 2 3 2" xfId="36094" xr:uid="{B646A886-5D92-43D0-ABD8-8C45D63F289F}"/>
    <cellStyle name="Normal 2 2 6 2 2 2 4" xfId="22692" xr:uid="{D6F785B4-C88C-40CA-941C-B99BC379C78E}"/>
    <cellStyle name="Normal 2 2 6 2 2 2 4 2" xfId="46719" xr:uid="{2ED22B3A-8B22-4CC7-B624-CE333D783D60}"/>
    <cellStyle name="Normal 2 2 6 2 2 2 5" xfId="28209" xr:uid="{822F0FE8-B219-4B79-BAD8-CF5A279A2C02}"/>
    <cellStyle name="Normal 2 2 6 2 2 3" xfId="3817" xr:uid="{8BFBDC04-BB63-49CC-BF1C-432C9E51DB7A}"/>
    <cellStyle name="Normal 2 2 6 2 2 3 2" xfId="12158" xr:uid="{302DF264-CD80-4ECE-B887-605678B36C0A}"/>
    <cellStyle name="Normal 2 2 6 2 2 3 2 2" xfId="36802" xr:uid="{AF1882C8-E0E6-4988-9702-BC9B8E77908D}"/>
    <cellStyle name="Normal 2 2 6 2 2 3 3" xfId="28917" xr:uid="{3809326D-8F1F-462F-B980-A5F061C2D00B}"/>
    <cellStyle name="Normal 2 2 6 2 2 4" xfId="4571" xr:uid="{93E403E3-A004-4355-8485-D57620F9B347}"/>
    <cellStyle name="Normal 2 2 6 2 2 4 2" xfId="12912" xr:uid="{4BA92B5F-4BE3-46E6-BC08-B392EE7B28EE}"/>
    <cellStyle name="Normal 2 2 6 2 2 4 2 2" xfId="37497" xr:uid="{B5C9CE87-15AB-4D9D-9B4D-8B2052ED5F66}"/>
    <cellStyle name="Normal 2 2 6 2 2 4 3" xfId="29537" xr:uid="{D5C13ECA-B6B8-4B4A-AEDE-67B8E41B9A81}"/>
    <cellStyle name="Normal 2 2 6 2 2 5" xfId="5444" xr:uid="{E36CD089-33F7-4565-ACE7-4869ACB2DB5D}"/>
    <cellStyle name="Normal 2 2 6 2 2 5 2" xfId="13727" xr:uid="{7F59A500-A6F6-40DC-BDA0-795ACEF376E4}"/>
    <cellStyle name="Normal 2 2 6 2 2 5 2 2" xfId="38311" xr:uid="{763F51B1-42FF-428E-ABBA-681EAFA3B007}"/>
    <cellStyle name="Normal 2 2 6 2 2 5 3" xfId="30293" xr:uid="{01915829-3645-4426-B630-0CA3A4B32EDD}"/>
    <cellStyle name="Normal 2 2 6 2 2 6" xfId="9865" xr:uid="{92A6DBA5-7179-4261-BB34-90316F543EE6}"/>
    <cellStyle name="Normal 2 2 6 2 2 6 2" xfId="34551" xr:uid="{DD012FB8-1468-445B-AA66-F298D9ACC767}"/>
    <cellStyle name="Normal 2 2 6 2 2 7" xfId="18244" xr:uid="{401CFC9F-217B-4BD9-AB67-6C7F919531E6}"/>
    <cellStyle name="Normal 2 2 6 2 2 7 2" xfId="42469" xr:uid="{6024A44D-2195-4F9B-90FA-84061D70C294}"/>
    <cellStyle name="Normal 2 2 6 2 2 8" xfId="20226" xr:uid="{352F2964-6B59-4931-958F-9885635B34F4}"/>
    <cellStyle name="Normal 2 2 6 2 2 8 2" xfId="44400" xr:uid="{A5C3CDF7-2AAA-4024-80D3-7CFB9F4EB02F}"/>
    <cellStyle name="Normal 2 2 6 2 2 9" xfId="26667" xr:uid="{7C9C409A-D5A0-4548-8C68-FEF7DACD6E0C}"/>
    <cellStyle name="Normal 2 2 6 2 3" xfId="1070" xr:uid="{A91CF78C-13C7-4048-935F-EAE597A15DED}"/>
    <cellStyle name="Normal 2 2 6 2 3 2" xfId="8046" xr:uid="{FBE9EC59-F167-4085-92CA-89B86ED10D82}"/>
    <cellStyle name="Normal 2 2 6 2 3 2 2" xfId="16304" xr:uid="{7B525A76-1E63-4C3C-AECF-B429950BAF1F}"/>
    <cellStyle name="Normal 2 2 6 2 3 2 2 2" xfId="40886" xr:uid="{280FA209-36E6-4CAC-A7ED-1E8603C84ABB}"/>
    <cellStyle name="Normal 2 2 6 2 3 2 3" xfId="22279" xr:uid="{D7A3064E-C1AE-4709-BFFF-E9AD428FE677}"/>
    <cellStyle name="Normal 2 2 6 2 3 2 3 2" xfId="46315" xr:uid="{BABF177F-E956-418B-87C3-4CEA32548B9B}"/>
    <cellStyle name="Normal 2 2 6 2 3 2 4" xfId="32871" xr:uid="{456C5766-0E02-4242-9D76-B8D1FFE8903B}"/>
    <cellStyle name="Normal 2 2 6 2 3 3" xfId="6159" xr:uid="{E4F301A9-9298-4CEE-A47F-4954659AA3E7}"/>
    <cellStyle name="Normal 2 2 6 2 3 3 2" xfId="14421" xr:uid="{DECDCCED-4C16-466E-8945-C35983333B41}"/>
    <cellStyle name="Normal 2 2 6 2 3 3 2 2" xfId="39003" xr:uid="{1CDC08A6-D14D-45D2-840D-7C24230881DA}"/>
    <cellStyle name="Normal 2 2 6 2 3 3 3" xfId="30988" xr:uid="{F7CE8810-1C7C-4A34-B327-B1E03237ADFF}"/>
    <cellStyle name="Normal 2 2 6 2 3 4" xfId="9446" xr:uid="{922A7E46-6D50-4DF1-A4E3-C4E87CD57749}"/>
    <cellStyle name="Normal 2 2 6 2 3 4 2" xfId="34149" xr:uid="{0BC63184-F532-47D0-8EA8-A7AEE46F60B3}"/>
    <cellStyle name="Normal 2 2 6 2 3 5" xfId="19814" xr:uid="{CEB7F86C-07DD-4750-84AF-B15D8B258594}"/>
    <cellStyle name="Normal 2 2 6 2 3 5 2" xfId="43994" xr:uid="{7D1B5778-8F24-463D-8A95-54D538DF41F8}"/>
    <cellStyle name="Normal 2 2 6 2 3 6" xfId="26268" xr:uid="{A3161C41-7284-4504-B1EA-A7F622CB02FC}"/>
    <cellStyle name="Normal 2 2 6 2 4" xfId="2239" xr:uid="{FA2D7EC0-3656-4953-A213-86ACFD31CBD3}"/>
    <cellStyle name="Normal 2 2 6 2 4 2" xfId="6679" xr:uid="{463204D6-7D6D-4B62-8716-9021228A5DE8}"/>
    <cellStyle name="Normal 2 2 6 2 4 2 2" xfId="14938" xr:uid="{FA9391A8-86E7-4649-8D77-6FF7E8132A73}"/>
    <cellStyle name="Normal 2 2 6 2 4 2 2 2" xfId="39520" xr:uid="{5BAE93EE-6B0E-434D-A919-C25A57EDEB25}"/>
    <cellStyle name="Normal 2 2 6 2 4 2 3" xfId="21686" xr:uid="{BD8A1B84-F474-4A4A-896C-42D81495B681}"/>
    <cellStyle name="Normal 2 2 6 2 4 2 3 2" xfId="45763" xr:uid="{2915A4CE-54C1-409B-B3F6-18645CF9926D}"/>
    <cellStyle name="Normal 2 2 6 2 4 2 4" xfId="31505" xr:uid="{F390F170-E7BE-4C95-B696-93C1DC0428AC}"/>
    <cellStyle name="Normal 2 2 6 2 4 3" xfId="10580" xr:uid="{4CF9423E-E3A4-4AF8-BA38-8960D393A9BA}"/>
    <cellStyle name="Normal 2 2 6 2 4 3 2" xfId="35238" xr:uid="{417D6649-348C-41BA-92A3-69FB1EA25391}"/>
    <cellStyle name="Normal 2 2 6 2 4 4" xfId="19221" xr:uid="{41CC2EB4-4FD1-4BD0-91CE-EC06468C5641}"/>
    <cellStyle name="Normal 2 2 6 2 4 4 2" xfId="43415" xr:uid="{8DDFE057-BDFE-47E6-AB80-22B3078DFA9B}"/>
    <cellStyle name="Normal 2 2 6 2 4 5" xfId="27353" xr:uid="{8227F155-D34A-4FFB-83B8-2223ADF6DCDB}"/>
    <cellStyle name="Normal 2 2 6 2 5" xfId="2625" xr:uid="{4814EFE0-52FE-48C7-B27A-DE1AF2CC97E8}"/>
    <cellStyle name="Normal 2 2 6 2 5 2" xfId="8411" xr:uid="{1B21C323-6250-468A-B58D-D93328B26C19}"/>
    <cellStyle name="Normal 2 2 6 2 5 2 2" xfId="16669" xr:uid="{30595CC9-05FA-4F8F-A332-26A47E8B2053}"/>
    <cellStyle name="Normal 2 2 6 2 5 2 2 2" xfId="41251" xr:uid="{025380E0-2002-4FCA-8D13-FE9032BEDBC1}"/>
    <cellStyle name="Normal 2 2 6 2 5 2 3" xfId="33236" xr:uid="{6DEF3BAE-3539-4B7F-976E-1CEE265C99C6}"/>
    <cellStyle name="Normal 2 2 6 2 5 3" xfId="10966" xr:uid="{DE3C1199-82B6-45D3-B923-F71A924C71EB}"/>
    <cellStyle name="Normal 2 2 6 2 5 3 2" xfId="35622" xr:uid="{8FEE2A00-2D37-4FC6-8F5B-AF7EB8688727}"/>
    <cellStyle name="Normal 2 2 6 2 5 4" xfId="21090" xr:uid="{B7FDC13C-40AF-4A92-BE76-5461D2173A50}"/>
    <cellStyle name="Normal 2 2 6 2 5 4 2" xfId="45211" xr:uid="{0B649AA8-CE88-43BE-98A2-B117285D92B6}"/>
    <cellStyle name="Normal 2 2 6 2 5 5" xfId="27737" xr:uid="{E622FD51-D35B-4192-B8E9-DCBD675D5A1C}"/>
    <cellStyle name="Normal 2 2 6 2 6" xfId="2862" xr:uid="{48D27C9B-3DAB-413E-9E78-12DBB024325B}"/>
    <cellStyle name="Normal 2 2 6 2 6 2" xfId="11203" xr:uid="{B060BA4B-F0B9-4BA2-A260-F37E307DEBC9}"/>
    <cellStyle name="Normal 2 2 6 2 6 2 2" xfId="35858" xr:uid="{E79BE902-42F3-4207-9062-27D5895D6819}"/>
    <cellStyle name="Normal 2 2 6 2 6 3" xfId="27973" xr:uid="{57CDDC79-6252-4C0E-B7CE-181C6CA987F0}"/>
    <cellStyle name="Normal 2 2 6 2 7" xfId="3335" xr:uid="{5926E86A-2CCD-48F4-A3FE-C2F35515241B}"/>
    <cellStyle name="Normal 2 2 6 2 7 2" xfId="11676" xr:uid="{6823652C-28B5-4011-9BEC-9C560F9E2CA8}"/>
    <cellStyle name="Normal 2 2 6 2 7 2 2" xfId="36330" xr:uid="{A2EC4B60-8B0E-4D85-B2E6-1039F7045026}"/>
    <cellStyle name="Normal 2 2 6 2 7 3" xfId="28445" xr:uid="{C3531D5E-06C6-4AEE-832A-0AC511CD5557}"/>
    <cellStyle name="Normal 2 2 6 2 8" xfId="3581" xr:uid="{7172FD60-2521-41A1-98C9-8A0405F31B29}"/>
    <cellStyle name="Normal 2 2 6 2 8 2" xfId="11922" xr:uid="{72B2F4FE-5F49-4633-8F9E-2A5A9C818206}"/>
    <cellStyle name="Normal 2 2 6 2 8 2 2" xfId="36566" xr:uid="{68E6E573-8ABA-4E50-B7C2-9D6E6BE35D9B}"/>
    <cellStyle name="Normal 2 2 6 2 8 3" xfId="28681" xr:uid="{28873797-0EBA-4714-B593-23DC5479081D}"/>
    <cellStyle name="Normal 2 2 6 2 9" xfId="4335" xr:uid="{7892228E-6333-4017-8A37-006FC166E1BF}"/>
    <cellStyle name="Normal 2 2 6 2 9 2" xfId="12676" xr:uid="{D146ABE9-E969-443E-87D4-5F9AB80AB97B}"/>
    <cellStyle name="Normal 2 2 6 2 9 2 2" xfId="37261" xr:uid="{F45C9E66-B5EC-4F16-AEB9-6F2F34BC6A26}"/>
    <cellStyle name="Normal 2 2 6 2 9 3" xfId="29301" xr:uid="{321B0C16-1419-4515-9A4A-501110F2E513}"/>
    <cellStyle name="Normal 2 2 6 3" xfId="619" xr:uid="{C3DADB30-11DA-4205-B276-F6288ED01859}"/>
    <cellStyle name="Normal 2 2 6 3 10" xfId="25899" xr:uid="{6C517EE2-DB9C-4138-9114-B3507865AACE}"/>
    <cellStyle name="Normal 2 2 6 3 2" xfId="1306" xr:uid="{E435098B-79FD-40DC-B2C5-D1EE4B9AD6DE}"/>
    <cellStyle name="Normal 2 2 6 3 2 2" xfId="8179" xr:uid="{1A1A8194-72B0-4447-A3E3-503D88C432C1}"/>
    <cellStyle name="Normal 2 2 6 3 2 2 2" xfId="16437" xr:uid="{DF6CCAB8-1C4E-43CB-9F96-D51C7CB81F14}"/>
    <cellStyle name="Normal 2 2 6 3 2 2 2 2" xfId="41019" xr:uid="{4806D775-C426-4937-96A4-CBCFA632DC4B}"/>
    <cellStyle name="Normal 2 2 6 3 2 2 3" xfId="22497" xr:uid="{6D30DAFF-B271-427A-B214-9E6B6471D0E0}"/>
    <cellStyle name="Normal 2 2 6 3 2 2 3 2" xfId="46531" xr:uid="{8B511086-CEA7-4EBE-BB8A-166C37CDC158}"/>
    <cellStyle name="Normal 2 2 6 3 2 2 4" xfId="33004" xr:uid="{32ECC476-835C-44A4-8105-03E81F530C4E}"/>
    <cellStyle name="Normal 2 2 6 3 2 3" xfId="6300" xr:uid="{0CE00E41-0EB9-46AE-848B-CC80A33C2F5B}"/>
    <cellStyle name="Normal 2 2 6 3 2 3 2" xfId="14561" xr:uid="{30F5D270-1060-4A95-8461-0BF2E9AC8DC9}"/>
    <cellStyle name="Normal 2 2 6 3 2 3 2 2" xfId="39143" xr:uid="{532582AF-0A55-4929-9BA5-F215D4047A2E}"/>
    <cellStyle name="Normal 2 2 6 3 2 3 3" xfId="31128" xr:uid="{48A62069-C738-4970-9032-78F569D92EB1}"/>
    <cellStyle name="Normal 2 2 6 3 2 4" xfId="9668" xr:uid="{20B8F619-CBA1-4512-824F-921970B863DB}"/>
    <cellStyle name="Normal 2 2 6 3 2 4 2" xfId="34363" xr:uid="{380BF321-BF68-49D3-A011-4CAF2C353AAD}"/>
    <cellStyle name="Normal 2 2 6 3 2 5" xfId="20030" xr:uid="{B69B25B8-4009-4431-A201-6E008E674DEA}"/>
    <cellStyle name="Normal 2 2 6 3 2 5 2" xfId="44208" xr:uid="{F4720F7D-0AFB-4C8C-B9A2-04B28A231529}"/>
    <cellStyle name="Normal 2 2 6 3 2 6" xfId="26480" xr:uid="{2EF474E6-56D8-41AF-88DE-2FCDEA483355}"/>
    <cellStyle name="Normal 2 2 6 3 3" xfId="2980" xr:uid="{A3C97A7E-43B5-4D1C-A91F-90B56242FAB6}"/>
    <cellStyle name="Normal 2 2 6 3 3 2" xfId="6819" xr:uid="{780183E6-43D6-443F-A09D-EE53C314B4DB}"/>
    <cellStyle name="Normal 2 2 6 3 3 2 2" xfId="15078" xr:uid="{9DEB094E-D1BF-4E50-842F-244D48BA0C74}"/>
    <cellStyle name="Normal 2 2 6 3 3 2 2 2" xfId="39660" xr:uid="{3759A535-CA3F-4656-A368-F07763E299E5}"/>
    <cellStyle name="Normal 2 2 6 3 3 2 3" xfId="21872" xr:uid="{6ED6F398-C02A-4E75-BF60-77A05B94D419}"/>
    <cellStyle name="Normal 2 2 6 3 3 2 3 2" xfId="45946" xr:uid="{7379A955-2446-4EB1-B3B6-94F9C4DBB992}"/>
    <cellStyle name="Normal 2 2 6 3 3 2 4" xfId="31645" xr:uid="{52F8A973-738E-45A1-AFF3-9D31C6346D14}"/>
    <cellStyle name="Normal 2 2 6 3 3 3" xfId="11321" xr:uid="{ED767686-2460-481C-AFD4-93A84F3F343E}"/>
    <cellStyle name="Normal 2 2 6 3 3 3 2" xfId="35976" xr:uid="{EA970989-3151-47A8-B7E8-E38C23AEF55E}"/>
    <cellStyle name="Normal 2 2 6 3 3 4" xfId="19407" xr:uid="{D7B8DDE0-FA0E-45DB-8150-12E4E3C9DB61}"/>
    <cellStyle name="Normal 2 2 6 3 3 4 2" xfId="43601" xr:uid="{D97FA9AB-10C2-41EC-B829-9EC0427AEC78}"/>
    <cellStyle name="Normal 2 2 6 3 3 5" xfId="28091" xr:uid="{E262885B-C37F-49D4-AB37-098F83D77C9E}"/>
    <cellStyle name="Normal 2 2 6 3 4" xfId="3699" xr:uid="{412CCE26-333B-4E32-ACBC-A04B7760C791}"/>
    <cellStyle name="Normal 2 2 6 3 4 2" xfId="7398" xr:uid="{FF39DC5E-68D8-4EC7-96EC-ACA3C421AE3E}"/>
    <cellStyle name="Normal 2 2 6 3 4 2 2" xfId="15657" xr:uid="{7A4029F5-37FA-4988-8C37-FB72C5656F17}"/>
    <cellStyle name="Normal 2 2 6 3 4 2 2 2" xfId="40239" xr:uid="{12F0D344-1DE8-4F72-AB26-9052BDBEC544}"/>
    <cellStyle name="Normal 2 2 6 3 4 2 3" xfId="32224" xr:uid="{3B6EAD90-4D98-4E6D-A58E-7DC3F9C3661E}"/>
    <cellStyle name="Normal 2 2 6 3 4 3" xfId="12040" xr:uid="{533089C0-4415-4E4E-9338-1F3B8C2E9242}"/>
    <cellStyle name="Normal 2 2 6 3 4 3 2" xfId="36684" xr:uid="{0DF75D9D-EE50-44A5-9917-1786D2CB1B7B}"/>
    <cellStyle name="Normal 2 2 6 3 4 4" xfId="21277" xr:uid="{D6C5DC9C-C21E-400E-8217-8644B57D762F}"/>
    <cellStyle name="Normal 2 2 6 3 4 4 2" xfId="45396" xr:uid="{FE4E0483-1E1C-45C6-AEAD-5DF51317DE8B}"/>
    <cellStyle name="Normal 2 2 6 3 4 5" xfId="28799" xr:uid="{5BD6CA13-1FB6-46F4-B97F-09C26680770E}"/>
    <cellStyle name="Normal 2 2 6 3 5" xfId="4453" xr:uid="{E94D8F8D-432F-427A-BCC3-0D5168A77FD2}"/>
    <cellStyle name="Normal 2 2 6 3 5 2" xfId="12794" xr:uid="{DD31E1BC-754D-43C3-86CA-4E9C656F4F0E}"/>
    <cellStyle name="Normal 2 2 6 3 5 2 2" xfId="37379" xr:uid="{F24287AE-312A-4F48-8C7C-5385FA3A2BF4}"/>
    <cellStyle name="Normal 2 2 6 3 5 3" xfId="29419" xr:uid="{ABDFA72D-3A71-4C08-B8E7-7A2BEF76CEA1}"/>
    <cellStyle name="Normal 2 2 6 3 6" xfId="5246" xr:uid="{FE5255D3-CF12-4D62-B9AC-213A102A2EDD}"/>
    <cellStyle name="Normal 2 2 6 3 6 2" xfId="13539" xr:uid="{F6348052-4305-4E96-92D0-37702A97D191}"/>
    <cellStyle name="Normal 2 2 6 3 6 2 2" xfId="38123" xr:uid="{EE199DD8-CD5E-46DD-9E47-637839C770B3}"/>
    <cellStyle name="Normal 2 2 6 3 6 3" xfId="30105" xr:uid="{44C0F02D-EDB3-4378-A1BE-0A83FA04E9EC}"/>
    <cellStyle name="Normal 2 2 6 3 7" xfId="9006" xr:uid="{55EBDA63-6011-40B7-B0F0-2599E03A1290}"/>
    <cellStyle name="Normal 2 2 6 3 7 2" xfId="33768" xr:uid="{2A52FFFA-EB1A-40FE-86C7-51BB78B3338B}"/>
    <cellStyle name="Normal 2 2 6 3 8" xfId="18126" xr:uid="{6802EE6F-FE93-4D0C-A1BE-B9D1E730585D}"/>
    <cellStyle name="Normal 2 2 6 3 8 2" xfId="42351" xr:uid="{254ACB98-4076-4978-A90C-8765303E60D0}"/>
    <cellStyle name="Normal 2 2 6 3 9" xfId="18800" xr:uid="{6D6F9320-2EDA-453A-AE57-6E25928CA54B}"/>
    <cellStyle name="Normal 2 2 6 3 9 2" xfId="42996" xr:uid="{A9BCA8FD-E3E3-4D24-B043-9B8A33D839C5}"/>
    <cellStyle name="Normal 2 2 6 4" xfId="1672" xr:uid="{42EF9BC7-ACC7-4897-94B3-6A3B93B6E13A}"/>
    <cellStyle name="Normal 2 2 6 4 2" xfId="6937" xr:uid="{54CE0AF5-82C1-4DE3-95EF-4E6A1411BB15}"/>
    <cellStyle name="Normal 2 2 6 4 2 2" xfId="15196" xr:uid="{17BC4E4B-93B7-4525-B38E-E2235CF89E16}"/>
    <cellStyle name="Normal 2 2 6 4 2 2 2" xfId="39778" xr:uid="{8291D120-A297-42AE-A7CE-01D464F3DF07}"/>
    <cellStyle name="Normal 2 2 6 4 2 3" xfId="22845" xr:uid="{FC799635-569F-4EF5-B66A-238FB81C0B0F}"/>
    <cellStyle name="Normal 2 2 6 4 2 3 2" xfId="46863" xr:uid="{3FE2F72B-D287-480C-82FB-4DE6A963B39D}"/>
    <cellStyle name="Normal 2 2 6 4 2 4" xfId="31763" xr:uid="{988F19C1-FF2D-4BB4-A168-9DE407D48AB4}"/>
    <cellStyle name="Normal 2 2 6 4 3" xfId="5597" xr:uid="{34005C5E-5463-41A6-BADD-ECAFB03E35BC}"/>
    <cellStyle name="Normal 2 2 6 4 3 2" xfId="13868" xr:uid="{8D07F69C-2C09-4668-9DE2-651185D8B04C}"/>
    <cellStyle name="Normal 2 2 6 4 3 2 2" xfId="38452" xr:uid="{E90EBEFF-8677-4627-9AEF-BFF3EB3BEA61}"/>
    <cellStyle name="Normal 2 2 6 4 3 3" xfId="30435" xr:uid="{C53834AD-4280-4325-8F02-DDC24E43E052}"/>
    <cellStyle name="Normal 2 2 6 4 4" xfId="10021" xr:uid="{B0656591-DBA4-4B42-9591-A373970FAB10}"/>
    <cellStyle name="Normal 2 2 6 4 4 2" xfId="34692" xr:uid="{C368489B-8BCD-4786-978D-515811D0E849}"/>
    <cellStyle name="Normal 2 2 6 4 5" xfId="20381" xr:uid="{9B6AF695-6A68-444F-9322-9CF59CB66643}"/>
    <cellStyle name="Normal 2 2 6 4 5 2" xfId="44545" xr:uid="{A9BDA85B-107C-4494-9AAA-C18530C9B9ED}"/>
    <cellStyle name="Normal 2 2 6 4 6" xfId="26807" xr:uid="{6A4A36CE-369C-4851-92CF-2DB63E43F2E5}"/>
    <cellStyle name="Normal 2 2 6 5" xfId="1808" xr:uid="{F42EB978-EE03-4315-85D9-AAC427D567A6}"/>
    <cellStyle name="Normal 2 2 6 5 2" xfId="7615" xr:uid="{BBB9FC13-5131-4D4F-9970-1852ADC5182A}"/>
    <cellStyle name="Normal 2 2 6 5 2 2" xfId="15873" xr:uid="{FE84E6D7-C339-407E-B690-31BF0505D7DE}"/>
    <cellStyle name="Normal 2 2 6 5 2 2 2" xfId="40455" xr:uid="{17BBF33A-4380-4044-BA7A-CA85D1BBD0DE}"/>
    <cellStyle name="Normal 2 2 6 5 2 3" xfId="22973" xr:uid="{3A101F2D-0F99-4B47-B0A2-BCB02D8D3668}"/>
    <cellStyle name="Normal 2 2 6 5 2 3 2" xfId="46984" xr:uid="{4206C66E-22AA-4A7C-A75B-7BAFBFFED6D5}"/>
    <cellStyle name="Normal 2 2 6 5 2 4" xfId="32440" xr:uid="{D3338CED-F188-4BEC-A4B0-FDDAE28760A5}"/>
    <cellStyle name="Normal 2 2 6 5 3" xfId="5726" xr:uid="{9C4C3C3D-8048-4B8A-AE8D-3149CB307D89}"/>
    <cellStyle name="Normal 2 2 6 5 3 2" xfId="13988" xr:uid="{1410BCE4-C0A5-4275-9AF2-D04B78142DFE}"/>
    <cellStyle name="Normal 2 2 6 5 3 2 2" xfId="38570" xr:uid="{D274E172-DE37-43B5-B8A7-97A43A0D8BF6}"/>
    <cellStyle name="Normal 2 2 6 5 3 3" xfId="30555" xr:uid="{B5709DDA-88F3-49B2-8C76-47AE76C455F7}"/>
    <cellStyle name="Normal 2 2 6 5 4" xfId="10150" xr:uid="{EFC3D089-162C-485D-8E24-314B29668C35}"/>
    <cellStyle name="Normal 2 2 6 5 4 2" xfId="34810" xr:uid="{A3023BF9-EE49-4DD9-82F9-0FD4947273EE}"/>
    <cellStyle name="Normal 2 2 6 5 5" xfId="20508" xr:uid="{E22680FC-BFA0-4323-A314-6A89FF218A5D}"/>
    <cellStyle name="Normal 2 2 6 5 5 2" xfId="44668" xr:uid="{9C14D378-5D82-48A4-966E-0DA48B6E243B}"/>
    <cellStyle name="Normal 2 2 6 5 6" xfId="26925" xr:uid="{70E8C591-C6C5-4467-A630-2238C51DFD44}"/>
    <cellStyle name="Normal 2 2 6 6" xfId="841" xr:uid="{F67378A3-4254-4ABB-ADD9-DFE6BD3AA857}"/>
    <cellStyle name="Normal 2 2 6 6 2" xfId="7859" xr:uid="{476253A1-970B-4375-807C-24BF5A681E3B}"/>
    <cellStyle name="Normal 2 2 6 6 2 2" xfId="16117" xr:uid="{C0DC97D0-1F02-49CB-B354-9D63AAE41D79}"/>
    <cellStyle name="Normal 2 2 6 6 2 2 2" xfId="40699" xr:uid="{89D31482-27A2-46E6-90AF-0AC367D419A9}"/>
    <cellStyle name="Normal 2 2 6 6 2 3" xfId="22063" xr:uid="{54E1B5F5-074C-4D26-BF75-7CF8DA52F9EB}"/>
    <cellStyle name="Normal 2 2 6 6 2 3 2" xfId="46124" xr:uid="{3577BB4B-A5EF-4837-9796-63A6A5AA588A}"/>
    <cellStyle name="Normal 2 2 6 6 2 4" xfId="32684" xr:uid="{AC06E0CD-11B8-4525-BB8E-013A750357BB}"/>
    <cellStyle name="Normal 2 2 6 6 3" xfId="5972" xr:uid="{82E2AF99-884F-46CB-AB4B-7B478F2B9846}"/>
    <cellStyle name="Normal 2 2 6 6 3 2" xfId="14234" xr:uid="{957E004D-09B3-4D18-9FFC-C4BB32076476}"/>
    <cellStyle name="Normal 2 2 6 6 3 2 2" xfId="38816" xr:uid="{3CB8391C-8D3F-4BC4-B02D-EE278488A7CB}"/>
    <cellStyle name="Normal 2 2 6 6 3 3" xfId="30801" xr:uid="{02FBC4B1-3C12-4FE6-B77F-8FA40C304BD2}"/>
    <cellStyle name="Normal 2 2 6 6 4" xfId="9225" xr:uid="{FDDB3C43-0AC1-4518-B3DE-7A6D6C02357E}"/>
    <cellStyle name="Normal 2 2 6 6 4 2" xfId="33959" xr:uid="{1CC1063C-C5A4-4B53-AB66-7A74E9D02D11}"/>
    <cellStyle name="Normal 2 2 6 6 5" xfId="19597" xr:uid="{E8551197-B976-4FC4-94F6-32FEA38A58AA}"/>
    <cellStyle name="Normal 2 2 6 6 5 2" xfId="43785" xr:uid="{CDA6D5D9-0C09-47B7-843D-071B84A26CC7}"/>
    <cellStyle name="Normal 2 2 6 6 6" xfId="26081" xr:uid="{1B40C276-CD9A-4E37-A2DC-EBA6864B1AF6}"/>
    <cellStyle name="Normal 2 2 6 7" xfId="1927" xr:uid="{574C12CD-9E3F-4A2B-BE02-6B5D368176FB}"/>
    <cellStyle name="Normal 2 2 6 7 2" xfId="6492" xr:uid="{E153445B-4AA6-4BDC-ACD7-74C4817C6FC0}"/>
    <cellStyle name="Normal 2 2 6 7 2 2" xfId="14751" xr:uid="{4F4855CF-CDCF-448D-AEFA-F9F87269760A}"/>
    <cellStyle name="Normal 2 2 6 7 2 2 2" xfId="39333" xr:uid="{4AC7FBBA-2396-4593-A2FE-7177CAEE2D60}"/>
    <cellStyle name="Normal 2 2 6 7 2 3" xfId="23091" xr:uid="{7C8D9857-B813-4AD3-A31E-F4081C11884A}"/>
    <cellStyle name="Normal 2 2 6 7 2 3 2" xfId="47102" xr:uid="{903F25B1-8FCA-4CBB-9D16-4D8317350D6F}"/>
    <cellStyle name="Normal 2 2 6 7 2 4" xfId="31318" xr:uid="{6B09F186-A82B-4829-9E27-0602376DCB26}"/>
    <cellStyle name="Normal 2 2 6 7 3" xfId="10269" xr:uid="{3E9D27AD-72F5-4157-8C92-C23431B03063}"/>
    <cellStyle name="Normal 2 2 6 7 3 2" xfId="34928" xr:uid="{419EFF43-E4B5-4DF1-A4DB-D3F1699DAA27}"/>
    <cellStyle name="Normal 2 2 6 7 4" xfId="20626" xr:uid="{C3F06B27-7AFC-454E-9AB2-128D37BAA537}"/>
    <cellStyle name="Normal 2 2 6 7 4 2" xfId="44786" xr:uid="{BEDBCFE8-1596-4C02-8482-008E59924139}"/>
    <cellStyle name="Normal 2 2 6 7 5" xfId="27043" xr:uid="{85C9F8E0-89D6-4A3D-936B-8BB8A72F80BB}"/>
    <cellStyle name="Normal 2 2 6 8" xfId="2120" xr:uid="{711EECBA-5A70-4DD9-BFC7-48A4D64485A8}"/>
    <cellStyle name="Normal 2 2 6 8 2" xfId="8293" xr:uid="{671C49C0-7FAD-4E68-86F6-FE0F921EAE15}"/>
    <cellStyle name="Normal 2 2 6 8 2 2" xfId="16551" xr:uid="{4DA65BD6-2694-4104-80CF-E3931B73CA45}"/>
    <cellStyle name="Normal 2 2 6 8 2 2 2" xfId="41133" xr:uid="{0DB4643D-60B4-4FC6-918F-A61D33207D33}"/>
    <cellStyle name="Normal 2 2 6 8 2 3" xfId="21515" xr:uid="{9EB7EE2D-25CB-4215-BA06-4CDA3F876DA5}"/>
    <cellStyle name="Normal 2 2 6 8 2 3 2" xfId="45613" xr:uid="{57E5EEBF-8F32-44D1-8EE9-2CE3B60788A6}"/>
    <cellStyle name="Normal 2 2 6 8 2 4" xfId="33118" xr:uid="{3FE05A20-1B97-43B0-8EF2-582EE1DA67FD}"/>
    <cellStyle name="Normal 2 2 6 8 3" xfId="10462" xr:uid="{5768C3DC-7AAF-4984-87AD-D4E1F421A2B1}"/>
    <cellStyle name="Normal 2 2 6 8 3 2" xfId="35120" xr:uid="{36FFC4CF-DFAC-45F5-A410-D1361EAD8287}"/>
    <cellStyle name="Normal 2 2 6 8 4" xfId="19045" xr:uid="{37941D46-C124-43E0-9DCF-FACA896A0C18}"/>
    <cellStyle name="Normal 2 2 6 8 4 2" xfId="43239" xr:uid="{627BC581-9582-4AAB-AA06-26FA6FF2EAAE}"/>
    <cellStyle name="Normal 2 2 6 8 5" xfId="27235" xr:uid="{7C168191-DFF7-468E-9C2B-07A8BC88BD63}"/>
    <cellStyle name="Normal 2 2 6 9" xfId="2507" xr:uid="{3480DD90-7495-4645-B50C-7D18334B3065}"/>
    <cellStyle name="Normal 2 2 6 9 2" xfId="10848" xr:uid="{D024019E-CAA2-4C77-B20D-2E55508032AD}"/>
    <cellStyle name="Normal 2 2 6 9 2 2" xfId="35504" xr:uid="{D55DAD42-6666-4188-AE31-95EC14661207}"/>
    <cellStyle name="Normal 2 2 6 9 3" xfId="20921" xr:uid="{B3AA498C-0F25-4994-A901-CFE8F1F8BB8F}"/>
    <cellStyle name="Normal 2 2 6 9 3 2" xfId="45056" xr:uid="{106B80E5-72D7-441F-BC1C-B06200E7A020}"/>
    <cellStyle name="Normal 2 2 6 9 4" xfId="27619" xr:uid="{F2A9E852-4ED0-40E9-A398-4D146E84B27E}"/>
    <cellStyle name="Normal 2 2 7" xfId="357" xr:uid="{94C994B6-DE39-46AC-9073-32C927D68D0A}"/>
    <cellStyle name="Normal 2 2 7 10" xfId="4878" xr:uid="{08A9AE6C-EF5A-421F-9049-9F250BFF5437}"/>
    <cellStyle name="Normal 2 2 7 10 2" xfId="13191" xr:uid="{A608A85B-3908-45D6-A7F1-97AB957C517B}"/>
    <cellStyle name="Normal 2 2 7 10 2 2" xfId="37775" xr:uid="{FC8E0F95-5FFE-4A97-8D91-189A29952578}"/>
    <cellStyle name="Normal 2 2 7 10 3" xfId="29757" xr:uid="{F6334387-3946-433E-9145-48296F404481}"/>
    <cellStyle name="Normal 2 2 7 11" xfId="8757" xr:uid="{4770D045-F444-406A-BE8E-6464163CE018}"/>
    <cellStyle name="Normal 2 2 7 11 2" xfId="33528" xr:uid="{74662CC6-8FEB-485A-B6CE-4654C1D4DD33}"/>
    <cellStyle name="Normal 2 2 7 12" xfId="17947" xr:uid="{6DA28C1A-B300-43B5-AC1D-3E1D26855D93}"/>
    <cellStyle name="Normal 2 2 7 12 2" xfId="42172" xr:uid="{0B27680F-E14B-4DAC-899E-4708A1DFF252}"/>
    <cellStyle name="Normal 2 2 7 13" xfId="18541" xr:uid="{183AE9B1-8272-4E63-B3F5-F0A752F60A93}"/>
    <cellStyle name="Normal 2 2 7 13 2" xfId="42737" xr:uid="{3DDAB1AC-A0D3-4FBF-8286-C1FF250C5210}"/>
    <cellStyle name="Normal 2 2 7 14" xfId="25659" xr:uid="{43E481C6-6DC5-4822-B843-87FDA83C8F57}"/>
    <cellStyle name="Normal 2 2 7 2" xfId="1369" xr:uid="{F48483C3-04EE-470D-BA07-A98229DA1194}"/>
    <cellStyle name="Normal 2 2 7 2 2" xfId="3037" xr:uid="{4BC7EE6D-08D8-4A56-8ADD-202CD240C15C}"/>
    <cellStyle name="Normal 2 2 7 2 2 2" xfId="6994" xr:uid="{D707C65F-EF26-46C9-878E-AD8A0C3C3EDF}"/>
    <cellStyle name="Normal 2 2 7 2 2 2 2" xfId="15253" xr:uid="{4C659D26-5E39-4571-A680-367032B52A33}"/>
    <cellStyle name="Normal 2 2 7 2 2 2 2 2" xfId="39835" xr:uid="{89BADFBD-C48E-499A-9DFC-3DA38FB83ADC}"/>
    <cellStyle name="Normal 2 2 7 2 2 2 3" xfId="31820" xr:uid="{D5AF2CA5-D0B9-4A17-A606-7ACB261BAB3E}"/>
    <cellStyle name="Normal 2 2 7 2 2 3" xfId="11378" xr:uid="{C1BCBC05-CA96-47FF-AFE9-5777D4DCEDBC}"/>
    <cellStyle name="Normal 2 2 7 2 2 3 2" xfId="36033" xr:uid="{3C8881B0-56B2-41E6-8947-99D2B15CFA57}"/>
    <cellStyle name="Normal 2 2 7 2 2 4" xfId="22558" xr:uid="{F6C72969-3D47-4D2E-BBD9-EC5B3E71BAEC}"/>
    <cellStyle name="Normal 2 2 7 2 2 4 2" xfId="46585" xr:uid="{61A8EFF4-8B87-4441-9494-6561BC86D122}"/>
    <cellStyle name="Normal 2 2 7 2 2 5" xfId="28148" xr:uid="{B6EE4DF5-32EA-4BBD-A335-68DD594D8F5D}"/>
    <cellStyle name="Normal 2 2 7 2 3" xfId="3756" xr:uid="{C80F3C3E-A191-41C2-B6E1-8C01EDEFF95D}"/>
    <cellStyle name="Normal 2 2 7 2 3 2" xfId="12097" xr:uid="{962B4081-AA9B-4D9C-A36B-E112293D710C}"/>
    <cellStyle name="Normal 2 2 7 2 3 2 2" xfId="36741" xr:uid="{F199CB33-C2CB-4822-88F0-A129049832EB}"/>
    <cellStyle name="Normal 2 2 7 2 3 3" xfId="28856" xr:uid="{2E65F2ED-6663-42B2-9AD4-762E3B0D9AB5}"/>
    <cellStyle name="Normal 2 2 7 2 4" xfId="4510" xr:uid="{B9CCB809-51D5-4489-A223-6A335F9B31B9}"/>
    <cellStyle name="Normal 2 2 7 2 4 2" xfId="12851" xr:uid="{D39BE2C3-0D9B-428E-8F06-DCAC4D8C9CF1}"/>
    <cellStyle name="Normal 2 2 7 2 4 2 2" xfId="37436" xr:uid="{AB70DE1E-2A46-4269-A32E-65766979C0BD}"/>
    <cellStyle name="Normal 2 2 7 2 4 3" xfId="29476" xr:uid="{63E82B76-4190-444A-98C5-E10FB11B8FDF}"/>
    <cellStyle name="Normal 2 2 7 2 5" xfId="5309" xr:uid="{59749976-59FC-403D-9983-F9AAE88EF9CE}"/>
    <cellStyle name="Normal 2 2 7 2 5 2" xfId="13593" xr:uid="{53A51FAE-C51F-499E-AC5F-0452261DE874}"/>
    <cellStyle name="Normal 2 2 7 2 5 2 2" xfId="38177" xr:uid="{F9C2C557-BA33-44D5-B8FF-1A914A1CCC05}"/>
    <cellStyle name="Normal 2 2 7 2 5 3" xfId="30159" xr:uid="{2E7B3450-BF81-4EB6-BA50-E7DE5DF6592F}"/>
    <cellStyle name="Normal 2 2 7 2 6" xfId="9731" xr:uid="{4B9EFDD1-682E-4DBA-9D78-FED826103E1D}"/>
    <cellStyle name="Normal 2 2 7 2 6 2" xfId="34417" xr:uid="{F813FC98-D748-485E-9EC8-C9A8A971D103}"/>
    <cellStyle name="Normal 2 2 7 2 7" xfId="18183" xr:uid="{B5C17C1A-5618-4335-BFED-702C63AF6508}"/>
    <cellStyle name="Normal 2 2 7 2 7 2" xfId="42408" xr:uid="{2A118467-BEC4-49F9-966A-251D23A4D550}"/>
    <cellStyle name="Normal 2 2 7 2 8" xfId="20092" xr:uid="{F9039DCA-5C38-4B37-ABC6-599D1BFDA299}"/>
    <cellStyle name="Normal 2 2 7 2 8 2" xfId="44266" xr:uid="{96432EB6-7227-4D5C-B3C4-A8F174733FB6}"/>
    <cellStyle name="Normal 2 2 7 2 9" xfId="26533" xr:uid="{DBBB3D71-7178-487B-BED8-5FF4FB2C7676}"/>
    <cellStyle name="Normal 2 2 7 3" xfId="914" xr:uid="{37A9E3D1-124D-4F3B-BA00-49DC74300C7F}"/>
    <cellStyle name="Normal 2 2 7 3 2" xfId="7912" xr:uid="{D04F1131-2B8D-47B9-A51B-6345AC6C9001}"/>
    <cellStyle name="Normal 2 2 7 3 2 2" xfId="16170" xr:uid="{7DA12CEB-06E4-44EC-A371-F87D0E2C0CBB}"/>
    <cellStyle name="Normal 2 2 7 3 2 2 2" xfId="40752" xr:uid="{261318A3-67DC-46D0-919B-C7121F7A47B3}"/>
    <cellStyle name="Normal 2 2 7 3 2 3" xfId="22128" xr:uid="{32EB1919-C973-44E7-B4A7-B7F78FA8FC08}"/>
    <cellStyle name="Normal 2 2 7 3 2 3 2" xfId="46180" xr:uid="{131C56F1-E56B-4EE9-9B74-1BAB93B2E1B4}"/>
    <cellStyle name="Normal 2 2 7 3 2 4" xfId="32737" xr:uid="{EA64C42B-E4E3-4E7D-AC75-5A4469CAF0C6}"/>
    <cellStyle name="Normal 2 2 7 3 3" xfId="6025" xr:uid="{F518E7D6-FBC1-487F-BBA5-F6FB3A622980}"/>
    <cellStyle name="Normal 2 2 7 3 3 2" xfId="14287" xr:uid="{796D8B45-A97E-44CE-A501-B7FFB10800A0}"/>
    <cellStyle name="Normal 2 2 7 3 3 2 2" xfId="38869" xr:uid="{3F18B641-2405-4C5C-BE94-4EC62BB79F57}"/>
    <cellStyle name="Normal 2 2 7 3 3 3" xfId="30854" xr:uid="{BD0E7781-33B8-4CDC-923B-AADF8A1A1549}"/>
    <cellStyle name="Normal 2 2 7 3 4" xfId="9292" xr:uid="{15CA2A60-B8A1-4819-9649-11166EC57193}"/>
    <cellStyle name="Normal 2 2 7 3 4 2" xfId="34013" xr:uid="{E7EA91DD-46CB-49C0-B1F2-9F003048F96D}"/>
    <cellStyle name="Normal 2 2 7 3 5" xfId="19663" xr:uid="{7BD9D75C-1E72-4869-AEEB-B4515A9D4FB2}"/>
    <cellStyle name="Normal 2 2 7 3 5 2" xfId="43845" xr:uid="{DF551D71-0CCA-4178-9BC2-C543FCE7B0C5}"/>
    <cellStyle name="Normal 2 2 7 3 6" xfId="26134" xr:uid="{6A539313-5E8D-46C5-8EE9-DB886AC675E7}"/>
    <cellStyle name="Normal 2 2 7 4" xfId="2178" xr:uid="{01008711-E54C-40A2-B999-B848D355A1C5}"/>
    <cellStyle name="Normal 2 2 7 4 2" xfId="6545" xr:uid="{C6BFA4A4-C501-4FBC-9B69-0369D4E19947}"/>
    <cellStyle name="Normal 2 2 7 4 2 2" xfId="14804" xr:uid="{DF914400-C980-4A4C-8ECF-66A439932C1B}"/>
    <cellStyle name="Normal 2 2 7 4 2 2 2" xfId="39386" xr:uid="{76809B47-8A00-4715-B22C-075F7AA2C9D8}"/>
    <cellStyle name="Normal 2 2 7 4 2 3" xfId="21616" xr:uid="{5FAC60C0-D83C-4F47-9CA0-AB81F3AEA21E}"/>
    <cellStyle name="Normal 2 2 7 4 2 3 2" xfId="45698" xr:uid="{8FB5F6CC-65F6-45BB-BAD7-98FDD5CB652E}"/>
    <cellStyle name="Normal 2 2 7 4 2 4" xfId="31371" xr:uid="{F0C827DA-432C-433A-A3C2-C0B40A74E7AC}"/>
    <cellStyle name="Normal 2 2 7 4 3" xfId="10519" xr:uid="{92103989-5653-4A91-9F28-3E72E8C6A2ED}"/>
    <cellStyle name="Normal 2 2 7 4 3 2" xfId="35177" xr:uid="{718F1189-699A-47FE-84BF-F88DEB0DE103}"/>
    <cellStyle name="Normal 2 2 7 4 4" xfId="19148" xr:uid="{4AEC9B15-8B31-49B2-8D0E-5421CE871FB7}"/>
    <cellStyle name="Normal 2 2 7 4 4 2" xfId="43342" xr:uid="{27E0E873-54B0-44FF-8FC3-C4DDF2E5BB0C}"/>
    <cellStyle name="Normal 2 2 7 4 5" xfId="27292" xr:uid="{6C5F06C7-CB4C-4257-8239-63DE0D39831C}"/>
    <cellStyle name="Normal 2 2 7 5" xfId="2564" xr:uid="{69BFE599-0D98-40B4-8FA8-2217333EA102}"/>
    <cellStyle name="Normal 2 2 7 5 2" xfId="8350" xr:uid="{E1F9C346-9A68-4DD9-8F50-53B09435606B}"/>
    <cellStyle name="Normal 2 2 7 5 2 2" xfId="16608" xr:uid="{AAFC009B-8D08-4F3D-BBEB-F3399FEAA9C2}"/>
    <cellStyle name="Normal 2 2 7 5 2 2 2" xfId="41190" xr:uid="{2C585288-C101-4B1A-9B49-283D007D2AD3}"/>
    <cellStyle name="Normal 2 2 7 5 2 3" xfId="33175" xr:uid="{1334B557-F24A-4B74-87ED-3E25E560C004}"/>
    <cellStyle name="Normal 2 2 7 5 3" xfId="10905" xr:uid="{32CEA481-2F74-44B2-96F6-2D0C73BCAE7D}"/>
    <cellStyle name="Normal 2 2 7 5 3 2" xfId="35561" xr:uid="{2425A2B7-DD79-41BB-8A05-D4FED127161C}"/>
    <cellStyle name="Normal 2 2 7 5 4" xfId="21020" xr:uid="{9C521535-BE24-48A3-86F6-D3EB9A6BBC78}"/>
    <cellStyle name="Normal 2 2 7 5 4 2" xfId="45145" xr:uid="{8BEF715E-7454-464E-B249-814B9F304C2B}"/>
    <cellStyle name="Normal 2 2 7 5 5" xfId="27676" xr:uid="{FE4B95F0-429D-4300-9232-A047F588F1E4}"/>
    <cellStyle name="Normal 2 2 7 6" xfId="2801" xr:uid="{CC9A3CCC-70B5-4623-B488-00B6F2F74F44}"/>
    <cellStyle name="Normal 2 2 7 6 2" xfId="11142" xr:uid="{2B45F40C-EAF3-4993-9907-BB05EF9A8567}"/>
    <cellStyle name="Normal 2 2 7 6 2 2" xfId="35797" xr:uid="{0D07DE26-CA98-4B10-B46C-3EE8A0BD9223}"/>
    <cellStyle name="Normal 2 2 7 6 3" xfId="27912" xr:uid="{70CB55BA-4AF3-4AF2-930E-078383B5F2F8}"/>
    <cellStyle name="Normal 2 2 7 7" xfId="3274" xr:uid="{7749E94D-98CF-4261-AB7E-E8E5941F4A25}"/>
    <cellStyle name="Normal 2 2 7 7 2" xfId="11615" xr:uid="{5DBDFC49-465E-43EA-8083-B635918BAD01}"/>
    <cellStyle name="Normal 2 2 7 7 2 2" xfId="36269" xr:uid="{A83977E3-DE09-4320-BA92-0953B8917495}"/>
    <cellStyle name="Normal 2 2 7 7 3" xfId="28384" xr:uid="{55D16418-7C61-4E05-8BDD-8EC84552679F}"/>
    <cellStyle name="Normal 2 2 7 8" xfId="3520" xr:uid="{7548686A-BE08-43DE-90D6-FA198344DEC7}"/>
    <cellStyle name="Normal 2 2 7 8 2" xfId="11861" xr:uid="{ED94C09F-9C10-46C4-85AD-D239A75104D0}"/>
    <cellStyle name="Normal 2 2 7 8 2 2" xfId="36505" xr:uid="{390AFD9C-00D7-4B98-AD85-1F153A1D390D}"/>
    <cellStyle name="Normal 2 2 7 8 3" xfId="28620" xr:uid="{D2A0419C-0766-4397-A707-CEDA85984587}"/>
    <cellStyle name="Normal 2 2 7 9" xfId="4274" xr:uid="{AACB64A8-80A3-41D1-AD82-572D66D9765A}"/>
    <cellStyle name="Normal 2 2 7 9 2" xfId="12615" xr:uid="{71764E21-D347-4B65-8500-D7A32DEEBF18}"/>
    <cellStyle name="Normal 2 2 7 9 2 2" xfId="37200" xr:uid="{5CF5C273-9DF3-4D3A-8AF0-CB1F8487C309}"/>
    <cellStyle name="Normal 2 2 7 9 3" xfId="29240" xr:uid="{2802011D-3E1A-489A-98A9-1BCC8F3586E4}"/>
    <cellStyle name="Normal 2 2 8" xfId="500" xr:uid="{A8F23623-74B3-4E21-A893-BD2816A50B18}"/>
    <cellStyle name="Normal 2 2 8 10" xfId="18682" xr:uid="{345E1070-62FF-499B-93BD-6DB8036D4FD9}"/>
    <cellStyle name="Normal 2 2 8 10 2" xfId="42878" xr:uid="{74C63866-59FE-44C0-B3E6-55C7238416D2}"/>
    <cellStyle name="Normal 2 2 8 11" xfId="25781" xr:uid="{A7EEB622-74D4-4205-8489-EC08EC24A17E}"/>
    <cellStyle name="Normal 2 2 8 2" xfId="1396" xr:uid="{5149E2BA-BA76-46F9-B09E-D9B6BE9C9DC1}"/>
    <cellStyle name="Normal 2 2 8 2 2" xfId="7428" xr:uid="{5ACF409F-35DF-4EAF-ACC7-83035104F6A1}"/>
    <cellStyle name="Normal 2 2 8 2 2 2" xfId="15687" xr:uid="{E85783BE-1CA9-4824-86CD-FE2B10BA8326}"/>
    <cellStyle name="Normal 2 2 8 2 2 2 2" xfId="40269" xr:uid="{A04FE9EA-6584-407E-A948-6F9ECA08D3C5}"/>
    <cellStyle name="Normal 2 2 8 2 2 3" xfId="22585" xr:uid="{AFA3EE92-69F5-4759-807C-CF1DEFBA614C}"/>
    <cellStyle name="Normal 2 2 8 2 2 3 2" xfId="46612" xr:uid="{7F9DF790-EF9D-4E3F-A072-F2AF8AF6BEE6}"/>
    <cellStyle name="Normal 2 2 8 2 2 4" xfId="32254" xr:uid="{0F39157D-14D9-466B-8436-93060CEEDEB3}"/>
    <cellStyle name="Normal 2 2 8 2 3" xfId="5336" xr:uid="{B6507194-D0C0-4F88-9CC4-6B2BE265D566}"/>
    <cellStyle name="Normal 2 2 8 2 3 2" xfId="13620" xr:uid="{551E1E07-96A6-4248-904D-2EC3B373ABF6}"/>
    <cellStyle name="Normal 2 2 8 2 3 2 2" xfId="38204" xr:uid="{6858EA1D-2CA4-4188-856A-E0E13D9E17C4}"/>
    <cellStyle name="Normal 2 2 8 2 3 3" xfId="30186" xr:uid="{B41C8180-2C9F-4537-BC6E-98CA3592CB66}"/>
    <cellStyle name="Normal 2 2 8 2 4" xfId="9758" xr:uid="{A9FC80D8-82A2-46DE-BC9B-66453D30E3DD}"/>
    <cellStyle name="Normal 2 2 8 2 4 2" xfId="34444" xr:uid="{34EBAD94-04DA-4A42-8F27-40BB8402D81D}"/>
    <cellStyle name="Normal 2 2 8 2 5" xfId="20119" xr:uid="{28098766-40B2-424D-A9C6-6ED2FAD5E557}"/>
    <cellStyle name="Normal 2 2 8 2 5 2" xfId="44293" xr:uid="{9B3E37F8-6694-4286-AB46-51071D173C29}"/>
    <cellStyle name="Normal 2 2 8 2 6" xfId="26560" xr:uid="{232D41A5-3502-4BFC-83A5-05E7AFF2134D}"/>
    <cellStyle name="Normal 2 2 8 3" xfId="947" xr:uid="{0F0A4687-8025-42F3-8AF2-01332D6285FB}"/>
    <cellStyle name="Normal 2 2 8 3 2" xfId="7939" xr:uid="{2A58CF1C-CF90-4109-B165-42F9D3D0ECF1}"/>
    <cellStyle name="Normal 2 2 8 3 2 2" xfId="16197" xr:uid="{AC1EEEB0-1DC4-4C06-B203-BF26808E28F7}"/>
    <cellStyle name="Normal 2 2 8 3 2 2 2" xfId="40779" xr:uid="{09BB1834-28B7-4B9C-9289-F5B4E599C1C8}"/>
    <cellStyle name="Normal 2 2 8 3 2 3" xfId="22158" xr:uid="{CA477408-C57F-4D3F-B363-0B4AF4CABFFB}"/>
    <cellStyle name="Normal 2 2 8 3 2 3 2" xfId="46207" xr:uid="{3216473D-0D91-437A-806B-B772F4E1BD70}"/>
    <cellStyle name="Normal 2 2 8 3 2 4" xfId="32764" xr:uid="{03B11609-69DD-473C-8DA4-39331C7472C0}"/>
    <cellStyle name="Normal 2 2 8 3 3" xfId="6052" xr:uid="{ADE20550-4631-4847-8537-901BCF5925F8}"/>
    <cellStyle name="Normal 2 2 8 3 3 2" xfId="14314" xr:uid="{D282CBCF-7D92-43D6-8464-A50D79B89AB9}"/>
    <cellStyle name="Normal 2 2 8 3 3 2 2" xfId="38896" xr:uid="{8F696E02-2BC1-465F-BDEE-0E4F4CC7DB07}"/>
    <cellStyle name="Normal 2 2 8 3 3 3" xfId="30881" xr:uid="{E765C483-5D00-403D-9277-B7906619607E}"/>
    <cellStyle name="Normal 2 2 8 3 4" xfId="9323" xr:uid="{E8C18B71-77BB-47DD-8E47-C27A71381CC1}"/>
    <cellStyle name="Normal 2 2 8 3 4 2" xfId="34042" xr:uid="{00C8020D-04F8-4AEE-B7AD-E302B120A2F6}"/>
    <cellStyle name="Normal 2 2 8 3 5" xfId="19692" xr:uid="{DAAB34DC-886F-4A37-9B54-55FAE62B5296}"/>
    <cellStyle name="Normal 2 2 8 3 5 2" xfId="43874" xr:uid="{997548B1-8A74-4DB9-AF4B-1403E4C4C4C2}"/>
    <cellStyle name="Normal 2 2 8 3 6" xfId="26161" xr:uid="{60B1E100-26FC-4CE2-81E0-23534692D4BB}"/>
    <cellStyle name="Normal 2 2 8 4" xfId="2919" xr:uid="{9DD5A3A6-BC0B-4F8C-A31F-C52D4BCC3325}"/>
    <cellStyle name="Normal 2 2 8 4 2" xfId="6572" xr:uid="{6C2F6DAC-2FF8-40BA-BE74-CB7B3CE9B6FF}"/>
    <cellStyle name="Normal 2 2 8 4 2 2" xfId="14831" xr:uid="{897EE6B5-C1F5-466F-BE23-5D543FEDA81F}"/>
    <cellStyle name="Normal 2 2 8 4 2 2 2" xfId="39413" xr:uid="{E04D93F9-2700-498E-B161-91072785B0E0}"/>
    <cellStyle name="Normal 2 2 8 4 2 3" xfId="21754" xr:uid="{C32D2F6E-3EBA-4D5C-B378-25F7C040BD17}"/>
    <cellStyle name="Normal 2 2 8 4 2 3 2" xfId="45828" xr:uid="{2197A316-B8D8-46E0-86F3-D749D5B84669}"/>
    <cellStyle name="Normal 2 2 8 4 2 4" xfId="31398" xr:uid="{DDF6A19F-11B3-46D4-B536-B7CABB83D59E}"/>
    <cellStyle name="Normal 2 2 8 4 3" xfId="11260" xr:uid="{3A13E4ED-07C0-47B3-8898-17AC034BF79D}"/>
    <cellStyle name="Normal 2 2 8 4 3 2" xfId="35915" xr:uid="{46F65A2C-AD3E-41B0-A227-5FBAFFF89837}"/>
    <cellStyle name="Normal 2 2 8 4 4" xfId="19289" xr:uid="{D9C6093E-BE2A-4EB4-BA59-C393F0BA3CDC}"/>
    <cellStyle name="Normal 2 2 8 4 4 2" xfId="43483" xr:uid="{04A4C94D-0FA7-476F-AC1A-5640E0034C23}"/>
    <cellStyle name="Normal 2 2 8 4 5" xfId="28030" xr:uid="{774C8F85-398E-4FC7-9069-B4B3CCF2EF28}"/>
    <cellStyle name="Normal 2 2 8 5" xfId="3638" xr:uid="{7BFEAF61-EF8E-4584-BF40-8FCC169165A4}"/>
    <cellStyle name="Normal 2 2 8 5 2" xfId="7177" xr:uid="{15D79E35-2E7C-4BD3-B2C5-3D212DE85B75}"/>
    <cellStyle name="Normal 2 2 8 5 2 2" xfId="15436" xr:uid="{E799A76F-0D3B-4162-BF52-D59703C0F5B8}"/>
    <cellStyle name="Normal 2 2 8 5 2 2 2" xfId="40018" xr:uid="{4C62CF13-3AD0-41E9-9EA4-8FB1A6CF87D2}"/>
    <cellStyle name="Normal 2 2 8 5 2 3" xfId="32003" xr:uid="{1A273051-276F-49BF-BED9-0B813918235F}"/>
    <cellStyle name="Normal 2 2 8 5 3" xfId="11979" xr:uid="{F39BD12D-00D0-4E34-98AE-1B5F9578CA23}"/>
    <cellStyle name="Normal 2 2 8 5 3 2" xfId="36623" xr:uid="{4066F893-777C-47ED-B5C7-E0F762EFC74E}"/>
    <cellStyle name="Normal 2 2 8 5 4" xfId="21158" xr:uid="{2120AD1C-B4F8-488A-9956-A7F48A6B1FDC}"/>
    <cellStyle name="Normal 2 2 8 5 4 2" xfId="45278" xr:uid="{B64F64FA-DB57-4E9C-B1AE-7D9C9B8D8376}"/>
    <cellStyle name="Normal 2 2 8 5 5" xfId="28738" xr:uid="{D6F427C7-B96F-4121-A2C5-DA97EFC85DFD}"/>
    <cellStyle name="Normal 2 2 8 6" xfId="4392" xr:uid="{63C79C4F-95BA-47B5-A1B9-BF8617938F3F}"/>
    <cellStyle name="Normal 2 2 8 6 2" xfId="12733" xr:uid="{3C2BF04A-87EF-4C00-80A3-E0D0E2949E94}"/>
    <cellStyle name="Normal 2 2 8 6 2 2" xfId="37318" xr:uid="{D8DE6310-09D7-4B45-9549-0076C6E5AA0C}"/>
    <cellStyle name="Normal 2 2 8 6 3" xfId="29358" xr:uid="{627EA0BF-9ACE-4F41-A9C7-9988B81DDC9F}"/>
    <cellStyle name="Normal 2 2 8 7" xfId="4907" xr:uid="{9F692C30-154D-4C13-BC30-B410732592C2}"/>
    <cellStyle name="Normal 2 2 8 7 2" xfId="13218" xr:uid="{38620CA5-0956-4064-9301-65DFFECBD1A9}"/>
    <cellStyle name="Normal 2 2 8 7 2 2" xfId="37802" xr:uid="{3FAC9614-691F-4BD1-95F0-7F65D68C8ADA}"/>
    <cellStyle name="Normal 2 2 8 7 3" xfId="29784" xr:uid="{2499137F-E254-4368-A362-C914CFF1BFE7}"/>
    <cellStyle name="Normal 2 2 8 8" xfId="8887" xr:uid="{3586133F-7F67-445B-BCCC-A194C8FBC21E}"/>
    <cellStyle name="Normal 2 2 8 8 2" xfId="33650" xr:uid="{2D6CA2F5-D3A5-4AEC-A093-3708A29B6377}"/>
    <cellStyle name="Normal 2 2 8 9" xfId="18065" xr:uid="{8751483D-9F96-47EB-8F93-4C13F0440114}"/>
    <cellStyle name="Normal 2 2 8 9 2" xfId="42290" xr:uid="{655A5FBA-391E-4148-8AB3-87A1C3E84282}"/>
    <cellStyle name="Normal 2 2 9" xfId="558" xr:uid="{9A42E35B-A769-481D-8950-AFF073DDE1FE}"/>
    <cellStyle name="Normal 2 2 9 2" xfId="1558" xr:uid="{2468648C-F431-45DF-B2BC-D2FF0B6467BB}"/>
    <cellStyle name="Normal 2 2 9 2 2" xfId="7533" xr:uid="{3CA0D274-7EC6-4BF3-82C2-5E0CC6539F02}"/>
    <cellStyle name="Normal 2 2 9 2 2 2" xfId="15791" xr:uid="{BF468351-7B39-4FC4-8E7D-91339B850886}"/>
    <cellStyle name="Normal 2 2 9 2 2 2 2" xfId="40373" xr:uid="{728A6906-B526-40E2-8CB2-5E1CB693AC44}"/>
    <cellStyle name="Normal 2 2 9 2 2 3" xfId="22745" xr:uid="{F57653A5-A307-4C14-9464-E05A9888CABC}"/>
    <cellStyle name="Normal 2 2 9 2 2 3 2" xfId="46772" xr:uid="{9328CD00-9141-4638-978F-CF84BF38380D}"/>
    <cellStyle name="Normal 2 2 9 2 2 4" xfId="32358" xr:uid="{D5625613-2D67-45D4-9D2B-85A90EB2B6F7}"/>
    <cellStyle name="Normal 2 2 9 2 3" xfId="5497" xr:uid="{4D16F15D-465B-47A3-AFAC-DBD7FCBC9B3E}"/>
    <cellStyle name="Normal 2 2 9 2 3 2" xfId="13780" xr:uid="{1E05FF77-606E-4AB3-B127-88175E6A1A3A}"/>
    <cellStyle name="Normal 2 2 9 2 3 2 2" xfId="38364" xr:uid="{85FCF117-BF1B-47CF-B56C-6E358294DE0B}"/>
    <cellStyle name="Normal 2 2 9 2 3 3" xfId="30346" xr:uid="{DA8719E7-BC53-480B-9B7D-CFB1D6756861}"/>
    <cellStyle name="Normal 2 2 9 2 4" xfId="9918" xr:uid="{97A01D29-AB33-46C7-AC0D-8232F4E57D19}"/>
    <cellStyle name="Normal 2 2 9 2 4 2" xfId="34604" xr:uid="{6CCA9854-719C-47E1-A41E-3CCAF44DB0D4}"/>
    <cellStyle name="Normal 2 2 9 2 5" xfId="20279" xr:uid="{F4C90A6D-D4D9-4198-84B3-8AB6AFEBF15B}"/>
    <cellStyle name="Normal 2 2 9 2 5 2" xfId="44453" xr:uid="{64BB85A1-99B5-4FE5-AA59-C3ACAFD0D8B9}"/>
    <cellStyle name="Normal 2 2 9 2 6" xfId="26720" xr:uid="{9658B9CC-1C57-436D-9AD6-08DF2E4BA2CE}"/>
    <cellStyle name="Normal 2 2 9 3" xfId="1126" xr:uid="{3952BD74-C9EC-4317-92FE-459B76943677}"/>
    <cellStyle name="Normal 2 2 9 3 2" xfId="8099" xr:uid="{49504457-1BB4-466D-B0F2-D22493298501}"/>
    <cellStyle name="Normal 2 2 9 3 2 2" xfId="16357" xr:uid="{46A6B583-AEA1-47B9-B72A-EF2B8135C536}"/>
    <cellStyle name="Normal 2 2 9 3 2 2 2" xfId="40939" xr:uid="{9ABDC8B6-3059-4195-9A7E-53E54055160B}"/>
    <cellStyle name="Normal 2 2 9 3 2 3" xfId="22335" xr:uid="{57D882AC-D659-4931-9D50-D45DA02F7434}"/>
    <cellStyle name="Normal 2 2 9 3 2 3 2" xfId="46369" xr:uid="{FF5EA481-5C2A-450A-A551-87A028AC2299}"/>
    <cellStyle name="Normal 2 2 9 3 2 4" xfId="32924" xr:uid="{8A55A560-6E3E-42B9-9D18-B191AB9F81EE}"/>
    <cellStyle name="Normal 2 2 9 3 3" xfId="6212" xr:uid="{339D6352-8F0C-4352-AE7F-A2B34E94879F}"/>
    <cellStyle name="Normal 2 2 9 3 3 2" xfId="14474" xr:uid="{7D12F70A-048A-4254-81DD-2F7A5353F359}"/>
    <cellStyle name="Normal 2 2 9 3 3 2 2" xfId="39056" xr:uid="{EA702CA9-AE20-4988-9D8B-A991D663FC46}"/>
    <cellStyle name="Normal 2 2 9 3 3 3" xfId="31041" xr:uid="{D6F8E163-CEFC-42CF-95A2-6B86EECBC2AA}"/>
    <cellStyle name="Normal 2 2 9 3 4" xfId="9502" xr:uid="{C3CCC798-5AB8-4194-A6C5-9D46C553C5D3}"/>
    <cellStyle name="Normal 2 2 9 3 4 2" xfId="34202" xr:uid="{24B8216D-23A8-473C-A183-26DCD22AC59B}"/>
    <cellStyle name="Normal 2 2 9 3 5" xfId="19869" xr:uid="{35C2E9A6-7B7B-413E-8105-D4810F74FC8F}"/>
    <cellStyle name="Normal 2 2 9 3 5 2" xfId="44049" xr:uid="{525C540C-FA1F-4E12-AC5D-AD8D1A2919ED}"/>
    <cellStyle name="Normal 2 2 9 3 6" xfId="26321" xr:uid="{FB9E855B-FC2F-4C0A-AC7C-7A20CB42DED0}"/>
    <cellStyle name="Normal 2 2 9 4" xfId="6732" xr:uid="{5465A844-0290-41A7-B612-8920F03B3180}"/>
    <cellStyle name="Normal 2 2 9 4 2" xfId="14991" xr:uid="{927AC55A-D4FA-4A5E-8B14-682CC7ADF6C0}"/>
    <cellStyle name="Normal 2 2 9 4 2 2" xfId="21811" xr:uid="{8D993257-BF08-444F-8CEF-E6320C5223A6}"/>
    <cellStyle name="Normal 2 2 9 4 2 2 2" xfId="45885" xr:uid="{0CB9140A-D913-42FD-9BA2-4720847B08C2}"/>
    <cellStyle name="Normal 2 2 9 4 2 3" xfId="39573" xr:uid="{69C05F10-3436-44C7-B317-D1E06BEF6A08}"/>
    <cellStyle name="Normal 2 2 9 4 3" xfId="19346" xr:uid="{4D111D5C-73D5-4D81-B1C6-D172596C5472}"/>
    <cellStyle name="Normal 2 2 9 4 3 2" xfId="43540" xr:uid="{38D46CE0-352A-4483-8ECB-0D355C530F81}"/>
    <cellStyle name="Normal 2 2 9 4 4" xfId="31558" xr:uid="{19907A09-E8A5-4750-B989-6E74145BD4FE}"/>
    <cellStyle name="Normal 2 2 9 5" xfId="7243" xr:uid="{0CF2124B-D6DF-4176-A549-71400D6A3DB3}"/>
    <cellStyle name="Normal 2 2 9 5 2" xfId="15502" xr:uid="{F921C768-3ABE-46F2-A7EE-75E2261E5366}"/>
    <cellStyle name="Normal 2 2 9 5 2 2" xfId="40084" xr:uid="{B307601D-37D5-4561-8ABF-18B059C537BF}"/>
    <cellStyle name="Normal 2 2 9 5 3" xfId="21216" xr:uid="{55F01C5B-9C97-4192-9DC1-CDF82E2138DD}"/>
    <cellStyle name="Normal 2 2 9 5 3 2" xfId="45335" xr:uid="{D3293C4E-F690-4F9B-AB77-A9BC2327DA98}"/>
    <cellStyle name="Normal 2 2 9 5 4" xfId="32069" xr:uid="{4DACA85F-529F-4B2A-9358-6B4AA8744CD1}"/>
    <cellStyle name="Normal 2 2 9 6" xfId="5085" xr:uid="{127FC403-2D22-4B46-8946-CA7A03820D60}"/>
    <cellStyle name="Normal 2 2 9 6 2" xfId="13380" xr:uid="{789DC61D-2206-4F0C-9486-C2FF95623D37}"/>
    <cellStyle name="Normal 2 2 9 6 2 2" xfId="37964" xr:uid="{C9FABD70-527D-4000-B100-DEEA8C5F591F}"/>
    <cellStyle name="Normal 2 2 9 6 3" xfId="29945" xr:uid="{21A4B5EB-F276-467C-B9C7-7EE0FE0A8AA6}"/>
    <cellStyle name="Normal 2 2 9 7" xfId="8945" xr:uid="{65426835-CD42-449A-885F-6A813193EE68}"/>
    <cellStyle name="Normal 2 2 9 7 2" xfId="33707" xr:uid="{187880E8-E543-4644-9813-BD17C3788D71}"/>
    <cellStyle name="Normal 2 2 9 8" xfId="18739" xr:uid="{C049A200-BC38-4EEB-905E-BB399C85FC38}"/>
    <cellStyle name="Normal 2 2 9 8 2" xfId="42935" xr:uid="{158A4547-DB88-4C27-B118-A2327B6E6383}"/>
    <cellStyle name="Normal 2 2 9 9" xfId="25838" xr:uid="{0B3B8629-7F58-4B45-88DB-8737EBA06F25}"/>
    <cellStyle name="Normal 2 3" xfId="16" xr:uid="{5F01572A-1BB0-456E-82E9-916639FA915D}"/>
    <cellStyle name="Normal 2 3 10" xfId="1162" xr:uid="{3000A66C-2A03-41AE-8E4A-CD3F5DFE1A56}"/>
    <cellStyle name="Normal 2 3 10 2" xfId="6248" xr:uid="{12F899FA-BA14-48F8-B01D-D4EEC023B136}"/>
    <cellStyle name="Normal 2 3 10 2 2" xfId="8135" xr:uid="{0D544094-2D4D-498A-BF84-70AAE9B5CEF0}"/>
    <cellStyle name="Normal 2 3 10 2 2 2" xfId="16393" xr:uid="{600F4B45-A0FA-4889-9C85-4DA1A6CAEE0F}"/>
    <cellStyle name="Normal 2 3 10 2 2 2 2" xfId="40975" xr:uid="{D24DEB10-DCFD-4A88-A9D9-B016AF5F4B42}"/>
    <cellStyle name="Normal 2 3 10 2 2 3" xfId="32960" xr:uid="{8D79623D-2C97-4984-881D-D513947962EF}"/>
    <cellStyle name="Normal 2 3 10 2 3" xfId="14510" xr:uid="{1DB990CA-85E8-4AB4-BCE4-DE7F4DC1B6E8}"/>
    <cellStyle name="Normal 2 3 10 2 3 2" xfId="39092" xr:uid="{E4FD1171-A733-468F-9B01-0FCBD944EA09}"/>
    <cellStyle name="Normal 2 3 10 2 4" xfId="22371" xr:uid="{C2C23234-FA00-4576-A0CF-0B072080628E}"/>
    <cellStyle name="Normal 2 3 10 2 4 2" xfId="46405" xr:uid="{96804261-E00D-4B8E-A9C5-2F6FB1FB6685}"/>
    <cellStyle name="Normal 2 3 10 2 5" xfId="31077" xr:uid="{4213B0B4-C377-409C-BA17-D4B86270C0CA}"/>
    <cellStyle name="Normal 2 3 10 3" xfId="6768" xr:uid="{4EABA72E-3D5E-4140-A167-3DB8B017E1C2}"/>
    <cellStyle name="Normal 2 3 10 3 2" xfId="15027" xr:uid="{848AB1D1-AEEF-4A29-BACC-80547468B18E}"/>
    <cellStyle name="Normal 2 3 10 3 2 2" xfId="39609" xr:uid="{3EC1146D-80CA-427A-9E26-FDE2E72B23BA}"/>
    <cellStyle name="Normal 2 3 10 3 3" xfId="31594" xr:uid="{5873C384-6B78-48F4-85D9-035519C6DA7A}"/>
    <cellStyle name="Normal 2 3 10 4" xfId="7279" xr:uid="{09CF4CE5-9F6F-4DCD-9C2C-F1506B1C3C3C}"/>
    <cellStyle name="Normal 2 3 10 4 2" xfId="15538" xr:uid="{86B2057B-38D9-435A-9539-42FE6FEF5176}"/>
    <cellStyle name="Normal 2 3 10 4 2 2" xfId="40120" xr:uid="{D57A7568-0340-4AD8-BF0F-86087C8661FB}"/>
    <cellStyle name="Normal 2 3 10 4 3" xfId="32105" xr:uid="{39EFF3D2-FA03-49DB-BD79-207F3C26689F}"/>
    <cellStyle name="Normal 2 3 10 5" xfId="5121" xr:uid="{8F72A1C9-1036-4796-8AD5-5C06FE00A2AB}"/>
    <cellStyle name="Normal 2 3 10 5 2" xfId="13416" xr:uid="{2D7E5FE6-24C5-4786-853D-7BD5170FA80E}"/>
    <cellStyle name="Normal 2 3 10 5 2 2" xfId="38000" xr:uid="{CA591067-AC0C-4C0C-BC9A-0E322A7DF9A2}"/>
    <cellStyle name="Normal 2 3 10 5 3" xfId="29981" xr:uid="{78E6FFFA-C596-4E09-9354-169AF184552F}"/>
    <cellStyle name="Normal 2 3 10 6" xfId="9538" xr:uid="{67E6ABF1-6B6A-4287-9864-8F6AE0ECD778}"/>
    <cellStyle name="Normal 2 3 10 6 2" xfId="34238" xr:uid="{2AE989E7-7304-48D8-8D05-E4C3063B1316}"/>
    <cellStyle name="Normal 2 3 10 7" xfId="19905" xr:uid="{162E7D5B-D785-44BE-84E2-D450F46C71D0}"/>
    <cellStyle name="Normal 2 3 10 7 2" xfId="44085" xr:uid="{47CEF093-DFFB-4C11-B28F-D72C0F7B3013}"/>
    <cellStyle name="Normal 2 3 10 8" xfId="26357" xr:uid="{8946D8D9-F3E4-4997-9733-E591F15D4FC6}"/>
    <cellStyle name="Normal 2 3 11" xfId="1600" xr:uid="{5231A080-3760-4F76-9D70-6B0B56C4773B}"/>
    <cellStyle name="Normal 2 3 11 2" xfId="6886" xr:uid="{E6F1D06C-E58C-45C6-BC5A-012B76C1FF9E}"/>
    <cellStyle name="Normal 2 3 11 2 2" xfId="15145" xr:uid="{3D951FF4-38D3-4980-90FD-63FA8A54B609}"/>
    <cellStyle name="Normal 2 3 11 2 2 2" xfId="39727" xr:uid="{49341358-3B4B-4BB8-8E22-EC99976C518A}"/>
    <cellStyle name="Normal 2 3 11 2 3" xfId="22783" xr:uid="{36248362-D000-4984-828E-45BDB37E9DFE}"/>
    <cellStyle name="Normal 2 3 11 2 3 2" xfId="46809" xr:uid="{6115D0AA-9C8E-404C-9514-A318E4109055}"/>
    <cellStyle name="Normal 2 3 11 2 4" xfId="31712" xr:uid="{137642B4-B464-4FA0-9E19-2BEE0D33EB46}"/>
    <cellStyle name="Normal 2 3 11 3" xfId="5533" xr:uid="{DD5EC07F-190F-4F6A-89CC-2EED1F57EE4D}"/>
    <cellStyle name="Normal 2 3 11 3 2" xfId="13816" xr:uid="{258FB876-AA2A-49F1-B6FC-C967F180E9B1}"/>
    <cellStyle name="Normal 2 3 11 3 2 2" xfId="38400" xr:uid="{9A2A876D-F577-4245-9643-E42F36512FF7}"/>
    <cellStyle name="Normal 2 3 11 3 3" xfId="30382" xr:uid="{7AD7F51C-FB72-4250-A3E5-9FA38E275096}"/>
    <cellStyle name="Normal 2 3 11 4" xfId="9954" xr:uid="{3B545048-D3AD-4D16-BAB9-07E5BB97168E}"/>
    <cellStyle name="Normal 2 3 11 4 2" xfId="34640" xr:uid="{94D5C625-9A65-428C-A97B-81C43082F9BB}"/>
    <cellStyle name="Normal 2 3 11 5" xfId="20317" xr:uid="{7422F22C-AF6E-4C61-91C1-3E979B587133}"/>
    <cellStyle name="Normal 2 3 11 5 2" xfId="44489" xr:uid="{C5D09533-5736-4354-99BD-6160E60AB6A3}"/>
    <cellStyle name="Normal 2 3 11 6" xfId="26756" xr:uid="{9231D5C4-990F-461B-8684-D3434A8951E8}"/>
    <cellStyle name="Normal 2 3 12" xfId="1757" xr:uid="{1F87810E-AA4B-4E18-AA42-A015A6C26431}"/>
    <cellStyle name="Normal 2 3 12 2" xfId="7571" xr:uid="{D39E6819-BE28-45B3-B2AC-16C9496CD20F}"/>
    <cellStyle name="Normal 2 3 12 2 2" xfId="15829" xr:uid="{3D1404D3-F249-45EE-9417-C88AFB55FD3A}"/>
    <cellStyle name="Normal 2 3 12 2 2 2" xfId="40411" xr:uid="{2EF0EA15-49CC-4682-80DF-F59BFE0CC9AF}"/>
    <cellStyle name="Normal 2 3 12 2 3" xfId="22922" xr:uid="{C8084A2F-9E2E-4F4E-B86F-226B4AB7096B}"/>
    <cellStyle name="Normal 2 3 12 2 3 2" xfId="46933" xr:uid="{98363F06-1FD7-44DE-935E-6716D19DCA74}"/>
    <cellStyle name="Normal 2 3 12 2 4" xfId="32396" xr:uid="{95E5BC1C-2A27-417B-8D43-D9B2600CF54D}"/>
    <cellStyle name="Normal 2 3 12 3" xfId="5675" xr:uid="{D08F088C-209E-4C0F-A68E-41FA31E1354E}"/>
    <cellStyle name="Normal 2 3 12 3 2" xfId="13937" xr:uid="{51F4F34E-F725-42E0-9957-25F8EC2E5B8E}"/>
    <cellStyle name="Normal 2 3 12 3 2 2" xfId="38519" xr:uid="{7EF56923-97EC-4AA2-B1D6-7F22FC759743}"/>
    <cellStyle name="Normal 2 3 12 3 3" xfId="30504" xr:uid="{228682AC-B291-4DDC-A0E5-7B0723FB52AA}"/>
    <cellStyle name="Normal 2 3 12 4" xfId="10099" xr:uid="{2DEF6AEA-8BB9-4785-9250-31487C8560FC}"/>
    <cellStyle name="Normal 2 3 12 4 2" xfId="34759" xr:uid="{C6C9DAB2-1A04-405B-84E3-C4714B6E89FE}"/>
    <cellStyle name="Normal 2 3 12 5" xfId="20457" xr:uid="{8C938B1C-9C5B-4B58-925F-983CF6230568}"/>
    <cellStyle name="Normal 2 3 12 5 2" xfId="44617" xr:uid="{565763CD-C529-4709-A6BB-F31041B4267B}"/>
    <cellStyle name="Normal 2 3 12 6" xfId="26874" xr:uid="{B335D98F-2863-493A-870B-560CBC824611}"/>
    <cellStyle name="Normal 2 3 13" xfId="713" xr:uid="{1D764E5A-FD1B-4536-93D7-E66B326D36CE}"/>
    <cellStyle name="Normal 2 3 13 2" xfId="7684" xr:uid="{631C1F26-586E-4967-A7C1-388491F2C32D}"/>
    <cellStyle name="Normal 2 3 13 2 2" xfId="15942" xr:uid="{99F17ABB-A446-4BB7-969F-E1C0135C8213}"/>
    <cellStyle name="Normal 2 3 13 2 2 2" xfId="40524" xr:uid="{A13A7EF4-CE40-4CD1-8734-9B3A554D59B4}"/>
    <cellStyle name="Normal 2 3 13 2 3" xfId="21949" xr:uid="{BD76BA9A-277A-4E06-8220-08E128AD7F7B}"/>
    <cellStyle name="Normal 2 3 13 2 3 2" xfId="46021" xr:uid="{663C682C-A1FB-4DE9-ABBE-56B40FC87D2B}"/>
    <cellStyle name="Normal 2 3 13 2 4" xfId="32509" xr:uid="{4D8293D5-6FC7-452F-9A72-28A12C652C1E}"/>
    <cellStyle name="Normal 2 3 13 3" xfId="5797" xr:uid="{23BEDCF1-0D52-48DC-9668-22E8D112CAF6}"/>
    <cellStyle name="Normal 2 3 13 3 2" xfId="14059" xr:uid="{AA0A2D9C-65C4-475B-B758-02C0EB44760E}"/>
    <cellStyle name="Normal 2 3 13 3 2 2" xfId="38641" xr:uid="{DEF9126F-BADE-4E74-BF6A-90FBF594617E}"/>
    <cellStyle name="Normal 2 3 13 3 3" xfId="30626" xr:uid="{907EED53-60FD-4748-9671-48C830E2E18D}"/>
    <cellStyle name="Normal 2 3 13 4" xfId="9108" xr:uid="{8C08BE58-8098-4020-8C6D-7A6A6FA1DA33}"/>
    <cellStyle name="Normal 2 3 13 4 2" xfId="33859" xr:uid="{E2129DD7-6FA9-47A5-9166-270B992B7C44}"/>
    <cellStyle name="Normal 2 3 13 5" xfId="19484" xr:uid="{478CFB9C-D20E-4813-AB05-7FD175C9AE99}"/>
    <cellStyle name="Normal 2 3 13 5 2" xfId="43676" xr:uid="{84E8868A-CA06-4D02-B889-7C25668C03A1}"/>
    <cellStyle name="Normal 2 3 13 6" xfId="25984" xr:uid="{0AC5A953-1507-4158-A506-EA16EEC83806}"/>
    <cellStyle name="Normal 2 3 14" xfId="1876" xr:uid="{3BF89542-A086-4776-9253-BC7CCAAB45A1}"/>
    <cellStyle name="Normal 2 3 14 2" xfId="7736" xr:uid="{CF7831EC-4527-4F4A-96DD-ED9EDC6B671E}"/>
    <cellStyle name="Normal 2 3 14 2 2" xfId="15994" xr:uid="{1FACA462-8845-4A69-BDFE-67B255674607}"/>
    <cellStyle name="Normal 2 3 14 2 2 2" xfId="40576" xr:uid="{4D829DD1-6762-4553-A444-A0EF94E72C5D}"/>
    <cellStyle name="Normal 2 3 14 2 3" xfId="23040" xr:uid="{FE286309-4580-4DF9-A927-8049DC6EA599}"/>
    <cellStyle name="Normal 2 3 14 2 3 2" xfId="47051" xr:uid="{5E01EFC7-9A15-49E1-933C-D6939F18C82C}"/>
    <cellStyle name="Normal 2 3 14 2 4" xfId="32561" xr:uid="{EFB921EC-1FDD-4352-B052-DE5EF65BAF94}"/>
    <cellStyle name="Normal 2 3 14 3" xfId="5849" xr:uid="{2CEFDA83-53E2-4F20-8F84-C6A67998D3C6}"/>
    <cellStyle name="Normal 2 3 14 3 2" xfId="14111" xr:uid="{01EEFD89-3575-4EFB-BFE8-8FEF7D03E3E0}"/>
    <cellStyle name="Normal 2 3 14 3 2 2" xfId="38693" xr:uid="{6B089F07-234D-4FA6-9809-F9AB556C8252}"/>
    <cellStyle name="Normal 2 3 14 3 3" xfId="30678" xr:uid="{4E64D4DB-D804-41F1-983D-32CB16108874}"/>
    <cellStyle name="Normal 2 3 14 4" xfId="10218" xr:uid="{93C28754-63BE-4F0F-8B3A-2D69196A54E4}"/>
    <cellStyle name="Normal 2 3 14 4 2" xfId="34877" xr:uid="{0A887A84-539B-484A-8DD2-11F9191F2A00}"/>
    <cellStyle name="Normal 2 3 14 5" xfId="20575" xr:uid="{52D68177-9465-40E8-822F-1A327ABBF933}"/>
    <cellStyle name="Normal 2 3 14 5 2" xfId="44735" xr:uid="{04111758-BD12-4FE8-8F65-80E6C24747B9}"/>
    <cellStyle name="Normal 2 3 14 6" xfId="26992" xr:uid="{4DDBC8B4-EEBA-4438-9246-C1579F79231A}"/>
    <cellStyle name="Normal 2 3 15" xfId="1998" xr:uid="{F0372A30-DE8B-49AB-8BF5-146F29127944}"/>
    <cellStyle name="Normal 2 3 15 2" xfId="6369" xr:uid="{42852A7C-850D-4276-AC27-C10FC5BF8874}"/>
    <cellStyle name="Normal 2 3 15 2 2" xfId="14628" xr:uid="{5BCA6006-3FB9-43B0-9BA1-80CEA39847B2}"/>
    <cellStyle name="Normal 2 3 15 2 2 2" xfId="39210" xr:uid="{E95DE48A-7A71-4E3C-A8D1-7E2199F9BFF7}"/>
    <cellStyle name="Normal 2 3 15 2 3" xfId="23162" xr:uid="{4B960150-FC49-40B3-A717-4938A3CEA839}"/>
    <cellStyle name="Normal 2 3 15 2 3 2" xfId="47173" xr:uid="{D7F13F9D-9F1B-4B44-886F-4ED57A74CD7A}"/>
    <cellStyle name="Normal 2 3 15 2 4" xfId="31195" xr:uid="{F0B0C36B-AC0D-4875-B63F-D67A564BDF48}"/>
    <cellStyle name="Normal 2 3 15 3" xfId="10340" xr:uid="{01CC38F6-074E-43E3-822C-C973FB0E12BA}"/>
    <cellStyle name="Normal 2 3 15 3 2" xfId="34999" xr:uid="{21059394-3AF4-4BC1-8F3F-CDC7FB9D3DA5}"/>
    <cellStyle name="Normal 2 3 15 4" xfId="20697" xr:uid="{F169E1ED-4BED-4DCD-A824-48EB0CBDFEE5}"/>
    <cellStyle name="Normal 2 3 15 4 2" xfId="44857" xr:uid="{7B08D25F-2FAF-41F6-A050-6A22D77FA4C0}"/>
    <cellStyle name="Normal 2 3 15 5" xfId="27114" xr:uid="{D2FD37AA-B5BD-4F15-BF01-D4024B311384}"/>
    <cellStyle name="Normal 2 3 16" xfId="2069" xr:uid="{D36B2423-8E4A-48AE-8C2A-1F4F33B1687A}"/>
    <cellStyle name="Normal 2 3 16 2" xfId="8242" xr:uid="{FC6C0881-54D6-421F-8E4D-2C4B8BE7B794}"/>
    <cellStyle name="Normal 2 3 16 2 2" xfId="16500" xr:uid="{6F8921DC-C08D-41B5-82AB-45A626C13419}"/>
    <cellStyle name="Normal 2 3 16 2 2 2" xfId="41082" xr:uid="{DB931D58-2F7E-43F9-8839-CAAD3C91A66E}"/>
    <cellStyle name="Normal 2 3 16 2 3" xfId="21444" xr:uid="{4D6019B4-48B5-45FA-9846-78AB6695D8B5}"/>
    <cellStyle name="Normal 2 3 16 2 3 2" xfId="45550" xr:uid="{489A9932-E447-49A7-89AC-340FE53121AF}"/>
    <cellStyle name="Normal 2 3 16 2 4" xfId="33067" xr:uid="{5587CF33-D518-47A5-8294-547F6440DE53}"/>
    <cellStyle name="Normal 2 3 16 3" xfId="10411" xr:uid="{91700F4C-74B1-49BE-9D47-FA9B77C62960}"/>
    <cellStyle name="Normal 2 3 16 3 2" xfId="35069" xr:uid="{F7DDACCD-4800-40EF-A7C3-0523D15F0176}"/>
    <cellStyle name="Normal 2 3 16 4" xfId="18970" xr:uid="{241108CF-8737-4C70-9BA3-FAA190EE118F}"/>
    <cellStyle name="Normal 2 3 16 4 2" xfId="43164" xr:uid="{133608C0-4E4C-46C4-B07C-12FA8E7E5117}"/>
    <cellStyle name="Normal 2 3 16 5" xfId="27184" xr:uid="{DFC6383E-AFD5-4549-A15D-3D1636B11881}"/>
    <cellStyle name="Normal 2 3 17" xfId="2311" xr:uid="{BA76F8D7-C82F-4D43-81B9-92BDE72C01DC}"/>
    <cellStyle name="Normal 2 3 17 2" xfId="10652" xr:uid="{32B654CB-EA75-4FF0-9BDE-2CEB6FBF0BD5}"/>
    <cellStyle name="Normal 2 3 17 2 2" xfId="35309" xr:uid="{5F2DFC5B-DE6C-4A92-A2DC-1764B7F9EE47}"/>
    <cellStyle name="Normal 2 3 17 3" xfId="20813" xr:uid="{0863E15A-FFD5-4B2E-A050-AEBB1118D283}"/>
    <cellStyle name="Normal 2 3 17 3 2" xfId="44957" xr:uid="{124925D6-D1AC-4E4E-A8C4-32E76312D774}"/>
    <cellStyle name="Normal 2 3 17 4" xfId="27424" xr:uid="{B6B05C47-843A-4469-B05E-C06189293F06}"/>
    <cellStyle name="Normal 2 3 18" xfId="2385" xr:uid="{18D37668-A9C4-45F5-BA8C-017091C2B487}"/>
    <cellStyle name="Normal 2 3 18 2" xfId="10726" xr:uid="{BD9D9BE6-E432-4613-B54D-A21944919569}"/>
    <cellStyle name="Normal 2 3 18 2 2" xfId="35383" xr:uid="{805512BC-F786-48C8-B57E-5B71173B7443}"/>
    <cellStyle name="Normal 2 3 18 3" xfId="27498" xr:uid="{03709FB2-61ED-4FD4-9B0D-B38C1F56A839}"/>
    <cellStyle name="Normal 2 3 19" xfId="2456" xr:uid="{1335052E-F0BE-4187-BAEA-0FB29865403B}"/>
    <cellStyle name="Normal 2 3 19 2" xfId="10797" xr:uid="{11D94A02-CD6E-4CEB-A620-840FE7C2CA32}"/>
    <cellStyle name="Normal 2 3 19 2 2" xfId="35453" xr:uid="{137A9C27-3E83-48AF-8A1A-2111D497648B}"/>
    <cellStyle name="Normal 2 3 19 3" xfId="27568" xr:uid="{BDA5EA01-DA64-4404-BF5D-0463B0DC1CDA}"/>
    <cellStyle name="Normal 2 3 2" xfId="152" xr:uid="{6F3F3DF9-6A11-44C8-BFDF-C35EE1702BCE}"/>
    <cellStyle name="Normal 2 3 2 10" xfId="1613" xr:uid="{AEB257EC-7FCF-4133-81A8-BA9719E23F8F}"/>
    <cellStyle name="Normal 2 3 2 10 2" xfId="6899" xr:uid="{353B2EBB-4463-4FBB-B3DF-F3CD267DCD88}"/>
    <cellStyle name="Normal 2 3 2 10 2 2" xfId="15158" xr:uid="{21031F44-316C-4648-9AC6-1FA802B79E04}"/>
    <cellStyle name="Normal 2 3 2 10 2 2 2" xfId="39740" xr:uid="{D958B1E6-2AC5-4FB2-AF62-E469CA4210B3}"/>
    <cellStyle name="Normal 2 3 2 10 2 3" xfId="22796" xr:uid="{42AB41FA-8B1C-4D1D-BDEF-B4CE4104DE1E}"/>
    <cellStyle name="Normal 2 3 2 10 2 3 2" xfId="46822" xr:uid="{97E7EA06-E639-492A-9A4A-22850604FA05}"/>
    <cellStyle name="Normal 2 3 2 10 2 4" xfId="31725" xr:uid="{F916A20F-0EC9-4B6E-8EDD-5507A543122A}"/>
    <cellStyle name="Normal 2 3 2 10 3" xfId="5546" xr:uid="{DC9FCDA9-8682-4EED-AFF5-30BD9BC65F90}"/>
    <cellStyle name="Normal 2 3 2 10 3 2" xfId="13829" xr:uid="{1F1EA515-B253-47C2-8A91-8C2DF5EC9EED}"/>
    <cellStyle name="Normal 2 3 2 10 3 2 2" xfId="38413" xr:uid="{A5B7D2D3-C62B-47F1-8451-75BB957789E8}"/>
    <cellStyle name="Normal 2 3 2 10 3 3" xfId="30395" xr:uid="{D21CF66C-4DDC-44CE-BB36-BBD6EC0D1651}"/>
    <cellStyle name="Normal 2 3 2 10 4" xfId="9967" xr:uid="{13C2FC68-83ED-4F67-9554-F1FA8B7B7054}"/>
    <cellStyle name="Normal 2 3 2 10 4 2" xfId="34653" xr:uid="{87B8ED74-54B3-4963-8667-E5B3EA0E153E}"/>
    <cellStyle name="Normal 2 3 2 10 5" xfId="20330" xr:uid="{5D02359B-7FF5-4490-8D24-CCEFF4D76AFF}"/>
    <cellStyle name="Normal 2 3 2 10 5 2" xfId="44502" xr:uid="{969D0896-4DBC-42F5-8D5F-224EF8D0263F}"/>
    <cellStyle name="Normal 2 3 2 10 6" xfId="26769" xr:uid="{F0E395E4-70A2-42FC-8EFF-7F7AF79AA214}"/>
    <cellStyle name="Normal 2 3 2 11" xfId="1770" xr:uid="{897A2330-F2D9-4074-913F-1DA5D0D27852}"/>
    <cellStyle name="Normal 2 3 2 11 2" xfId="7584" xr:uid="{1F8EA284-5F7B-49AD-B282-FD5971EA8A11}"/>
    <cellStyle name="Normal 2 3 2 11 2 2" xfId="15842" xr:uid="{BF30354D-F934-4569-809C-CD3D23B13530}"/>
    <cellStyle name="Normal 2 3 2 11 2 2 2" xfId="40424" xr:uid="{D74BD3F3-B4A3-47AB-8889-1C65CCF3946B}"/>
    <cellStyle name="Normal 2 3 2 11 2 3" xfId="22935" xr:uid="{A2EEE2C5-268E-4A9E-96AA-ACD0DBF69E11}"/>
    <cellStyle name="Normal 2 3 2 11 2 3 2" xfId="46946" xr:uid="{E97189C5-5DEF-4671-AFA8-EA9B55F04EAD}"/>
    <cellStyle name="Normal 2 3 2 11 2 4" xfId="32409" xr:uid="{4B44BB24-67F4-4628-9CEA-59B7D3115FD6}"/>
    <cellStyle name="Normal 2 3 2 11 3" xfId="5688" xr:uid="{67079F34-180E-4617-9FD3-3E25FCC43BE4}"/>
    <cellStyle name="Normal 2 3 2 11 3 2" xfId="13950" xr:uid="{F568AAC0-0A7B-4149-84BB-02FE581AAABB}"/>
    <cellStyle name="Normal 2 3 2 11 3 2 2" xfId="38532" xr:uid="{C96DA6AA-E7C5-44C7-9A2E-B49A1BDFAA88}"/>
    <cellStyle name="Normal 2 3 2 11 3 3" xfId="30517" xr:uid="{8AF851AA-0439-4214-9FB0-4FE197011FE0}"/>
    <cellStyle name="Normal 2 3 2 11 4" xfId="10112" xr:uid="{ECFB97AF-C0EF-4778-9BDA-1BA6820F0A80}"/>
    <cellStyle name="Normal 2 3 2 11 4 2" xfId="34772" xr:uid="{930793F8-7B9A-4615-A5C7-03269BCD76DE}"/>
    <cellStyle name="Normal 2 3 2 11 5" xfId="20470" xr:uid="{05E266D8-90C0-4C6F-8484-133A0EBB96FB}"/>
    <cellStyle name="Normal 2 3 2 11 5 2" xfId="44630" xr:uid="{A21ADBEF-03F3-400D-9289-546726E03D48}"/>
    <cellStyle name="Normal 2 3 2 11 6" xfId="26887" xr:uid="{1F6F8ABC-36D6-4983-B441-1A560240456F}"/>
    <cellStyle name="Normal 2 3 2 12" xfId="726" xr:uid="{C422F03C-CE10-4C07-87DC-9B1772766ED8}"/>
    <cellStyle name="Normal 2 3 2 12 2" xfId="7697" xr:uid="{07F26743-467C-4448-86CF-9CD01DE6DC8E}"/>
    <cellStyle name="Normal 2 3 2 12 2 2" xfId="15955" xr:uid="{0E9BB60D-AB55-4F78-AEAD-8003F53E0585}"/>
    <cellStyle name="Normal 2 3 2 12 2 2 2" xfId="40537" xr:uid="{DD2D6926-AC09-471F-8EEA-A9E3C68827A9}"/>
    <cellStyle name="Normal 2 3 2 12 2 3" xfId="21962" xr:uid="{12633135-2DFB-4ADB-9342-FEE38E08BD77}"/>
    <cellStyle name="Normal 2 3 2 12 2 3 2" xfId="46034" xr:uid="{DD926683-DD6F-4383-90B5-D6B5960AC957}"/>
    <cellStyle name="Normal 2 3 2 12 2 4" xfId="32522" xr:uid="{A02C5D1A-4F1E-48AC-BE67-50754DD4DAB8}"/>
    <cellStyle name="Normal 2 3 2 12 3" xfId="5810" xr:uid="{C1C8AAEB-E36E-4FB0-A33F-01AE5807E254}"/>
    <cellStyle name="Normal 2 3 2 12 3 2" xfId="14072" xr:uid="{33334574-65DD-4E60-95EB-799872184C8B}"/>
    <cellStyle name="Normal 2 3 2 12 3 2 2" xfId="38654" xr:uid="{066F2085-0CBF-4623-844A-43425F98FB5E}"/>
    <cellStyle name="Normal 2 3 2 12 3 3" xfId="30639" xr:uid="{A7DA8607-F48F-45C1-BF09-2B61BD3EC359}"/>
    <cellStyle name="Normal 2 3 2 12 4" xfId="9121" xr:uid="{49771B8D-C9C0-4F8A-9428-284EDF6B73D1}"/>
    <cellStyle name="Normal 2 3 2 12 4 2" xfId="33872" xr:uid="{41EF60FB-9A31-410C-B52A-BA22E615E368}"/>
    <cellStyle name="Normal 2 3 2 12 5" xfId="19497" xr:uid="{76A4CBA8-C3CB-4DAF-B3B5-695A5A4AF83C}"/>
    <cellStyle name="Normal 2 3 2 12 5 2" xfId="43689" xr:uid="{E6F1DDD3-9E43-4D5E-ACAC-52EE5118F14E}"/>
    <cellStyle name="Normal 2 3 2 12 6" xfId="25997" xr:uid="{10A07E16-8C85-4215-9AB8-8F92DEC7C03C}"/>
    <cellStyle name="Normal 2 3 2 13" xfId="1889" xr:uid="{79492F23-62A6-48C7-B09D-354A496588C0}"/>
    <cellStyle name="Normal 2 3 2 13 2" xfId="7749" xr:uid="{A16A570C-0F11-4A51-BB67-D9DF63778A0A}"/>
    <cellStyle name="Normal 2 3 2 13 2 2" xfId="16007" xr:uid="{F2BAE7DC-B91B-426C-BF1F-1E43033B8952}"/>
    <cellStyle name="Normal 2 3 2 13 2 2 2" xfId="40589" xr:uid="{59BFDFFF-056E-448A-8A93-C9600803805C}"/>
    <cellStyle name="Normal 2 3 2 13 2 3" xfId="23053" xr:uid="{8319E93A-67DB-42C8-A537-70E39C18FEF7}"/>
    <cellStyle name="Normal 2 3 2 13 2 3 2" xfId="47064" xr:uid="{1B185AF8-14C6-4F36-A086-5D5CD35C007C}"/>
    <cellStyle name="Normal 2 3 2 13 2 4" xfId="32574" xr:uid="{B546D0EA-5C00-488B-AF29-0A8F4DAADECF}"/>
    <cellStyle name="Normal 2 3 2 13 3" xfId="5862" xr:uid="{7B718349-2F76-4BE5-8889-B0DE339567FB}"/>
    <cellStyle name="Normal 2 3 2 13 3 2" xfId="14124" xr:uid="{D835D3D9-ECE2-4CC9-A3C4-9337B3A62BA4}"/>
    <cellStyle name="Normal 2 3 2 13 3 2 2" xfId="38706" xr:uid="{8BEDC7FA-4E3F-4870-A2CA-C49E803A3B7F}"/>
    <cellStyle name="Normal 2 3 2 13 3 3" xfId="30691" xr:uid="{95ADC1B0-897E-4519-B904-94B286EE2674}"/>
    <cellStyle name="Normal 2 3 2 13 4" xfId="10231" xr:uid="{6A86EAAE-9941-4423-B454-D6A8C6D62FC0}"/>
    <cellStyle name="Normal 2 3 2 13 4 2" xfId="34890" xr:uid="{979DADC0-BD44-4D6B-9D0D-12A5ADCBD6A7}"/>
    <cellStyle name="Normal 2 3 2 13 5" xfId="20588" xr:uid="{E2714046-8D4A-4F26-AFEE-1884F4C7A021}"/>
    <cellStyle name="Normal 2 3 2 13 5 2" xfId="44748" xr:uid="{2A0A2085-65D1-49B2-9672-407A7FAD7C9A}"/>
    <cellStyle name="Normal 2 3 2 13 6" xfId="27005" xr:uid="{BDDBB0FA-E9FF-4C4E-A55A-3DA486A26AC4}"/>
    <cellStyle name="Normal 2 3 2 14" xfId="2011" xr:uid="{56D36360-98C4-4651-A41B-2A87BFA5B70E}"/>
    <cellStyle name="Normal 2 3 2 14 2" xfId="6382" xr:uid="{EA2A7DD6-BF27-49BD-8525-4A679CA6E623}"/>
    <cellStyle name="Normal 2 3 2 14 2 2" xfId="14641" xr:uid="{82CDEDCE-8906-4E4F-9CBF-62C4B141D835}"/>
    <cellStyle name="Normal 2 3 2 14 2 2 2" xfId="39223" xr:uid="{6736864B-699C-4D19-8172-849F3D59F877}"/>
    <cellStyle name="Normal 2 3 2 14 2 3" xfId="23175" xr:uid="{138A8A02-99A1-45F2-9377-761677A57405}"/>
    <cellStyle name="Normal 2 3 2 14 2 3 2" xfId="47186" xr:uid="{D0270CD3-FE25-4D18-A94F-0FB4FA9C7D84}"/>
    <cellStyle name="Normal 2 3 2 14 2 4" xfId="31208" xr:uid="{F902433F-F3ED-451D-86D2-755ECEDC1AC7}"/>
    <cellStyle name="Normal 2 3 2 14 3" xfId="10353" xr:uid="{7622579D-BB28-4B1B-A779-AE7DFBF14F91}"/>
    <cellStyle name="Normal 2 3 2 14 3 2" xfId="35012" xr:uid="{522D19F5-62FE-4EAC-9647-769365F72A25}"/>
    <cellStyle name="Normal 2 3 2 14 4" xfId="20710" xr:uid="{219C55DA-D756-459A-8137-43D6BDBF3717}"/>
    <cellStyle name="Normal 2 3 2 14 4 2" xfId="44870" xr:uid="{E61DA2B8-C420-4971-8F68-CB936BC140F8}"/>
    <cellStyle name="Normal 2 3 2 14 5" xfId="27127" xr:uid="{F5FAC63E-013A-4B0B-A3D3-D07B9C572F4C}"/>
    <cellStyle name="Normal 2 3 2 15" xfId="2082" xr:uid="{67CCA828-D59E-444D-8B76-1FAA3141501C}"/>
    <cellStyle name="Normal 2 3 2 15 2" xfId="8255" xr:uid="{795AA1C4-BC76-459A-811B-03AF161936C4}"/>
    <cellStyle name="Normal 2 3 2 15 2 2" xfId="16513" xr:uid="{9906B533-69A7-4EB9-B0C2-6FB1036E1B85}"/>
    <cellStyle name="Normal 2 3 2 15 2 2 2" xfId="41095" xr:uid="{935B3792-FA1E-4EED-8CF5-CD5C0354EDC3}"/>
    <cellStyle name="Normal 2 3 2 15 2 3" xfId="21457" xr:uid="{F99F8F71-94B5-4CAD-A242-32E708649DE6}"/>
    <cellStyle name="Normal 2 3 2 15 2 3 2" xfId="45563" xr:uid="{60D87F17-7ADE-4C29-ACBD-EC14A162857B}"/>
    <cellStyle name="Normal 2 3 2 15 2 4" xfId="33080" xr:uid="{F4576D0C-F65B-4211-992D-CB848A4B4DB7}"/>
    <cellStyle name="Normal 2 3 2 15 3" xfId="10424" xr:uid="{06A3C137-EEC9-4DAA-BAC2-A424FE2192B6}"/>
    <cellStyle name="Normal 2 3 2 15 3 2" xfId="35082" xr:uid="{932B8F17-96A4-405F-85B2-087475C7EE39}"/>
    <cellStyle name="Normal 2 3 2 15 4" xfId="18983" xr:uid="{38B35756-5604-4FDB-8F98-FAB5D2E8EA3D}"/>
    <cellStyle name="Normal 2 3 2 15 4 2" xfId="43177" xr:uid="{A5A30BB0-4830-4027-8761-A0A0718D680C}"/>
    <cellStyle name="Normal 2 3 2 15 5" xfId="27197" xr:uid="{5A2AE7B9-6343-47C7-86E5-CCEEDCDB1866}"/>
    <cellStyle name="Normal 2 3 2 16" xfId="2324" xr:uid="{993C9BC4-23DA-4BCD-BDE2-5D1516C7E117}"/>
    <cellStyle name="Normal 2 3 2 16 2" xfId="10665" xr:uid="{5DE7CC4D-FC57-425D-A7EB-0B9454716DB4}"/>
    <cellStyle name="Normal 2 3 2 16 2 2" xfId="35322" xr:uid="{D9F4C6E6-09BC-411F-BA69-66E82BC6501A}"/>
    <cellStyle name="Normal 2 3 2 16 3" xfId="20827" xr:uid="{98C0A3F0-D999-4AA3-A4B6-3B7E735D0F6C}"/>
    <cellStyle name="Normal 2 3 2 16 3 2" xfId="44970" xr:uid="{A3400173-73A2-49DC-AA24-DC171CB44C00}"/>
    <cellStyle name="Normal 2 3 2 16 4" xfId="27437" xr:uid="{42A298C4-EFD7-4E89-A3F0-CE185D18220A}"/>
    <cellStyle name="Normal 2 3 2 17" xfId="2398" xr:uid="{DCACC020-9D39-41B7-8619-5DDE773DC3AC}"/>
    <cellStyle name="Normal 2 3 2 17 2" xfId="10739" xr:uid="{29A75E0A-1021-49DD-82FE-705E9FB2F604}"/>
    <cellStyle name="Normal 2 3 2 17 2 2" xfId="35396" xr:uid="{7CA4FE1A-131E-42C5-9456-B155B66D2D42}"/>
    <cellStyle name="Normal 2 3 2 17 3" xfId="27511" xr:uid="{F43C5930-9E00-46FD-B367-C2C0D3635443}"/>
    <cellStyle name="Normal 2 3 2 18" xfId="2469" xr:uid="{46DDFD5E-CE3C-4F03-BB32-A4ACE1A41B4D}"/>
    <cellStyle name="Normal 2 3 2 18 2" xfId="10810" xr:uid="{78EA4173-492D-47BA-B0C8-93D03701BAD0}"/>
    <cellStyle name="Normal 2 3 2 18 2 2" xfId="35466" xr:uid="{C7F5269F-7CE5-4E9A-8D36-9B727D4F5DF0}"/>
    <cellStyle name="Normal 2 3 2 18 3" xfId="27581" xr:uid="{FD82930D-0B39-4CA5-B703-073D34EC27FE}"/>
    <cellStyle name="Normal 2 3 2 19" xfId="2706" xr:uid="{8A75F600-DDCC-4E99-A824-0A425F68E12A}"/>
    <cellStyle name="Normal 2 3 2 19 2" xfId="11047" xr:uid="{B634F141-0DD3-48AC-AE7E-48245598E134}"/>
    <cellStyle name="Normal 2 3 2 19 2 2" xfId="35702" xr:uid="{2809568F-B4B1-4729-890E-5DA60C3550EA}"/>
    <cellStyle name="Normal 2 3 2 19 3" xfId="27817" xr:uid="{A46B7E6E-AB83-4C38-9F9A-B79BDB2B84EE}"/>
    <cellStyle name="Normal 2 3 2 2" xfId="181" xr:uid="{79C6BCF5-A637-489E-8A94-A24B474CB380}"/>
    <cellStyle name="Normal 2 3 2 2 10" xfId="2037" xr:uid="{E1CEA5DF-5732-4E02-A839-65C86CC2E953}"/>
    <cellStyle name="Normal 2 3 2 2 10 2" xfId="6434" xr:uid="{2E729A97-9249-4C77-9FFD-B42DBB396641}"/>
    <cellStyle name="Normal 2 3 2 2 10 2 2" xfId="14693" xr:uid="{8EC8A35E-11F5-4D51-93A5-6AA1BE78E208}"/>
    <cellStyle name="Normal 2 3 2 2 10 2 2 2" xfId="39275" xr:uid="{88354EBA-0C48-4C8E-962A-A0E5CBDA6297}"/>
    <cellStyle name="Normal 2 3 2 2 10 2 3" xfId="23201" xr:uid="{7A0AE9CB-23FB-4631-B46C-CC8B2170EFF2}"/>
    <cellStyle name="Normal 2 3 2 2 10 2 3 2" xfId="47212" xr:uid="{2FFA2541-AB06-44B6-9F68-2E09352373EE}"/>
    <cellStyle name="Normal 2 3 2 2 10 2 4" xfId="31260" xr:uid="{ED414DB1-62C6-40AB-A371-AFDE992B781F}"/>
    <cellStyle name="Normal 2 3 2 2 10 3" xfId="10379" xr:uid="{887D2923-0089-4B2E-A46B-10E15EF08F96}"/>
    <cellStyle name="Normal 2 3 2 2 10 3 2" xfId="35038" xr:uid="{20C44205-26BD-43A6-8C14-C18952461908}"/>
    <cellStyle name="Normal 2 3 2 2 10 4" xfId="20736" xr:uid="{BB8CC6FA-8605-4FF6-A3D4-F05ADBED115C}"/>
    <cellStyle name="Normal 2 3 2 2 10 4 2" xfId="44896" xr:uid="{BCC99E3E-C1D9-471F-8B89-C7498C4670E4}"/>
    <cellStyle name="Normal 2 3 2 2 10 5" xfId="27153" xr:uid="{F490BEE0-2B06-4E54-AF74-DEEDCB2BB864}"/>
    <cellStyle name="Normal 2 3 2 2 11" xfId="2108" xr:uid="{4055F1DE-84A8-4A71-B715-C31F8CA9D908}"/>
    <cellStyle name="Normal 2 3 2 2 11 2" xfId="8281" xr:uid="{45AFC3FB-042B-455A-9141-7B6883450E2E}"/>
    <cellStyle name="Normal 2 3 2 2 11 2 2" xfId="16539" xr:uid="{15671667-2106-4FFB-BA65-F0C9D5B93A22}"/>
    <cellStyle name="Normal 2 3 2 2 11 2 2 2" xfId="41121" xr:uid="{43F112D6-7AB2-4C17-92D5-670EC31557D8}"/>
    <cellStyle name="Normal 2 3 2 2 11 2 3" xfId="21485" xr:uid="{CB859252-8CF7-4C6B-8FBC-E89035230140}"/>
    <cellStyle name="Normal 2 3 2 2 11 2 3 2" xfId="45591" xr:uid="{53879230-8B63-4B99-A7F0-10B71C842AB3}"/>
    <cellStyle name="Normal 2 3 2 2 11 2 4" xfId="33106" xr:uid="{4C8E36FE-DF65-4BCB-9889-6B26DA112FAF}"/>
    <cellStyle name="Normal 2 3 2 2 11 3" xfId="10450" xr:uid="{A3C9DA79-761F-4A37-BD29-4CC8BF915E2A}"/>
    <cellStyle name="Normal 2 3 2 2 11 3 2" xfId="35108" xr:uid="{D6B2FD5F-7B95-44FC-BE53-876277664641}"/>
    <cellStyle name="Normal 2 3 2 2 11 4" xfId="19011" xr:uid="{8569F6DC-C6AC-43BC-84E7-B889C9FFEFF8}"/>
    <cellStyle name="Normal 2 3 2 2 11 4 2" xfId="43205" xr:uid="{4B772DE5-DD14-4580-AA3D-C5C52A783A03}"/>
    <cellStyle name="Normal 2 3 2 2 11 5" xfId="27223" xr:uid="{650BE6DC-78FC-4C78-B7B7-112DC90AF5E1}"/>
    <cellStyle name="Normal 2 3 2 2 12" xfId="2350" xr:uid="{ECFE141F-4A61-4BD2-AE0E-C29CC06391E6}"/>
    <cellStyle name="Normal 2 3 2 2 12 2" xfId="10691" xr:uid="{62D7F13D-357B-450B-968C-9007502DEFE3}"/>
    <cellStyle name="Normal 2 3 2 2 12 2 2" xfId="35348" xr:uid="{7C8EE0B3-51CB-42BE-B402-35BDFB3471DD}"/>
    <cellStyle name="Normal 2 3 2 2 12 3" xfId="20889" xr:uid="{5B9D46E6-E046-4557-87BA-823EB54F54D4}"/>
    <cellStyle name="Normal 2 3 2 2 12 3 2" xfId="45027" xr:uid="{FD6FB033-97EB-41F8-8338-7ADFA90922E2}"/>
    <cellStyle name="Normal 2 3 2 2 12 4" xfId="27463" xr:uid="{FD20B204-E1CE-4C9E-A0B0-C498608423E7}"/>
    <cellStyle name="Normal 2 3 2 2 13" xfId="2424" xr:uid="{6B19058E-6448-4E1E-A707-CCE3050DB0DA}"/>
    <cellStyle name="Normal 2 3 2 2 13 2" xfId="10765" xr:uid="{50EC7127-A2C4-4CA3-A48B-C76063735A58}"/>
    <cellStyle name="Normal 2 3 2 2 13 2 2" xfId="35422" xr:uid="{E1CE156A-4AA0-4A98-8AFA-6DB1053C710B}"/>
    <cellStyle name="Normal 2 3 2 2 13 3" xfId="27537" xr:uid="{07E5C5D5-E1D8-4611-8627-2AE051032E57}"/>
    <cellStyle name="Normal 2 3 2 2 14" xfId="2495" xr:uid="{73043AF7-1C61-4AC5-BCA4-47011AC1D936}"/>
    <cellStyle name="Normal 2 3 2 2 14 2" xfId="10836" xr:uid="{D9E42621-B743-41C1-8F00-76F8D4B507EB}"/>
    <cellStyle name="Normal 2 3 2 2 14 2 2" xfId="35492" xr:uid="{C6B1F9C0-2CBC-4F63-86C1-6E5744DDD65F}"/>
    <cellStyle name="Normal 2 3 2 2 14 3" xfId="27607" xr:uid="{53317EDE-DFD0-4AC9-A037-99E606ACD442}"/>
    <cellStyle name="Normal 2 3 2 2 15" xfId="2732" xr:uid="{F88EA9FE-390A-478C-81A0-9FB4799AD6D9}"/>
    <cellStyle name="Normal 2 3 2 2 15 2" xfId="11073" xr:uid="{37A06889-EB5F-418D-8100-0DBF8974850B}"/>
    <cellStyle name="Normal 2 3 2 2 15 2 2" xfId="35728" xr:uid="{AC75D528-D42B-4613-847B-6E82D661BC84}"/>
    <cellStyle name="Normal 2 3 2 2 15 3" xfId="27843" xr:uid="{6113715C-709C-452F-8DF2-2A9B5EEAD0E6}"/>
    <cellStyle name="Normal 2 3 2 2 16" xfId="3205" xr:uid="{FA008DD8-168A-4700-9036-5E63EB7CF87D}"/>
    <cellStyle name="Normal 2 3 2 2 16 2" xfId="11546" xr:uid="{4633B7EA-7ECB-4317-BEFA-DA9F23EC1A1B}"/>
    <cellStyle name="Normal 2 3 2 2 16 2 2" xfId="36200" xr:uid="{A353D091-B751-4801-88E5-78D6F63D61A8}"/>
    <cellStyle name="Normal 2 3 2 2 16 3" xfId="28315" xr:uid="{5DE1DCC6-D764-4AE2-B4CD-294B7B9291E4}"/>
    <cellStyle name="Normal 2 3 2 2 17" xfId="3448" xr:uid="{EC222232-C3EE-4D92-8D39-72B08BA70B7C}"/>
    <cellStyle name="Normal 2 3 2 2 17 2" xfId="11789" xr:uid="{F2ECF2B0-EE8D-4FC2-BA08-2733E1DEEEBD}"/>
    <cellStyle name="Normal 2 3 2 2 17 2 2" xfId="36436" xr:uid="{F781F0C7-7CF3-49EB-BB36-21887D0C0988}"/>
    <cellStyle name="Normal 2 3 2 2 17 3" xfId="28551" xr:uid="{8594C0B2-9E1D-40F0-B1F6-0E309E907222}"/>
    <cellStyle name="Normal 2 3 2 2 18" xfId="3985" xr:uid="{185682C1-5913-4B53-8B14-571AAB6B245A}"/>
    <cellStyle name="Normal 2 3 2 2 18 2" xfId="12326" xr:uid="{BA0F6A27-716F-4A12-8730-82B87740B147}"/>
    <cellStyle name="Normal 2 3 2 2 18 2 2" xfId="36912" xr:uid="{909306BB-24A8-4F42-9F69-2C294FCB437F}"/>
    <cellStyle name="Normal 2 3 2 2 18 3" xfId="29027" xr:uid="{228721AC-8BFC-47B6-8658-6ABADA8D2AEA}"/>
    <cellStyle name="Normal 2 3 2 2 19" xfId="4059" xr:uid="{259150F6-647C-4C35-ADB1-A97FA207BD3A}"/>
    <cellStyle name="Normal 2 3 2 2 19 2" xfId="12400" xr:uid="{F22400C9-8500-47F3-9E67-5B1934EF2ACF}"/>
    <cellStyle name="Normal 2 3 2 2 19 2 2" xfId="36986" xr:uid="{57A5C3C0-353D-48E3-854D-30A0BD0FF8D0}"/>
    <cellStyle name="Normal 2 3 2 2 19 3" xfId="29101" xr:uid="{D456859B-FE6D-400B-BAF0-93A9377CC1FE}"/>
    <cellStyle name="Normal 2 3 2 2 2" xfId="286" xr:uid="{67D31B8A-81DB-4457-8C48-5735A71517C2}"/>
    <cellStyle name="Normal 2 3 2 2 2 10" xfId="2793" xr:uid="{36352F67-52E0-47D6-8F86-50D1F32E1470}"/>
    <cellStyle name="Normal 2 3 2 2 2 10 2" xfId="11134" xr:uid="{AA45B969-F298-454B-A275-4BDF35552D54}"/>
    <cellStyle name="Normal 2 3 2 2 2 10 2 2" xfId="35789" xr:uid="{93DA347B-7F50-44FC-83DC-D25BE7083AF4}"/>
    <cellStyle name="Normal 2 3 2 2 2 10 3" xfId="27904" xr:uid="{746E72D9-A47D-438D-B743-72901BC53B5A}"/>
    <cellStyle name="Normal 2 3 2 2 2 11" xfId="3266" xr:uid="{526293F4-CDFD-4825-91E3-BEB88AD3B265}"/>
    <cellStyle name="Normal 2 3 2 2 2 11 2" xfId="11607" xr:uid="{50FE098C-F5F4-4C44-AEE5-846C2F19C1A4}"/>
    <cellStyle name="Normal 2 3 2 2 2 11 2 2" xfId="36261" xr:uid="{CC6D774F-D66E-44F2-B809-8AA4F7D166F8}"/>
    <cellStyle name="Normal 2 3 2 2 2 11 3" xfId="28376" xr:uid="{B56D2154-C395-47DF-A999-111C3EF61577}"/>
    <cellStyle name="Normal 2 3 2 2 2 12" xfId="3510" xr:uid="{1E5F4BE9-2D6B-4D03-A254-B43234701307}"/>
    <cellStyle name="Normal 2 3 2 2 2 12 2" xfId="11851" xr:uid="{9CEF87B9-632F-4B25-A8CA-1C744B0473AD}"/>
    <cellStyle name="Normal 2 3 2 2 2 12 2 2" xfId="36497" xr:uid="{D2BF9110-9C18-43E8-B217-0B94B8BE7D08}"/>
    <cellStyle name="Normal 2 3 2 2 2 12 3" xfId="28612" xr:uid="{9D5CD357-0134-4E4B-9106-FCE43E622416}"/>
    <cellStyle name="Normal 2 3 2 2 2 13" xfId="4222" xr:uid="{794C7D4A-9ED3-40A0-9914-ABF0B98ECB9C}"/>
    <cellStyle name="Normal 2 3 2 2 2 13 2" xfId="12563" xr:uid="{DEC8AED3-49D3-4314-85DA-AF57C12FB5EA}"/>
    <cellStyle name="Normal 2 3 2 2 2 13 2 2" xfId="37148" xr:uid="{08E223DB-365A-4E25-9CFF-0E254215FE96}"/>
    <cellStyle name="Normal 2 3 2 2 2 13 3" xfId="29232" xr:uid="{708CA3D7-47BA-44C7-B426-EAEAA6FC9B37}"/>
    <cellStyle name="Normal 2 3 2 2 2 14" xfId="4805" xr:uid="{3FBA8E4F-1E7D-453B-A95E-E9236CF1DE52}"/>
    <cellStyle name="Normal 2 3 2 2 2 14 2" xfId="13133" xr:uid="{EAC29DDE-BAAC-4ECD-8476-94C2F552302D}"/>
    <cellStyle name="Normal 2 3 2 2 2 14 2 2" xfId="37718" xr:uid="{E860500C-257D-401B-A8C0-24C820492F8B}"/>
    <cellStyle name="Normal 2 3 2 2 2 14 3" xfId="29698" xr:uid="{CEE50506-C5A5-4DD7-BBA9-5F4F0FE999F7}"/>
    <cellStyle name="Normal 2 3 2 2 2 15" xfId="8737" xr:uid="{B7FAA58E-FED3-40E5-873B-5EAD00F60D74}"/>
    <cellStyle name="Normal 2 3 2 2 2 15 2" xfId="33517" xr:uid="{FAF1F82E-4A6D-4E6A-BCCA-CF4FEA9125A8}"/>
    <cellStyle name="Normal 2 3 2 2 2 16" xfId="17925" xr:uid="{FA9B7BEE-556C-4BAD-9C86-4A9C54A5EC81}"/>
    <cellStyle name="Normal 2 3 2 2 2 16 2" xfId="42150" xr:uid="{C50589D8-69F3-4DA9-B1BA-EBB8752DD57C}"/>
    <cellStyle name="Normal 2 3 2 2 2 17" xfId="18526" xr:uid="{F3B5B49F-72F3-44C3-A179-134A1849637A}"/>
    <cellStyle name="Normal 2 3 2 2 2 17 2" xfId="42729" xr:uid="{6BC62B46-0217-481E-B5DD-963A6AAA2B53}"/>
    <cellStyle name="Normal 2 3 2 2 2 18" xfId="25651" xr:uid="{6D1B05F8-ED22-4DE2-92DF-6DBA2B0E82E6}"/>
    <cellStyle name="Normal 2 3 2 2 2 2" xfId="482" xr:uid="{7E20D5FB-80C9-4267-A674-BD0E1654F548}"/>
    <cellStyle name="Normal 2 3 2 2 2 2 10" xfId="5022" xr:uid="{2A7E306A-7DBD-4E66-B732-983FDEC527FC}"/>
    <cellStyle name="Normal 2 3 2 2 2 2 10 2" xfId="13322" xr:uid="{31EC9C71-0EB0-4B08-A363-F814D9FF835E}"/>
    <cellStyle name="Normal 2 3 2 2 2 2 10 2 2" xfId="37906" xr:uid="{33506D25-9370-4664-B7CD-7EE94C193844}"/>
    <cellStyle name="Normal 2 3 2 2 2 2 10 3" xfId="29888" xr:uid="{1F485E50-E518-4DC3-8C22-E0F1945AED65}"/>
    <cellStyle name="Normal 2 3 2 2 2 2 11" xfId="8872" xr:uid="{794F1E39-BB56-43C5-8431-1107439DAA87}"/>
    <cellStyle name="Normal 2 3 2 2 2 2 11 2" xfId="33638" xr:uid="{DF16FC86-7CC3-48FE-BD82-E9069D52640A}"/>
    <cellStyle name="Normal 2 3 2 2 2 2 12" xfId="18057" xr:uid="{E28C52C3-2074-4FC3-80A9-6EB71BC4CECA}"/>
    <cellStyle name="Normal 2 3 2 2 2 2 12 2" xfId="42282" xr:uid="{D1052A87-2F85-4EE1-BE21-8B9759DD9BC0}"/>
    <cellStyle name="Normal 2 3 2 2 2 2 13" xfId="18665" xr:uid="{3129AD38-5C77-4D84-975F-DB21BC468B84}"/>
    <cellStyle name="Normal 2 3 2 2 2 2 13 2" xfId="42861" xr:uid="{712F2303-9924-4595-8159-78B03E8326B4}"/>
    <cellStyle name="Normal 2 3 2 2 2 2 14" xfId="25769" xr:uid="{76A42DAB-F38C-477E-874F-31FFC7660EDD}"/>
    <cellStyle name="Normal 2 3 2 2 2 2 2" xfId="1500" xr:uid="{C395F955-5335-46E9-A64A-7EFF0C0D12EE}"/>
    <cellStyle name="Normal 2 3 2 2 2 2 2 2" xfId="3147" xr:uid="{1AD95328-5C8B-4C68-8DB4-7066095F533B}"/>
    <cellStyle name="Normal 2 3 2 2 2 2 2 2 2" xfId="7104" xr:uid="{86E53AA3-EC8F-4353-926F-AB415D39B1DA}"/>
    <cellStyle name="Normal 2 3 2 2 2 2 2 2 2 2" xfId="15363" xr:uid="{697CAA95-313B-422E-9BBD-D908944F0124}"/>
    <cellStyle name="Normal 2 3 2 2 2 2 2 2 2 2 2" xfId="39945" xr:uid="{261F1E75-BDEF-4379-BDA9-2861DC9B4278}"/>
    <cellStyle name="Normal 2 3 2 2 2 2 2 2 2 3" xfId="31930" xr:uid="{58D82CFA-81E4-47ED-A86F-CE4C1644C029}"/>
    <cellStyle name="Normal 2 3 2 2 2 2 2 2 3" xfId="11488" xr:uid="{9DE52BAC-5FF4-440D-9C3B-2147F80A402A}"/>
    <cellStyle name="Normal 2 3 2 2 2 2 2 2 3 2" xfId="36143" xr:uid="{83A5A3A7-35C2-4A1B-BC05-9E0FF857FE1A}"/>
    <cellStyle name="Normal 2 3 2 2 2 2 2 2 4" xfId="22688" xr:uid="{46152753-2C19-4AE5-9F1B-8F99B81F4164}"/>
    <cellStyle name="Normal 2 3 2 2 2 2 2 2 4 2" xfId="46715" xr:uid="{27590104-BD30-49A4-AED0-5B5A75A60C69}"/>
    <cellStyle name="Normal 2 3 2 2 2 2 2 2 5" xfId="28258" xr:uid="{1C6355B9-F342-4345-B0E6-520D04BFDE9F}"/>
    <cellStyle name="Normal 2 3 2 2 2 2 2 3" xfId="3866" xr:uid="{7B525D55-B293-4E35-BE7C-FA277E29346F}"/>
    <cellStyle name="Normal 2 3 2 2 2 2 2 3 2" xfId="12207" xr:uid="{6D37A2AF-5EFF-40BE-A714-C449651FC23F}"/>
    <cellStyle name="Normal 2 3 2 2 2 2 2 3 2 2" xfId="36851" xr:uid="{D440DF44-4A28-4F81-87F2-78C55B522336}"/>
    <cellStyle name="Normal 2 3 2 2 2 2 2 3 3" xfId="28966" xr:uid="{AF29E74A-FB83-450B-9576-AD086DC6A638}"/>
    <cellStyle name="Normal 2 3 2 2 2 2 2 4" xfId="4620" xr:uid="{2E87CBD1-F5B1-4339-817B-42EC48A921A9}"/>
    <cellStyle name="Normal 2 3 2 2 2 2 2 4 2" xfId="12961" xr:uid="{5DE6A671-6514-420B-B1E4-9819CFB415E7}"/>
    <cellStyle name="Normal 2 3 2 2 2 2 2 4 2 2" xfId="37546" xr:uid="{1BE89A04-1049-4908-B22C-7287B8330F36}"/>
    <cellStyle name="Normal 2 3 2 2 2 2 2 4 3" xfId="29586" xr:uid="{2B81033E-C374-40D2-8DCD-04089ED30AD5}"/>
    <cellStyle name="Normal 2 3 2 2 2 2 2 5" xfId="5440" xr:uid="{F5CFF46D-F156-432B-B95F-F403C084AD34}"/>
    <cellStyle name="Normal 2 3 2 2 2 2 2 5 2" xfId="13723" xr:uid="{0930329B-E5A5-4517-AFAE-B4BDC9CC5B2C}"/>
    <cellStyle name="Normal 2 3 2 2 2 2 2 5 2 2" xfId="38307" xr:uid="{EE749A5E-4E20-432F-97BD-CEE00413FB26}"/>
    <cellStyle name="Normal 2 3 2 2 2 2 2 5 3" xfId="30289" xr:uid="{D90A5A4D-E56B-4FAB-BD0F-BABC79C75273}"/>
    <cellStyle name="Normal 2 3 2 2 2 2 2 6" xfId="9861" xr:uid="{A8B27B32-37D9-45F3-99EE-A39EFA880D58}"/>
    <cellStyle name="Normal 2 3 2 2 2 2 2 6 2" xfId="34547" xr:uid="{F0DFE4E9-95C3-40EF-9343-9DECA1D141F8}"/>
    <cellStyle name="Normal 2 3 2 2 2 2 2 7" xfId="18293" xr:uid="{CBCC633C-340F-4F70-8D51-B7CAAE3C6AD4}"/>
    <cellStyle name="Normal 2 3 2 2 2 2 2 7 2" xfId="42518" xr:uid="{7142FA4A-A137-4E5D-9F14-2D819BC73942}"/>
    <cellStyle name="Normal 2 3 2 2 2 2 2 8" xfId="20222" xr:uid="{3D5FAF03-5020-48DA-9D97-7C7F833CA4AF}"/>
    <cellStyle name="Normal 2 3 2 2 2 2 2 8 2" xfId="44396" xr:uid="{41BB20ED-E331-4472-BA0B-7CE6A2C43B58}"/>
    <cellStyle name="Normal 2 3 2 2 2 2 2 9" xfId="26663" xr:uid="{05456045-5E2E-4646-8851-836014D279C3}"/>
    <cellStyle name="Normal 2 3 2 2 2 2 3" xfId="1062" xr:uid="{966E8783-BE14-4732-8141-DC16623E7AF4}"/>
    <cellStyle name="Normal 2 3 2 2 2 2 3 2" xfId="8042" xr:uid="{AC358427-DFEB-45B2-8E15-224E608D3FFB}"/>
    <cellStyle name="Normal 2 3 2 2 2 2 3 2 2" xfId="16300" xr:uid="{7BA82EA6-451E-4960-B8CA-977B24026A79}"/>
    <cellStyle name="Normal 2 3 2 2 2 2 3 2 2 2" xfId="40882" xr:uid="{EBF7E7A1-11EB-4F7C-9943-6AE752CFFF3C}"/>
    <cellStyle name="Normal 2 3 2 2 2 2 3 2 3" xfId="22271" xr:uid="{F5B98B85-7FCA-4EA3-ABEF-BAB9C8561BF7}"/>
    <cellStyle name="Normal 2 3 2 2 2 2 3 2 3 2" xfId="46311" xr:uid="{12E26577-7ACB-47DE-BC6D-DF249595DE6C}"/>
    <cellStyle name="Normal 2 3 2 2 2 2 3 2 4" xfId="32867" xr:uid="{BC33F04B-CF7C-4A37-832C-CABF637BD9A0}"/>
    <cellStyle name="Normal 2 3 2 2 2 2 3 3" xfId="6155" xr:uid="{11DE8C8D-7BA4-4C48-9003-3BFF78715255}"/>
    <cellStyle name="Normal 2 3 2 2 2 2 3 3 2" xfId="14417" xr:uid="{E4AAA390-EA9C-4114-88B6-8A38148498E5}"/>
    <cellStyle name="Normal 2 3 2 2 2 2 3 3 2 2" xfId="38999" xr:uid="{B9F39D63-3258-4BB7-8E94-82DD9F5E993C}"/>
    <cellStyle name="Normal 2 3 2 2 2 2 3 3 3" xfId="30984" xr:uid="{2BAB4E76-5B58-4083-8A39-F25537B7C932}"/>
    <cellStyle name="Normal 2 3 2 2 2 2 3 4" xfId="9438" xr:uid="{36568FE8-9E11-4697-A4DB-C15134F28FCC}"/>
    <cellStyle name="Normal 2 3 2 2 2 2 3 4 2" xfId="34145" xr:uid="{3FB76301-05AC-4542-8ECF-CCD10298C3FA}"/>
    <cellStyle name="Normal 2 3 2 2 2 2 3 5" xfId="19806" xr:uid="{8FFD025A-B06E-498B-9FB9-C716C0BE8BDA}"/>
    <cellStyle name="Normal 2 3 2 2 2 2 3 5 2" xfId="43986" xr:uid="{57463027-5D81-47FC-9986-988C8A1E8EBC}"/>
    <cellStyle name="Normal 2 3 2 2 2 2 3 6" xfId="26264" xr:uid="{74A7F096-5421-4C61-81E8-6D3AD68436B1}"/>
    <cellStyle name="Normal 2 3 2 2 2 2 4" xfId="2288" xr:uid="{3412E9DA-F88F-4AA0-8807-3FB319AC2029}"/>
    <cellStyle name="Normal 2 3 2 2 2 2 4 2" xfId="6675" xr:uid="{E63DFA29-0549-424A-840F-3D19614BCEDC}"/>
    <cellStyle name="Normal 2 3 2 2 2 2 4 2 2" xfId="14934" xr:uid="{7449609A-6FFD-4DBB-8C8A-0F9D69A53806}"/>
    <cellStyle name="Normal 2 3 2 2 2 2 4 2 2 2" xfId="39516" xr:uid="{957E5F0D-61BC-4CF9-9AB5-9DA8BC48CF33}"/>
    <cellStyle name="Normal 2 3 2 2 2 2 4 2 3" xfId="21737" xr:uid="{ED566ED2-3304-4AE2-AFFC-908D689FB0CE}"/>
    <cellStyle name="Normal 2 3 2 2 2 2 4 2 3 2" xfId="45814" xr:uid="{1B1286A6-A5E3-48D1-91D1-F50F74F7FFC2}"/>
    <cellStyle name="Normal 2 3 2 2 2 2 4 2 4" xfId="31501" xr:uid="{21C4C7EE-3ED8-48F4-AE06-400B1E81AD18}"/>
    <cellStyle name="Normal 2 3 2 2 2 2 4 3" xfId="10629" xr:uid="{18D4C952-BF24-4440-98C2-60FC51E4D664}"/>
    <cellStyle name="Normal 2 3 2 2 2 2 4 3 2" xfId="35287" xr:uid="{6AE1460E-1633-4105-92EB-DA9B8D3CFCE0}"/>
    <cellStyle name="Normal 2 3 2 2 2 2 4 4" xfId="19272" xr:uid="{FD990DA2-65CC-486E-B5E1-BD991522E8BA}"/>
    <cellStyle name="Normal 2 3 2 2 2 2 4 4 2" xfId="43466" xr:uid="{36AA08BD-8BAE-4636-8F86-519D82AFF8A4}"/>
    <cellStyle name="Normal 2 3 2 2 2 2 4 5" xfId="27402" xr:uid="{60FCC0C5-F634-4CF9-AC76-02586CE737FC}"/>
    <cellStyle name="Normal 2 3 2 2 2 2 5" xfId="2674" xr:uid="{390FF7C1-AA6A-4D00-9CB8-58AF19F09303}"/>
    <cellStyle name="Normal 2 3 2 2 2 2 5 2" xfId="8460" xr:uid="{8664B86A-883E-4169-9395-C91DDD5CD824}"/>
    <cellStyle name="Normal 2 3 2 2 2 2 5 2 2" xfId="16718" xr:uid="{2534E4E1-10D4-4630-9A84-3E4E01AA39F5}"/>
    <cellStyle name="Normal 2 3 2 2 2 2 5 2 2 2" xfId="41300" xr:uid="{9D56BAF9-67F1-48F6-A8C2-DB82C677B091}"/>
    <cellStyle name="Normal 2 3 2 2 2 2 5 2 3" xfId="33285" xr:uid="{86C15311-547A-4371-A782-B8D59685AD6E}"/>
    <cellStyle name="Normal 2 3 2 2 2 2 5 3" xfId="11015" xr:uid="{A4D5EC96-0FD3-4A11-ABE5-F07EABAE560B}"/>
    <cellStyle name="Normal 2 3 2 2 2 2 5 3 2" xfId="35671" xr:uid="{E700FFBE-6C28-44B1-B680-21A4646BB00A}"/>
    <cellStyle name="Normal 2 3 2 2 2 2 5 4" xfId="21141" xr:uid="{E2FF4A4C-7D90-486F-B3B5-C29E744132C9}"/>
    <cellStyle name="Normal 2 3 2 2 2 2 5 4 2" xfId="45262" xr:uid="{53229551-E343-4727-800E-0C77BF8F511F}"/>
    <cellStyle name="Normal 2 3 2 2 2 2 5 5" xfId="27786" xr:uid="{1427242F-EDA1-4814-AFAD-A94225AEAC93}"/>
    <cellStyle name="Normal 2 3 2 2 2 2 6" xfId="2911" xr:uid="{8FDE0E48-C50A-4613-9F6C-A7BD98F7E181}"/>
    <cellStyle name="Normal 2 3 2 2 2 2 6 2" xfId="11252" xr:uid="{3F49DBA8-8325-47DD-92FA-7A22AE93A073}"/>
    <cellStyle name="Normal 2 3 2 2 2 2 6 2 2" xfId="35907" xr:uid="{53284A34-9F9D-4B22-BADE-41F906CC6841}"/>
    <cellStyle name="Normal 2 3 2 2 2 2 6 3" xfId="28022" xr:uid="{BDA09DCB-1434-4F2A-9BA0-73041817B6EC}"/>
    <cellStyle name="Normal 2 3 2 2 2 2 7" xfId="3384" xr:uid="{4D6129EB-327C-4F22-A69B-9492EB7851CB}"/>
    <cellStyle name="Normal 2 3 2 2 2 2 7 2" xfId="11725" xr:uid="{5BEA2D17-9CB8-4566-95FB-25F0928941F1}"/>
    <cellStyle name="Normal 2 3 2 2 2 2 7 2 2" xfId="36379" xr:uid="{4B353017-65BF-407E-BB0A-EE81A75BF71E}"/>
    <cellStyle name="Normal 2 3 2 2 2 2 7 3" xfId="28494" xr:uid="{21D7AC5A-ED3D-4BB7-80E0-C0B9119EBA37}"/>
    <cellStyle name="Normal 2 3 2 2 2 2 8" xfId="3630" xr:uid="{0B2AC3E3-722D-4B4E-BBCD-6A0239A44B92}"/>
    <cellStyle name="Normal 2 3 2 2 2 2 8 2" xfId="11971" xr:uid="{CA53B50B-F5A2-4477-86CC-CD29EB5A44BE}"/>
    <cellStyle name="Normal 2 3 2 2 2 2 8 2 2" xfId="36615" xr:uid="{3E6762D5-7985-4997-9E52-575A23199A78}"/>
    <cellStyle name="Normal 2 3 2 2 2 2 8 3" xfId="28730" xr:uid="{ABC56B1A-6C1A-4837-9CF7-A7127B7B5FB1}"/>
    <cellStyle name="Normal 2 3 2 2 2 2 9" xfId="4384" xr:uid="{05D75858-3A4A-42AC-8D69-25021DA37D78}"/>
    <cellStyle name="Normal 2 3 2 2 2 2 9 2" xfId="12725" xr:uid="{B47C62F7-FCE5-481E-8721-7BEADE72B35B}"/>
    <cellStyle name="Normal 2 3 2 2 2 2 9 2 2" xfId="37310" xr:uid="{FAC49862-92FF-49AD-8D0F-1D4DF3EE2E64}"/>
    <cellStyle name="Normal 2 3 2 2 2 2 9 3" xfId="29350" xr:uid="{57A95D3E-55A2-4231-A2DE-F3BB168F6F77}"/>
    <cellStyle name="Normal 2 3 2 2 2 3" xfId="668" xr:uid="{66C2296E-2260-4CA0-B60F-75AC1BDFA73E}"/>
    <cellStyle name="Normal 2 3 2 2 2 3 10" xfId="25948" xr:uid="{388DFC6A-8EF9-4DE4-BA53-2B4BAD756348}"/>
    <cellStyle name="Normal 2 3 2 2 2 3 2" xfId="1301" xr:uid="{7C5167B8-A1A1-40E0-8DC0-E33FF64E45CC}"/>
    <cellStyle name="Normal 2 3 2 2 2 3 2 2" xfId="8228" xr:uid="{8869CAA8-D2F1-40DB-82CF-FFE3DE7ED5EA}"/>
    <cellStyle name="Normal 2 3 2 2 2 3 2 2 2" xfId="16486" xr:uid="{25C8C9B4-9C77-4A93-8D0F-B9FB0C385960}"/>
    <cellStyle name="Normal 2 3 2 2 2 3 2 2 2 2" xfId="41068" xr:uid="{7A5DED57-A381-45CE-8CDD-A364830CF9DD}"/>
    <cellStyle name="Normal 2 3 2 2 2 3 2 2 3" xfId="22493" xr:uid="{82D8BFBD-6B56-42DE-A480-2FF033605A25}"/>
    <cellStyle name="Normal 2 3 2 2 2 3 2 2 3 2" xfId="46527" xr:uid="{D55C5CEE-A264-4C28-85DD-16E1733337A3}"/>
    <cellStyle name="Normal 2 3 2 2 2 3 2 2 4" xfId="33053" xr:uid="{6EA777E8-04CF-40F7-AC2E-2BE32571EA19}"/>
    <cellStyle name="Normal 2 3 2 2 2 3 2 3" xfId="6349" xr:uid="{4518CF32-3A72-4616-A2A0-6D05D0DC0714}"/>
    <cellStyle name="Normal 2 3 2 2 2 3 2 3 2" xfId="14610" xr:uid="{484B5E70-665F-442C-BE06-9E9513326FC0}"/>
    <cellStyle name="Normal 2 3 2 2 2 3 2 3 2 2" xfId="39192" xr:uid="{8FE71F66-8756-4D3B-9175-609DB9C2930E}"/>
    <cellStyle name="Normal 2 3 2 2 2 3 2 3 3" xfId="31177" xr:uid="{F93513FF-CF73-45F7-B073-F16F741BC3C7}"/>
    <cellStyle name="Normal 2 3 2 2 2 3 2 4" xfId="9664" xr:uid="{393C3E8A-0153-49F3-AFF5-BE98BFBC108A}"/>
    <cellStyle name="Normal 2 3 2 2 2 3 2 4 2" xfId="34359" xr:uid="{EE70B711-452F-4F16-A0F7-F9E090CB03D0}"/>
    <cellStyle name="Normal 2 3 2 2 2 3 2 5" xfId="20026" xr:uid="{05E64533-8AC3-48E0-B831-63D45B578C22}"/>
    <cellStyle name="Normal 2 3 2 2 2 3 2 5 2" xfId="44204" xr:uid="{DFBD5581-EE6B-4E4C-80B9-44B588B02D31}"/>
    <cellStyle name="Normal 2 3 2 2 2 3 2 6" xfId="26476" xr:uid="{8D4EBD04-A3C9-472A-91DB-3449A7C91C9B}"/>
    <cellStyle name="Normal 2 3 2 2 2 3 3" xfId="3029" xr:uid="{344D49B8-942F-4356-B0BB-1CCE190CC058}"/>
    <cellStyle name="Normal 2 3 2 2 2 3 3 2" xfId="6868" xr:uid="{51E10122-B2D8-49D1-B402-B69B2404EF7C}"/>
    <cellStyle name="Normal 2 3 2 2 2 3 3 2 2" xfId="15127" xr:uid="{E43456F2-E6B1-4417-BD7B-6EA072F21CC9}"/>
    <cellStyle name="Normal 2 3 2 2 2 3 3 2 2 2" xfId="39709" xr:uid="{3252B42F-8A7E-4DE8-A043-72114145FCEA}"/>
    <cellStyle name="Normal 2 3 2 2 2 3 3 2 3" xfId="21921" xr:uid="{389FE291-3200-4924-BCAF-8E4881399EC9}"/>
    <cellStyle name="Normal 2 3 2 2 2 3 3 2 3 2" xfId="45995" xr:uid="{66E8E7F4-547F-4877-B377-93FB084618A8}"/>
    <cellStyle name="Normal 2 3 2 2 2 3 3 2 4" xfId="31694" xr:uid="{69CDA447-6D52-4415-A6EF-5B75E900AC3B}"/>
    <cellStyle name="Normal 2 3 2 2 2 3 3 3" xfId="11370" xr:uid="{1DBC1F2D-D8C8-4AB8-8698-EC553FDB100F}"/>
    <cellStyle name="Normal 2 3 2 2 2 3 3 3 2" xfId="36025" xr:uid="{0F17C888-EE10-4879-AB4A-B56AEEFCD003}"/>
    <cellStyle name="Normal 2 3 2 2 2 3 3 4" xfId="19456" xr:uid="{EE445F83-930B-4905-BEB6-CF52EBAE97BA}"/>
    <cellStyle name="Normal 2 3 2 2 2 3 3 4 2" xfId="43650" xr:uid="{2DF48427-C9D6-475F-8B82-14F39405FDD9}"/>
    <cellStyle name="Normal 2 3 2 2 2 3 3 5" xfId="28140" xr:uid="{46AC2510-7591-44DF-9361-BD5B8EB9B9A4}"/>
    <cellStyle name="Normal 2 3 2 2 2 3 4" xfId="3748" xr:uid="{536D1580-AB0E-46D3-8368-71ACE565A270}"/>
    <cellStyle name="Normal 2 3 2 2 2 3 4 2" xfId="7396" xr:uid="{B2F0A7E0-00A7-41FF-9B71-DF132CA8F220}"/>
    <cellStyle name="Normal 2 3 2 2 2 3 4 2 2" xfId="15655" xr:uid="{2C994441-F068-471D-B4AB-FA0CA940A106}"/>
    <cellStyle name="Normal 2 3 2 2 2 3 4 2 2 2" xfId="40237" xr:uid="{C5013AD9-482D-4D1A-8212-BFF5F81C3F04}"/>
    <cellStyle name="Normal 2 3 2 2 2 3 4 2 3" xfId="32222" xr:uid="{1B6238E9-A3D7-4EF3-B83D-D8CE7876B75C}"/>
    <cellStyle name="Normal 2 3 2 2 2 3 4 3" xfId="12089" xr:uid="{C9B2C1ED-50AD-475A-AB3A-0CE22F1F27E3}"/>
    <cellStyle name="Normal 2 3 2 2 2 3 4 3 2" xfId="36733" xr:uid="{56C0563D-C5D6-46C5-8D5F-CF20A70978C7}"/>
    <cellStyle name="Normal 2 3 2 2 2 3 4 4" xfId="21326" xr:uid="{F22DF4FB-CCCC-4F7E-97CB-C37125B8F020}"/>
    <cellStyle name="Normal 2 3 2 2 2 3 4 4 2" xfId="45445" xr:uid="{9CE2C28E-EB18-4D42-8E84-88E2F9BCAE9D}"/>
    <cellStyle name="Normal 2 3 2 2 2 3 4 5" xfId="28848" xr:uid="{858A11F2-C7B4-4129-912E-A7C95E815C76}"/>
    <cellStyle name="Normal 2 3 2 2 2 3 5" xfId="4502" xr:uid="{EA639479-7E8B-46EC-8A6A-D3DBCA391A0F}"/>
    <cellStyle name="Normal 2 3 2 2 2 3 5 2" xfId="12843" xr:uid="{B768DB4A-8D90-4AF7-B08D-0A462BFFDC7A}"/>
    <cellStyle name="Normal 2 3 2 2 2 3 5 2 2" xfId="37428" xr:uid="{CB227187-5B68-4129-A556-25634D6B6A4E}"/>
    <cellStyle name="Normal 2 3 2 2 2 3 5 3" xfId="29468" xr:uid="{004E56A0-7230-4587-BA77-7C0C5A942297}"/>
    <cellStyle name="Normal 2 3 2 2 2 3 6" xfId="5242" xr:uid="{521D6AAA-0C59-4DEB-8833-44F1DD49E0BF}"/>
    <cellStyle name="Normal 2 3 2 2 2 3 6 2" xfId="13535" xr:uid="{9E790E32-9798-46BB-B64B-4AAB3D36E7D0}"/>
    <cellStyle name="Normal 2 3 2 2 2 3 6 2 2" xfId="38119" xr:uid="{D0C0F391-D91F-4756-8ACD-BEC2ECEBBB8B}"/>
    <cellStyle name="Normal 2 3 2 2 2 3 6 3" xfId="30101" xr:uid="{4FA2BB73-DAFA-4BF5-95D0-6380DC6D1AC1}"/>
    <cellStyle name="Normal 2 3 2 2 2 3 7" xfId="9055" xr:uid="{240C119E-9501-4A8D-BDC0-81C17F8EE91C}"/>
    <cellStyle name="Normal 2 3 2 2 2 3 7 2" xfId="33817" xr:uid="{E97C6964-40DF-4F1E-844C-0B4A590C3899}"/>
    <cellStyle name="Normal 2 3 2 2 2 3 8" xfId="18175" xr:uid="{CF9CD6A7-D0B5-4E7E-B2A1-CA52B9A8B9C8}"/>
    <cellStyle name="Normal 2 3 2 2 2 3 8 2" xfId="42400" xr:uid="{4A605B44-D7AA-45C7-903A-3B81CE8A71AE}"/>
    <cellStyle name="Normal 2 3 2 2 2 3 9" xfId="18849" xr:uid="{7F844646-FA5A-4E2F-AAF4-AB498DBAB618}"/>
    <cellStyle name="Normal 2 3 2 2 2 3 9 2" xfId="43045" xr:uid="{1FC2362C-195E-4CFE-AD40-7ECB7EF7881B}"/>
    <cellStyle name="Normal 2 3 2 2 2 4" xfId="1721" xr:uid="{9F720841-D099-4282-AAE2-351DAD26B437}"/>
    <cellStyle name="Normal 2 3 2 2 2 4 2" xfId="6986" xr:uid="{88E49263-7111-44B0-A5E5-E40782B6A4D1}"/>
    <cellStyle name="Normal 2 3 2 2 2 4 2 2" xfId="15245" xr:uid="{6F1431E0-7889-4ADB-8B37-674584D65EB5}"/>
    <cellStyle name="Normal 2 3 2 2 2 4 2 2 2" xfId="39827" xr:uid="{EB2EF5E6-1BB7-4A59-BD2A-A2D9FABDD1D8}"/>
    <cellStyle name="Normal 2 3 2 2 2 4 2 3" xfId="22894" xr:uid="{859CAE9C-F8CF-4BFC-A603-86DE7E347A00}"/>
    <cellStyle name="Normal 2 3 2 2 2 4 2 3 2" xfId="46912" xr:uid="{41C08843-86B5-4AFA-9934-9705D25EE0EE}"/>
    <cellStyle name="Normal 2 3 2 2 2 4 2 4" xfId="31812" xr:uid="{9B00A787-33C7-4417-866F-39A72DF4209B}"/>
    <cellStyle name="Normal 2 3 2 2 2 4 3" xfId="5646" xr:uid="{B6D64ACF-E520-4C4F-B98A-9F258BE34D8F}"/>
    <cellStyle name="Normal 2 3 2 2 2 4 3 2" xfId="13917" xr:uid="{9640076A-136D-4DDE-A30A-736C2594E08A}"/>
    <cellStyle name="Normal 2 3 2 2 2 4 3 2 2" xfId="38501" xr:uid="{274A19D6-F3F7-4D3D-B8FC-B33958BE8C13}"/>
    <cellStyle name="Normal 2 3 2 2 2 4 3 3" xfId="30484" xr:uid="{C7A09C84-749E-4B44-B03D-54F63370C94F}"/>
    <cellStyle name="Normal 2 3 2 2 2 4 4" xfId="10070" xr:uid="{6EDFE53B-50D1-4ABE-83C3-30F8C5C507B1}"/>
    <cellStyle name="Normal 2 3 2 2 2 4 4 2" xfId="34741" xr:uid="{293DABA7-9574-452C-8F43-ECAAB9DBB28C}"/>
    <cellStyle name="Normal 2 3 2 2 2 4 5" xfId="20430" xr:uid="{6CFF303C-F680-48D1-8B00-FA52BC36FC7B}"/>
    <cellStyle name="Normal 2 3 2 2 2 4 5 2" xfId="44594" xr:uid="{0D31083E-15D3-401F-AEC7-890FA3F3FC6B}"/>
    <cellStyle name="Normal 2 3 2 2 2 4 6" xfId="26856" xr:uid="{BA569496-7561-42B5-AAA6-2D239CBC064E}"/>
    <cellStyle name="Normal 2 3 2 2 2 5" xfId="1857" xr:uid="{F6EE67B3-2103-48BA-872F-DC7FD3AEF767}"/>
    <cellStyle name="Normal 2 3 2 2 2 5 2" xfId="7664" xr:uid="{82B3C090-E74E-471E-BE30-1E085128E85B}"/>
    <cellStyle name="Normal 2 3 2 2 2 5 2 2" xfId="15922" xr:uid="{5D9996D2-4CBA-429E-B1C8-30BF884F7D35}"/>
    <cellStyle name="Normal 2 3 2 2 2 5 2 2 2" xfId="40504" xr:uid="{C8F5A2D0-E397-4A7C-9A2F-36DB156C4BDA}"/>
    <cellStyle name="Normal 2 3 2 2 2 5 2 3" xfId="23022" xr:uid="{A4ED9FF4-69DD-46DC-9DAB-C8F860BC3C1B}"/>
    <cellStyle name="Normal 2 3 2 2 2 5 2 3 2" xfId="47033" xr:uid="{E3969B51-E10D-4C4E-A522-2243A6622BFE}"/>
    <cellStyle name="Normal 2 3 2 2 2 5 2 4" xfId="32489" xr:uid="{9E70CF32-19D2-4A22-88A1-65AA8A0AB261}"/>
    <cellStyle name="Normal 2 3 2 2 2 5 3" xfId="5775" xr:uid="{439E6D72-BD91-4D1F-9503-8AD640E1C984}"/>
    <cellStyle name="Normal 2 3 2 2 2 5 3 2" xfId="14037" xr:uid="{21460962-C755-4914-B4A1-4EC4EE70DDA2}"/>
    <cellStyle name="Normal 2 3 2 2 2 5 3 2 2" xfId="38619" xr:uid="{C1754975-C124-4CBD-9F2C-E502B773A8F0}"/>
    <cellStyle name="Normal 2 3 2 2 2 5 3 3" xfId="30604" xr:uid="{C1C6815F-F18A-4765-BF47-0E2B94331BD1}"/>
    <cellStyle name="Normal 2 3 2 2 2 5 4" xfId="10199" xr:uid="{379E1F98-EC69-4354-A8D1-21EFB7DDDFBF}"/>
    <cellStyle name="Normal 2 3 2 2 2 5 4 2" xfId="34859" xr:uid="{A3BB2ABA-875E-43CF-BB68-C374C47C90C7}"/>
    <cellStyle name="Normal 2 3 2 2 2 5 5" xfId="20557" xr:uid="{8BC3918B-19E4-4A02-BF9B-8EEE94BE16E9}"/>
    <cellStyle name="Normal 2 3 2 2 2 5 5 2" xfId="44717" xr:uid="{FEB5F270-B811-4B27-9B14-00F055DFF8BF}"/>
    <cellStyle name="Normal 2 3 2 2 2 5 6" xfId="26974" xr:uid="{34EC29AC-F221-4325-B4E3-1363809D0B36}"/>
    <cellStyle name="Normal 2 3 2 2 2 6" xfId="832" xr:uid="{75D5895E-3540-415E-A852-5C84E9141148}"/>
    <cellStyle name="Normal 2 3 2 2 2 6 2" xfId="7855" xr:uid="{EEA785C2-C730-4C4D-B7C7-75CF806E09F9}"/>
    <cellStyle name="Normal 2 3 2 2 2 6 2 2" xfId="16113" xr:uid="{0173E9EF-521A-4F34-B109-6DE4672C908D}"/>
    <cellStyle name="Normal 2 3 2 2 2 6 2 2 2" xfId="40695" xr:uid="{548B2F1E-DE25-4A47-850E-ECBD382E1728}"/>
    <cellStyle name="Normal 2 3 2 2 2 6 2 3" xfId="22055" xr:uid="{7F36FC56-2618-478D-A042-293E91C4BA44}"/>
    <cellStyle name="Normal 2 3 2 2 2 6 2 3 2" xfId="46120" xr:uid="{C264CEDC-AB71-4FFC-9E10-82A8C93DCECF}"/>
    <cellStyle name="Normal 2 3 2 2 2 6 2 4" xfId="32680" xr:uid="{F565EB1C-A2AF-4E02-A6E4-80658D06D89A}"/>
    <cellStyle name="Normal 2 3 2 2 2 6 3" xfId="5968" xr:uid="{2C40EE54-B669-49DE-A0D3-F33BAE27070A}"/>
    <cellStyle name="Normal 2 3 2 2 2 6 3 2" xfId="14230" xr:uid="{A7A0CBDC-C5C5-4E7B-BA17-C203B14C968F}"/>
    <cellStyle name="Normal 2 3 2 2 2 6 3 2 2" xfId="38812" xr:uid="{63024F81-CA79-471A-AD6B-F893522172A3}"/>
    <cellStyle name="Normal 2 3 2 2 2 6 3 3" xfId="30797" xr:uid="{8981E820-DDC0-4CA0-AEB1-BC8A5D0F195D}"/>
    <cellStyle name="Normal 2 3 2 2 2 6 4" xfId="9217" xr:uid="{B87EB095-DD17-4547-AA3D-1F7CE8DB94C7}"/>
    <cellStyle name="Normal 2 3 2 2 2 6 4 2" xfId="33955" xr:uid="{275341CF-4D26-4010-A565-2E11B880392C}"/>
    <cellStyle name="Normal 2 3 2 2 2 6 5" xfId="19589" xr:uid="{3820E3F2-360F-4DE8-A737-E74F5972CE8E}"/>
    <cellStyle name="Normal 2 3 2 2 2 6 5 2" xfId="43777" xr:uid="{1F1CB15E-EB4A-4A0C-BE1E-743A29D1D838}"/>
    <cellStyle name="Normal 2 3 2 2 2 6 6" xfId="26077" xr:uid="{E349C492-3EF8-4D2C-92F5-44A8F2324669}"/>
    <cellStyle name="Normal 2 3 2 2 2 7" xfId="1976" xr:uid="{237696B9-6538-4493-B610-C79D27BB44CD}"/>
    <cellStyle name="Normal 2 3 2 2 2 7 2" xfId="6488" xr:uid="{81B02B2E-6E52-4A33-AA35-E98927FEE27E}"/>
    <cellStyle name="Normal 2 3 2 2 2 7 2 2" xfId="14747" xr:uid="{A108EF94-3401-4DE9-89A8-7CAFCE964416}"/>
    <cellStyle name="Normal 2 3 2 2 2 7 2 2 2" xfId="39329" xr:uid="{63A0F0C4-A0B4-46F8-BC37-168FBCE577E9}"/>
    <cellStyle name="Normal 2 3 2 2 2 7 2 3" xfId="23140" xr:uid="{D3A6BA9D-3F79-4F1F-BCE0-98A6A861B324}"/>
    <cellStyle name="Normal 2 3 2 2 2 7 2 3 2" xfId="47151" xr:uid="{7174960E-73CA-4249-838A-365CC6312D67}"/>
    <cellStyle name="Normal 2 3 2 2 2 7 2 4" xfId="31314" xr:uid="{9F0A3E7A-D9CE-46A5-BB15-0ECC6D69D400}"/>
    <cellStyle name="Normal 2 3 2 2 2 7 3" xfId="10318" xr:uid="{0FE442CD-2AB4-4C1C-A63F-8E8C691CFBAF}"/>
    <cellStyle name="Normal 2 3 2 2 2 7 3 2" xfId="34977" xr:uid="{2C152445-8D0E-43D3-A4BE-4D785C66D29E}"/>
    <cellStyle name="Normal 2 3 2 2 2 7 4" xfId="20675" xr:uid="{8659F985-0A1E-4FD2-88A3-7D89DE71D611}"/>
    <cellStyle name="Normal 2 3 2 2 2 7 4 2" xfId="44835" xr:uid="{5AB88526-7BB6-4912-AC59-3B35F5D88353}"/>
    <cellStyle name="Normal 2 3 2 2 2 7 5" xfId="27092" xr:uid="{E7DC6937-123B-4D36-A0EA-6E5E0DB671F1}"/>
    <cellStyle name="Normal 2 3 2 2 2 8" xfId="2169" xr:uid="{393C3672-E8FC-43EB-AE8A-6F126D9A157B}"/>
    <cellStyle name="Normal 2 3 2 2 2 8 2" xfId="8342" xr:uid="{7D66CFB9-0B9D-4926-B9F4-D5F071E81138}"/>
    <cellStyle name="Normal 2 3 2 2 2 8 2 2" xfId="16600" xr:uid="{7AF75CFA-C552-41A7-B469-437166707CB9}"/>
    <cellStyle name="Normal 2 3 2 2 2 8 2 2 2" xfId="41182" xr:uid="{A39DCA22-CEF9-47BA-A499-058FC864FAF8}"/>
    <cellStyle name="Normal 2 3 2 2 2 8 2 3" xfId="21566" xr:uid="{EF9A0473-8735-4A71-978A-EDED150FD269}"/>
    <cellStyle name="Normal 2 3 2 2 2 8 2 3 2" xfId="45664" xr:uid="{B320F25B-91EE-4654-82B1-CEC270FA4DCD}"/>
    <cellStyle name="Normal 2 3 2 2 2 8 2 4" xfId="33167" xr:uid="{9ECC8920-F574-4279-965E-C42AE797FD6D}"/>
    <cellStyle name="Normal 2 3 2 2 2 8 3" xfId="10511" xr:uid="{E3EC7425-10E0-4BC9-827A-1117AA96CFC9}"/>
    <cellStyle name="Normal 2 3 2 2 2 8 3 2" xfId="35169" xr:uid="{5FFCCEE6-4208-48ED-A2F2-8CD6AE5D5436}"/>
    <cellStyle name="Normal 2 3 2 2 2 8 4" xfId="19096" xr:uid="{3346D825-FFED-4A80-AFF0-A6639B62D00C}"/>
    <cellStyle name="Normal 2 3 2 2 2 8 4 2" xfId="43290" xr:uid="{BFF09CCF-BB25-4CD2-9E7B-DA11978478E7}"/>
    <cellStyle name="Normal 2 3 2 2 2 8 5" xfId="27284" xr:uid="{320B7E73-7DE9-4362-91C3-EECDF7950334}"/>
    <cellStyle name="Normal 2 3 2 2 2 9" xfId="2556" xr:uid="{7F3523DF-8EC2-488E-915A-E3D79850B09E}"/>
    <cellStyle name="Normal 2 3 2 2 2 9 2" xfId="10897" xr:uid="{D90BBE1F-03D0-4EED-831A-26BF35459488}"/>
    <cellStyle name="Normal 2 3 2 2 2 9 2 2" xfId="35553" xr:uid="{7C6968C0-4A9A-4511-96DD-300A48C89F6C}"/>
    <cellStyle name="Normal 2 3 2 2 2 9 3" xfId="20972" xr:uid="{000A2E7B-5376-47FA-B573-95FF44E3D265}"/>
    <cellStyle name="Normal 2 3 2 2 2 9 3 2" xfId="45107" xr:uid="{34DF03E9-2F43-435B-8975-C4821A52D6AE}"/>
    <cellStyle name="Normal 2 3 2 2 2 9 4" xfId="27668" xr:uid="{5B613754-7039-49F8-AF0D-A940B984FF8C}"/>
    <cellStyle name="Normal 2 3 2 2 20" xfId="4136" xr:uid="{E0D8388F-BBDF-43A3-8E15-06124BC5F5F0}"/>
    <cellStyle name="Normal 2 3 2 2 20 2" xfId="12477" xr:uid="{F109CEBA-A951-43FE-92FF-9EA0E39F9787}"/>
    <cellStyle name="Normal 2 3 2 2 20 2 2" xfId="37062" xr:uid="{E9838C31-A7B9-4FEB-8130-6DDA9421AC9F}"/>
    <cellStyle name="Normal 2 3 2 2 20 3" xfId="29171" xr:uid="{C102210F-E5B3-47AE-9B39-C336C8DB7B47}"/>
    <cellStyle name="Normal 2 3 2 2 21" xfId="4742" xr:uid="{5B1D7042-34BD-4CF4-AEE8-F6F241F26DE1}"/>
    <cellStyle name="Normal 2 3 2 2 21 2" xfId="13079" xr:uid="{8DC4BDE1-44FF-4480-9EFD-D4C21DA2ADF3}"/>
    <cellStyle name="Normal 2 3 2 2 21 2 2" xfId="37664" xr:uid="{D3A1362D-A842-48DC-B1A8-66805DA8D437}"/>
    <cellStyle name="Normal 2 3 2 2 21 3" xfId="29643" xr:uid="{CDC8AD1D-D4E6-47C6-ADC3-397DAC722F33}"/>
    <cellStyle name="Normal 2 3 2 2 22" xfId="8538" xr:uid="{DD7A342C-CFCD-4820-8A08-A8BDFAB45B10}"/>
    <cellStyle name="Normal 2 3 2 2 22 2" xfId="16796" xr:uid="{21C6BAEB-C2AC-4E27-A3D9-C49CAF350061}"/>
    <cellStyle name="Normal 2 3 2 2 22 2 2" xfId="41378" xr:uid="{AD1D8A0F-94B7-4475-AB60-29B1E77B28A9}"/>
    <cellStyle name="Normal 2 3 2 2 22 3" xfId="33349" xr:uid="{E25322B7-17BD-4B3E-8B2F-97EEC85EF358}"/>
    <cellStyle name="Normal 2 3 2 2 23" xfId="8667" xr:uid="{44E51697-5AA6-4994-A918-5C0B1976E283}"/>
    <cellStyle name="Normal 2 3 2 2 23 2" xfId="33452" xr:uid="{94261FE0-4285-4CC9-8296-3F94FB6D79EA}"/>
    <cellStyle name="Normal 2 3 2 2 24" xfId="17778" xr:uid="{B5482FDE-BDDD-4A7D-A12A-E6453E2C5CB4}"/>
    <cellStyle name="Normal 2 3 2 2 24 2" xfId="42003" xr:uid="{44B11804-848D-431A-B757-CF76AA9A68D4}"/>
    <cellStyle name="Normal 2 3 2 2 25" xfId="17852" xr:uid="{E8A9EEBF-0C15-497D-BC18-0B28379AC111}"/>
    <cellStyle name="Normal 2 3 2 2 25 2" xfId="42077" xr:uid="{006AC4A7-4502-4470-9699-414046C0EF9B}"/>
    <cellStyle name="Normal 2 3 2 2 26" xfId="18458" xr:uid="{93853DBB-4F28-408B-BEB3-8D37A1B5F54E}"/>
    <cellStyle name="Normal 2 3 2 2 26 2" xfId="42668" xr:uid="{AE4C6367-F2B9-4EF5-9040-92AF502BBECC}"/>
    <cellStyle name="Normal 2 3 2 2 27" xfId="25590" xr:uid="{20A0A0EF-08BD-4B72-A188-560116CC34EA}"/>
    <cellStyle name="Normal 2 3 2 2 3" xfId="406" xr:uid="{618370A7-11F3-41D7-9C71-FF55D8C74950}"/>
    <cellStyle name="Normal 2 3 2 2 3 10" xfId="4323" xr:uid="{6655185D-3578-4039-B6D7-F734EF6270AE}"/>
    <cellStyle name="Normal 2 3 2 2 3 10 2" xfId="12664" xr:uid="{D03159D8-3250-407A-9493-C29222724D88}"/>
    <cellStyle name="Normal 2 3 2 2 3 10 2 2" xfId="37249" xr:uid="{6E43830E-3AB5-427E-8449-AC1712A0D8D4}"/>
    <cellStyle name="Normal 2 3 2 2 3 10 3" xfId="29289" xr:uid="{743E0FEB-0E22-4889-99F5-F5EE33FABE5A}"/>
    <cellStyle name="Normal 2 3 2 2 3 11" xfId="4864" xr:uid="{5CFBB350-738E-44B7-B40B-0E66E2075CCD}"/>
    <cellStyle name="Normal 2 3 2 2 3 11 2" xfId="13186" xr:uid="{BB9FD607-D4F7-4133-9D38-618B6FEF6BA3}"/>
    <cellStyle name="Normal 2 3 2 2 3 11 2 2" xfId="37771" xr:uid="{FA25D8B9-E6F3-4735-9624-14D02690D28E}"/>
    <cellStyle name="Normal 2 3 2 2 3 11 3" xfId="29751" xr:uid="{56F0884B-571E-4F72-8E48-4F4C868F0176}"/>
    <cellStyle name="Normal 2 3 2 2 3 12" xfId="8806" xr:uid="{6E12BB7B-D614-4A71-8F40-50E77E1BB237}"/>
    <cellStyle name="Normal 2 3 2 2 3 12 2" xfId="33577" xr:uid="{B82F8090-748E-4A27-8519-461FB86E2205}"/>
    <cellStyle name="Normal 2 3 2 2 3 13" xfId="17996" xr:uid="{1709F529-63E2-4AA5-9516-BA6C051C236F}"/>
    <cellStyle name="Normal 2 3 2 2 3 13 2" xfId="42221" xr:uid="{12C33A05-0BD1-4971-AC24-FEB42F6B761B}"/>
    <cellStyle name="Normal 2 3 2 2 3 14" xfId="18590" xr:uid="{F5C3FE97-8BF6-4EA9-9EE5-5A9674C61568}"/>
    <cellStyle name="Normal 2 3 2 2 3 14 2" xfId="42786" xr:uid="{3B1C6449-AA4D-4D1F-BF72-003A7CE7220F}"/>
    <cellStyle name="Normal 2 3 2 2 3 15" xfId="25708" xr:uid="{6946CC44-2008-4F9E-B422-AE4DE9E461F7}"/>
    <cellStyle name="Normal 2 3 2 2 3 2" xfId="1121" xr:uid="{07BFB874-6334-4407-B41A-FB92458ADEBA}"/>
    <cellStyle name="Normal 2 3 2 2 3 2 10" xfId="26317" xr:uid="{5F81F39D-6398-4304-A411-C3A300A1575A}"/>
    <cellStyle name="Normal 2 3 2 2 3 2 2" xfId="1553" xr:uid="{68BB7431-0492-482F-9710-CEE211CA16C0}"/>
    <cellStyle name="Normal 2 3 2 2 3 2 2 2" xfId="7529" xr:uid="{CA23CEAB-3984-4D79-A492-04C8876ADC2A}"/>
    <cellStyle name="Normal 2 3 2 2 3 2 2 2 2" xfId="15788" xr:uid="{3A47CBEC-625F-4EDF-B268-C4FF41180EA2}"/>
    <cellStyle name="Normal 2 3 2 2 3 2 2 2 2 2" xfId="40370" xr:uid="{0615723F-FEDA-4917-AEDB-87B95245B06F}"/>
    <cellStyle name="Normal 2 3 2 2 3 2 2 2 3" xfId="22741" xr:uid="{C9C60B67-1B7B-46F9-A013-0641DB0B5D67}"/>
    <cellStyle name="Normal 2 3 2 2 3 2 2 2 3 2" xfId="46768" xr:uid="{A5C690B0-AA66-4BD4-802B-31F1FECA8ECB}"/>
    <cellStyle name="Normal 2 3 2 2 3 2 2 2 4" xfId="32355" xr:uid="{3EC9769E-6881-46FF-961A-322E63D8688E}"/>
    <cellStyle name="Normal 2 3 2 2 3 2 2 3" xfId="5493" xr:uid="{AC5EA10D-C24C-454A-A7C0-6F706809E4D1}"/>
    <cellStyle name="Normal 2 3 2 2 3 2 2 3 2" xfId="13776" xr:uid="{C9802C02-252A-4E73-9C33-D3B222D2DB53}"/>
    <cellStyle name="Normal 2 3 2 2 3 2 2 3 2 2" xfId="38360" xr:uid="{3D7CE3DC-AF2F-4687-A00B-0890ED7FE503}"/>
    <cellStyle name="Normal 2 3 2 2 3 2 2 3 3" xfId="30342" xr:uid="{5042FA3E-AF1B-453C-AEA2-4526A6D5C383}"/>
    <cellStyle name="Normal 2 3 2 2 3 2 2 4" xfId="9914" xr:uid="{86AE0604-C12A-4199-B3DE-BA95976B48D4}"/>
    <cellStyle name="Normal 2 3 2 2 3 2 2 4 2" xfId="34600" xr:uid="{EB79FC66-E15C-45B5-9F99-C3FB78C77745}"/>
    <cellStyle name="Normal 2 3 2 2 3 2 2 5" xfId="20275" xr:uid="{5EDA8B4D-0EAC-4DE6-B3CB-FDDA8869021F}"/>
    <cellStyle name="Normal 2 3 2 2 3 2 2 5 2" xfId="44449" xr:uid="{451DC9E9-3B4A-4AF6-8E6D-2B82C9105FF3}"/>
    <cellStyle name="Normal 2 3 2 2 3 2 2 6" xfId="26716" xr:uid="{0DC8710F-DEE4-46FB-B519-C7686D1BDE92}"/>
    <cellStyle name="Normal 2 3 2 2 3 2 3" xfId="3086" xr:uid="{CEEB3F0C-246F-4A12-903F-BB60897C81BA}"/>
    <cellStyle name="Normal 2 3 2 2 3 2 3 2" xfId="8095" xr:uid="{028E827B-1AF1-47B8-BAF7-C4C82B91C13D}"/>
    <cellStyle name="Normal 2 3 2 2 3 2 3 2 2" xfId="16353" xr:uid="{3E29556C-C052-46F4-BA15-3B0E5DC7CB54}"/>
    <cellStyle name="Normal 2 3 2 2 3 2 3 2 2 2" xfId="40935" xr:uid="{A72A0546-9AE7-40F4-9DB4-CCF8A74105C0}"/>
    <cellStyle name="Normal 2 3 2 2 3 2 3 2 3" xfId="32920" xr:uid="{DB363ABE-C8F8-497B-9EF2-4E3C20358E0F}"/>
    <cellStyle name="Normal 2 3 2 2 3 2 3 3" xfId="6208" xr:uid="{786B6332-0536-4AE4-AF99-DBFE523EF588}"/>
    <cellStyle name="Normal 2 3 2 2 3 2 3 3 2" xfId="14470" xr:uid="{C9AA7FCB-4E99-47EE-A21A-9ACDA4FD5A49}"/>
    <cellStyle name="Normal 2 3 2 2 3 2 3 3 2 2" xfId="39052" xr:uid="{9B0338DB-7B43-4169-BF16-DAF5E84D61F6}"/>
    <cellStyle name="Normal 2 3 2 2 3 2 3 3 3" xfId="31037" xr:uid="{890C4B19-0F52-4E4B-9F60-B0D1DA3B5310}"/>
    <cellStyle name="Normal 2 3 2 2 3 2 3 4" xfId="11427" xr:uid="{EB7D6DB3-8F1D-4B6C-BC77-65CF4C8254A6}"/>
    <cellStyle name="Normal 2 3 2 2 3 2 3 4 2" xfId="36082" xr:uid="{D456CDAD-9CEC-44BE-8EE9-7F9E806EEBB6}"/>
    <cellStyle name="Normal 2 3 2 2 3 2 3 5" xfId="22330" xr:uid="{22F6523D-963F-4029-8F8F-69BBD4763B17}"/>
    <cellStyle name="Normal 2 3 2 2 3 2 3 5 2" xfId="46364" xr:uid="{3D7CCC5E-B7FB-4422-AA88-FF74C0E65204}"/>
    <cellStyle name="Normal 2 3 2 2 3 2 3 6" xfId="28197" xr:uid="{DDCB54A0-2FFF-4F4E-AAD8-3E0B98F70FAD}"/>
    <cellStyle name="Normal 2 3 2 2 3 2 4" xfId="3805" xr:uid="{B99A76BC-4596-427E-97EE-F107B514B6FD}"/>
    <cellStyle name="Normal 2 3 2 2 3 2 4 2" xfId="6728" xr:uid="{C83329DD-F725-45F8-B797-8E459AD6A8C8}"/>
    <cellStyle name="Normal 2 3 2 2 3 2 4 2 2" xfId="14987" xr:uid="{315608AD-E24B-4769-8158-6059DD760FCA}"/>
    <cellStyle name="Normal 2 3 2 2 3 2 4 2 2 2" xfId="39569" xr:uid="{2D5316D2-48C4-4267-B832-B131BE7B4588}"/>
    <cellStyle name="Normal 2 3 2 2 3 2 4 2 3" xfId="31554" xr:uid="{41B61AFC-F195-4C23-AF4D-1667190BA699}"/>
    <cellStyle name="Normal 2 3 2 2 3 2 4 3" xfId="12146" xr:uid="{FC817E28-2AD7-49B5-A813-DACB0E9597ED}"/>
    <cellStyle name="Normal 2 3 2 2 3 2 4 3 2" xfId="36790" xr:uid="{3ED70AE4-4D80-47B6-A1B3-72DE0C323769}"/>
    <cellStyle name="Normal 2 3 2 2 3 2 4 4" xfId="28905" xr:uid="{1107CF7B-9A19-4124-989B-71CC948C730D}"/>
    <cellStyle name="Normal 2 3 2 2 3 2 5" xfId="4559" xr:uid="{1CDE5A52-89E8-478A-B7FB-0E5E2AC42541}"/>
    <cellStyle name="Normal 2 3 2 2 3 2 5 2" xfId="7240" xr:uid="{3E8D8269-ABC7-4BB3-A8BD-9B413D133880}"/>
    <cellStyle name="Normal 2 3 2 2 3 2 5 2 2" xfId="15499" xr:uid="{6D1198EB-ED9D-45C5-B506-807D6EA93C50}"/>
    <cellStyle name="Normal 2 3 2 2 3 2 5 2 2 2" xfId="40081" xr:uid="{4D2211C9-10F4-42DC-AA7B-F03AB7E46106}"/>
    <cellStyle name="Normal 2 3 2 2 3 2 5 2 3" xfId="32066" xr:uid="{37023237-70DC-4CB2-B3B3-4F7D6D97A4F2}"/>
    <cellStyle name="Normal 2 3 2 2 3 2 5 3" xfId="12900" xr:uid="{3F52AA54-6D4D-4C28-8945-51A5A4DA5B73}"/>
    <cellStyle name="Normal 2 3 2 2 3 2 5 3 2" xfId="37485" xr:uid="{0ABC469F-2808-4E65-A88B-0601CB8B44FF}"/>
    <cellStyle name="Normal 2 3 2 2 3 2 5 4" xfId="29525" xr:uid="{A91F77B5-A91F-4A89-A4B8-AF5A37895032}"/>
    <cellStyle name="Normal 2 3 2 2 3 2 6" xfId="5081" xr:uid="{2D5E7E16-199C-4697-8A77-BFC5A89C5592}"/>
    <cellStyle name="Normal 2 3 2 2 3 2 6 2" xfId="13376" xr:uid="{F6C15C35-99B5-4CB2-ADDC-A73E7461145A}"/>
    <cellStyle name="Normal 2 3 2 2 3 2 6 2 2" xfId="37960" xr:uid="{44F432AA-FD47-447E-882A-EBACC5D00217}"/>
    <cellStyle name="Normal 2 3 2 2 3 2 6 3" xfId="29941" xr:uid="{5BA8B9EC-A0E3-464B-990B-8D35604DBC67}"/>
    <cellStyle name="Normal 2 3 2 2 3 2 7" xfId="9497" xr:uid="{CD02373C-75ED-41E6-BB7C-06617EDA4800}"/>
    <cellStyle name="Normal 2 3 2 2 3 2 7 2" xfId="34198" xr:uid="{FBDE5E2D-CC0E-41B7-A6C2-F9B7D2A4DF72}"/>
    <cellStyle name="Normal 2 3 2 2 3 2 8" xfId="18232" xr:uid="{F71E00E9-26A6-4766-AC87-F864E9084D44}"/>
    <cellStyle name="Normal 2 3 2 2 3 2 8 2" xfId="42457" xr:uid="{5714F059-D181-4603-A49F-5724FB341CC1}"/>
    <cellStyle name="Normal 2 3 2 2 3 2 9" xfId="19865" xr:uid="{79EF5649-45FA-4B55-A49B-7ECBE157CC84}"/>
    <cellStyle name="Normal 2 3 2 2 3 2 9 2" xfId="44045" xr:uid="{316118D1-3C48-4479-B54B-BF01D546A103}"/>
    <cellStyle name="Normal 2 3 2 2 3 3" xfId="1355" xr:uid="{9F698917-7A8E-4E81-B894-49808AC303CF}"/>
    <cellStyle name="Normal 2 3 2 2 3 3 2" xfId="7043" xr:uid="{831CDBC5-29B5-4F11-8264-C1D98E1BD837}"/>
    <cellStyle name="Normal 2 3 2 2 3 3 2 2" xfId="15302" xr:uid="{EC7BA87C-4878-4B57-A3A1-7F2B5CCBD4F9}"/>
    <cellStyle name="Normal 2 3 2 2 3 3 2 2 2" xfId="39884" xr:uid="{D112A24E-C84D-41B0-A730-8FB254040CA2}"/>
    <cellStyle name="Normal 2 3 2 2 3 3 2 3" xfId="22546" xr:uid="{806E0143-6577-4BDC-AAE0-A342DC020EA1}"/>
    <cellStyle name="Normal 2 3 2 2 3 3 2 3 2" xfId="46580" xr:uid="{8D186A51-0320-4723-8039-5AEE6164EB85}"/>
    <cellStyle name="Normal 2 3 2 2 3 3 2 4" xfId="31869" xr:uid="{27F2A177-7F69-483C-B74C-BB23410805E1}"/>
    <cellStyle name="Normal 2 3 2 2 3 3 3" xfId="5295" xr:uid="{D99E9DF5-28F3-4A76-9684-10B295DF049A}"/>
    <cellStyle name="Normal 2 3 2 2 3 3 3 2" xfId="13588" xr:uid="{FBE46AAF-C55E-44E5-8A12-B8B95FF1176C}"/>
    <cellStyle name="Normal 2 3 2 2 3 3 3 2 2" xfId="38172" xr:uid="{778C3D4C-6384-43CE-90C1-20ED7C2D60DE}"/>
    <cellStyle name="Normal 2 3 2 2 3 3 3 3" xfId="30154" xr:uid="{1F37890C-784E-419A-8C51-97F3DB7D9E44}"/>
    <cellStyle name="Normal 2 3 2 2 3 3 4" xfId="9717" xr:uid="{59EAA493-08F5-4F29-80D6-4809D152F5E0}"/>
    <cellStyle name="Normal 2 3 2 2 3 3 4 2" xfId="34412" xr:uid="{1E29353C-B0D5-473E-8C84-E0A7C75ECAAF}"/>
    <cellStyle name="Normal 2 3 2 2 3 3 5" xfId="20079" xr:uid="{06479769-D391-43F9-BAF1-B8960D51B1C1}"/>
    <cellStyle name="Normal 2 3 2 2 3 3 5 2" xfId="44257" xr:uid="{CBAB37EF-721B-4421-B23F-7A5E08FB01D9}"/>
    <cellStyle name="Normal 2 3 2 2 3 3 6" xfId="26529" xr:uid="{19053A57-1D8E-4CED-96F6-168F873CEE63}"/>
    <cellStyle name="Normal 2 3 2 2 3 4" xfId="892" xr:uid="{8BAD2B12-AD0B-4C71-AFB8-58108DE1D8C1}"/>
    <cellStyle name="Normal 2 3 2 2 3 4 2" xfId="7908" xr:uid="{5E782E31-9B1A-4C5D-B569-511B555A50B4}"/>
    <cellStyle name="Normal 2 3 2 2 3 4 2 2" xfId="16166" xr:uid="{AEC92AB9-D689-48CD-9511-C2B3094D0A7F}"/>
    <cellStyle name="Normal 2 3 2 2 3 4 2 2 2" xfId="40748" xr:uid="{C2E8A02C-DC09-4307-B069-B3ECFB2ABB82}"/>
    <cellStyle name="Normal 2 3 2 2 3 4 2 3" xfId="22114" xr:uid="{3774A7D0-2A86-4DE5-AC12-7F77B07ED684}"/>
    <cellStyle name="Normal 2 3 2 2 3 4 2 3 2" xfId="46173" xr:uid="{05852DC9-2B08-4125-8106-8E35F5E2D098}"/>
    <cellStyle name="Normal 2 3 2 2 3 4 2 4" xfId="32733" xr:uid="{68D027B8-EECA-4A2F-A954-50FC846CD813}"/>
    <cellStyle name="Normal 2 3 2 2 3 4 3" xfId="6021" xr:uid="{55057B76-95D6-46B3-9957-1E21D062A932}"/>
    <cellStyle name="Normal 2 3 2 2 3 4 3 2" xfId="14283" xr:uid="{54D0FFA2-B322-432B-BFA6-AB920F5DC668}"/>
    <cellStyle name="Normal 2 3 2 2 3 4 3 2 2" xfId="38865" xr:uid="{A16BC0DB-576D-4F41-9255-E56F45F2E3C6}"/>
    <cellStyle name="Normal 2 3 2 2 3 4 3 3" xfId="30850" xr:uid="{80AD5485-84A3-4F3E-B0CE-6D683C0BE388}"/>
    <cellStyle name="Normal 2 3 2 2 3 4 4" xfId="9276" xr:uid="{68ABBBEF-31BB-4FB6-A3B1-A64CEB2C1D05}"/>
    <cellStyle name="Normal 2 3 2 2 3 4 4 2" xfId="34008" xr:uid="{3B93D191-505C-44B2-9CD9-34C808F86D9C}"/>
    <cellStyle name="Normal 2 3 2 2 3 4 5" xfId="19648" xr:uid="{770DF1F6-43CA-486F-816A-9E2CEC58A200}"/>
    <cellStyle name="Normal 2 3 2 2 3 4 5 2" xfId="43836" xr:uid="{7048E730-5622-4676-98F3-E284264ACF72}"/>
    <cellStyle name="Normal 2 3 2 2 3 4 6" xfId="26130" xr:uid="{86DA6982-AB4D-4951-B844-55A610073DBC}"/>
    <cellStyle name="Normal 2 3 2 2 3 5" xfId="2227" xr:uid="{CFAA3A94-26FE-49BE-8CBA-075D0D1A4673}"/>
    <cellStyle name="Normal 2 3 2 2 3 5 2" xfId="6541" xr:uid="{FC9E9380-F18A-4C1E-B8B1-D5D0D47ACD33}"/>
    <cellStyle name="Normal 2 3 2 2 3 5 2 2" xfId="14800" xr:uid="{29E24B20-AC22-4FD5-917A-4DCD1AAD86E8}"/>
    <cellStyle name="Normal 2 3 2 2 3 5 2 2 2" xfId="39382" xr:uid="{A6A325F8-1F83-4E01-98A8-050277355DC7}"/>
    <cellStyle name="Normal 2 3 2 2 3 5 2 3" xfId="21665" xr:uid="{7DA856C7-150D-42CA-94EF-69CB0D5195F2}"/>
    <cellStyle name="Normal 2 3 2 2 3 5 2 3 2" xfId="45747" xr:uid="{E9C8C9F7-D597-4956-AA0D-43BDA9CECFB8}"/>
    <cellStyle name="Normal 2 3 2 2 3 5 2 4" xfId="31367" xr:uid="{D840C19B-11D3-403A-84F0-4C5F135EA8C0}"/>
    <cellStyle name="Normal 2 3 2 2 3 5 3" xfId="10568" xr:uid="{60D0DDF6-6627-4C9E-A529-28CF3625129B}"/>
    <cellStyle name="Normal 2 3 2 2 3 5 3 2" xfId="35226" xr:uid="{81C30410-A8CB-4822-9519-12C900D4B04B}"/>
    <cellStyle name="Normal 2 3 2 2 3 5 4" xfId="19197" xr:uid="{AAEB99BB-672F-497B-9F07-B93F75716128}"/>
    <cellStyle name="Normal 2 3 2 2 3 5 4 2" xfId="43391" xr:uid="{D04E192B-CAC4-4CD9-97D0-470A6C7E6F74}"/>
    <cellStyle name="Normal 2 3 2 2 3 5 5" xfId="27341" xr:uid="{F8A0D183-5BB6-46F8-B8FC-CC78DE55F95E}"/>
    <cellStyle name="Normal 2 3 2 2 3 6" xfId="2613" xr:uid="{B41638DE-6E91-41B5-ABA7-A317E4C0D05E}"/>
    <cellStyle name="Normal 2 3 2 2 3 6 2" xfId="8399" xr:uid="{93BF4F81-D710-4BD2-BE59-CAFA312CC1FD}"/>
    <cellStyle name="Normal 2 3 2 2 3 6 2 2" xfId="16657" xr:uid="{83793A8F-7B9F-4423-AB66-568DBB229DE4}"/>
    <cellStyle name="Normal 2 3 2 2 3 6 2 2 2" xfId="41239" xr:uid="{94C64CE2-5963-4720-90EA-A5F40FDFD1E8}"/>
    <cellStyle name="Normal 2 3 2 2 3 6 2 3" xfId="33224" xr:uid="{715D47BC-BA45-451E-BF34-4AFF83A0D768}"/>
    <cellStyle name="Normal 2 3 2 2 3 6 3" xfId="10954" xr:uid="{EFF1EE23-3007-4044-B3FB-4793F6F40276}"/>
    <cellStyle name="Normal 2 3 2 2 3 6 3 2" xfId="35610" xr:uid="{A282E1A3-D581-46BB-B016-A9582A155492}"/>
    <cellStyle name="Normal 2 3 2 2 3 6 4" xfId="21069" xr:uid="{0F340FA1-BEF3-427E-AEDE-7220ADF25B2D}"/>
    <cellStyle name="Normal 2 3 2 2 3 6 4 2" xfId="45194" xr:uid="{6427F5B4-C21D-4616-8A1B-2F26A4DABC24}"/>
    <cellStyle name="Normal 2 3 2 2 3 6 5" xfId="27725" xr:uid="{6907D64D-8B96-4C97-B554-5021518B8A97}"/>
    <cellStyle name="Normal 2 3 2 2 3 7" xfId="2850" xr:uid="{B240DD78-2601-4C82-8367-790013D3509E}"/>
    <cellStyle name="Normal 2 3 2 2 3 7 2" xfId="11191" xr:uid="{E665C1F8-9244-453C-88CC-D386194C750E}"/>
    <cellStyle name="Normal 2 3 2 2 3 7 2 2" xfId="35846" xr:uid="{9D32E34F-8020-40CF-8DC9-62DDAB6486B1}"/>
    <cellStyle name="Normal 2 3 2 2 3 7 3" xfId="27961" xr:uid="{67D3AE69-DB60-4BF6-B880-F62F8F2B8DB1}"/>
    <cellStyle name="Normal 2 3 2 2 3 8" xfId="3323" xr:uid="{CF4320D6-7A8C-4718-8BB1-EC7849D33D2C}"/>
    <cellStyle name="Normal 2 3 2 2 3 8 2" xfId="11664" xr:uid="{103C9469-1852-44B4-A93B-DAF2D1B51B66}"/>
    <cellStyle name="Normal 2 3 2 2 3 8 2 2" xfId="36318" xr:uid="{D24E5331-13E4-494B-BA78-FC58ED69D1F8}"/>
    <cellStyle name="Normal 2 3 2 2 3 8 3" xfId="28433" xr:uid="{A23055D9-CF85-4DE5-9C47-8054E9B6A3E1}"/>
    <cellStyle name="Normal 2 3 2 2 3 9" xfId="3569" xr:uid="{46517035-A08D-4462-A266-3A2CF8E574A9}"/>
    <cellStyle name="Normal 2 3 2 2 3 9 2" xfId="11910" xr:uid="{20C275B9-8656-4F91-8745-F2842B162D8C}"/>
    <cellStyle name="Normal 2 3 2 2 3 9 2 2" xfId="36554" xr:uid="{26C78A85-0E2F-458C-9B57-5BA8C6557366}"/>
    <cellStyle name="Normal 2 3 2 2 3 9 3" xfId="28669" xr:uid="{8A2E60F5-0580-4196-80E7-147641370D48}"/>
    <cellStyle name="Normal 2 3 2 2 4" xfId="549" xr:uid="{7AEDCBB4-26D1-4B96-A21C-85BAD99582FB}"/>
    <cellStyle name="Normal 2 3 2 2 4 10" xfId="18731" xr:uid="{ADFA8027-924B-43C1-BD37-7BE4D0E79BB2}"/>
    <cellStyle name="Normal 2 3 2 2 4 10 2" xfId="42927" xr:uid="{4EC189E6-BE41-4225-B9AC-5755108094DD}"/>
    <cellStyle name="Normal 2 3 2 2 4 11" xfId="25830" xr:uid="{D3360EEA-2D8B-4751-88F8-7D46C032E3A0}"/>
    <cellStyle name="Normal 2 3 2 2 4 2" xfId="1445" xr:uid="{3F98E1F2-E3CF-4109-926D-6EE15AB9800C}"/>
    <cellStyle name="Normal 2 3 2 2 4 2 2" xfId="7477" xr:uid="{5DF8940A-6C71-46A7-B6D9-832FCD91AB29}"/>
    <cellStyle name="Normal 2 3 2 2 4 2 2 2" xfId="15736" xr:uid="{BE60EC0F-2ABD-4A1C-BC50-15C75F80FFE8}"/>
    <cellStyle name="Normal 2 3 2 2 4 2 2 2 2" xfId="40318" xr:uid="{503989B6-B6EC-4A5E-AA58-A9DB1A22E08D}"/>
    <cellStyle name="Normal 2 3 2 2 4 2 2 3" xfId="22634" xr:uid="{0979C2A8-04D2-4702-97ED-E22F95B7458E}"/>
    <cellStyle name="Normal 2 3 2 2 4 2 2 3 2" xfId="46661" xr:uid="{08A2D935-1D2E-4EC8-91F0-27AD3F195BEA}"/>
    <cellStyle name="Normal 2 3 2 2 4 2 2 4" xfId="32303" xr:uid="{E28D6DA8-2409-42C7-8EA1-A8E77B95A043}"/>
    <cellStyle name="Normal 2 3 2 2 4 2 3" xfId="5385" xr:uid="{0477F7D3-A0AE-4A00-8828-243BA2DE15F3}"/>
    <cellStyle name="Normal 2 3 2 2 4 2 3 2" xfId="13669" xr:uid="{5FF2EC76-FA4B-486F-B2E7-B2BF63E39E0A}"/>
    <cellStyle name="Normal 2 3 2 2 4 2 3 2 2" xfId="38253" xr:uid="{E8949345-01B2-4E0B-960C-235841B56A38}"/>
    <cellStyle name="Normal 2 3 2 2 4 2 3 3" xfId="30235" xr:uid="{384F762F-E38E-455A-A309-A52BD69A82A1}"/>
    <cellStyle name="Normal 2 3 2 2 4 2 4" xfId="9807" xr:uid="{A2070862-7B6D-4B12-A99F-790BDB8FCCF4}"/>
    <cellStyle name="Normal 2 3 2 2 4 2 4 2" xfId="34493" xr:uid="{5A611186-9638-430C-B8E1-12A1D59E8269}"/>
    <cellStyle name="Normal 2 3 2 2 4 2 5" xfId="20168" xr:uid="{CBE21505-43C2-48F5-B74F-5424F0DB9567}"/>
    <cellStyle name="Normal 2 3 2 2 4 2 5 2" xfId="44342" xr:uid="{2DE9D3ED-FFE2-4F1B-8603-0DC00BF86E6B}"/>
    <cellStyle name="Normal 2 3 2 2 4 2 6" xfId="26609" xr:uid="{57A1B8B9-C9AD-4C98-A60C-AC5631BE05E1}"/>
    <cellStyle name="Normal 2 3 2 2 4 3" xfId="998" xr:uid="{B96428E8-E46B-4B47-84E6-DF47854389FF}"/>
    <cellStyle name="Normal 2 3 2 2 4 3 2" xfId="7988" xr:uid="{41D6AA16-5A00-40CD-9552-5C65279215F4}"/>
    <cellStyle name="Normal 2 3 2 2 4 3 2 2" xfId="16246" xr:uid="{64096E8D-2D46-4FFD-87DC-7BF9A333E631}"/>
    <cellStyle name="Normal 2 3 2 2 4 3 2 2 2" xfId="40828" xr:uid="{DB621C4D-4CCB-438B-981A-7CC1651F7800}"/>
    <cellStyle name="Normal 2 3 2 2 4 3 2 3" xfId="22209" xr:uid="{9FA205E9-79E9-4C9B-B521-BFBA38084976}"/>
    <cellStyle name="Normal 2 3 2 2 4 3 2 3 2" xfId="46256" xr:uid="{0F946EBF-0E27-4322-9425-CF4E7369BF9C}"/>
    <cellStyle name="Normal 2 3 2 2 4 3 2 4" xfId="32813" xr:uid="{5EF4FE23-B04D-4C2D-A95F-A15A8BF7C1F0}"/>
    <cellStyle name="Normal 2 3 2 2 4 3 3" xfId="6101" xr:uid="{3D36F9D3-FDF8-41F0-967C-5BB72EE0811E}"/>
    <cellStyle name="Normal 2 3 2 2 4 3 3 2" xfId="14363" xr:uid="{4DA51D60-6EFD-4304-9828-AB4620607F5C}"/>
    <cellStyle name="Normal 2 3 2 2 4 3 3 2 2" xfId="38945" xr:uid="{159043C5-3476-4DCE-9DD8-93D72C08A076}"/>
    <cellStyle name="Normal 2 3 2 2 4 3 3 3" xfId="30930" xr:uid="{983C4C2A-ADBE-4080-AC10-EED77F917903}"/>
    <cellStyle name="Normal 2 3 2 2 4 3 4" xfId="9374" xr:uid="{08B172A3-0B60-484B-8BF2-14CD3FA22E72}"/>
    <cellStyle name="Normal 2 3 2 2 4 3 4 2" xfId="34091" xr:uid="{7D7F0A2A-2DF6-4E3D-AC15-6E4EF76D1F02}"/>
    <cellStyle name="Normal 2 3 2 2 4 3 5" xfId="19743" xr:uid="{14A50F5E-ABC9-4AD8-A17D-EFC054ED95AD}"/>
    <cellStyle name="Normal 2 3 2 2 4 3 5 2" xfId="43925" xr:uid="{A433698F-1C23-4385-B36B-A10FE8C88488}"/>
    <cellStyle name="Normal 2 3 2 2 4 3 6" xfId="26210" xr:uid="{08F07E8E-1CDD-4C79-B216-670EC61B641A}"/>
    <cellStyle name="Normal 2 3 2 2 4 4" xfId="2968" xr:uid="{18ABE9BC-294A-441A-9123-64BCE28F4A4D}"/>
    <cellStyle name="Normal 2 3 2 2 4 4 2" xfId="6621" xr:uid="{44432774-D200-41A7-AE92-99B2F19F2BC7}"/>
    <cellStyle name="Normal 2 3 2 2 4 4 2 2" xfId="14880" xr:uid="{BD762E4C-41E2-4661-B6A4-4B6C3DC9E773}"/>
    <cellStyle name="Normal 2 3 2 2 4 4 2 2 2" xfId="39462" xr:uid="{FADAC44C-4611-4FBD-8BE8-D76AFEDEB73C}"/>
    <cellStyle name="Normal 2 3 2 2 4 4 2 3" xfId="21803" xr:uid="{BC0F0704-AF4B-4070-A8C1-736ACDFA5704}"/>
    <cellStyle name="Normal 2 3 2 2 4 4 2 3 2" xfId="45877" xr:uid="{DD2B52DC-B5F2-4579-944D-411103EE0FD6}"/>
    <cellStyle name="Normal 2 3 2 2 4 4 2 4" xfId="31447" xr:uid="{9CEEE8CE-EE77-4B56-BD38-E06A39263FDB}"/>
    <cellStyle name="Normal 2 3 2 2 4 4 3" xfId="11309" xr:uid="{40BCBB13-B822-4FAE-8E75-0ECE56D88008}"/>
    <cellStyle name="Normal 2 3 2 2 4 4 3 2" xfId="35964" xr:uid="{4A53E4E6-3603-4BB4-9989-BEC613633A49}"/>
    <cellStyle name="Normal 2 3 2 2 4 4 4" xfId="19338" xr:uid="{9BE30963-E6B5-416C-9A67-3C334D222C3B}"/>
    <cellStyle name="Normal 2 3 2 2 4 4 4 2" xfId="43532" xr:uid="{0357ED32-DF0B-47EB-8456-D8C6B7E80A3C}"/>
    <cellStyle name="Normal 2 3 2 2 4 4 5" xfId="28079" xr:uid="{D8F4585C-EDCB-4234-985D-934382F96B55}"/>
    <cellStyle name="Normal 2 3 2 2 4 5" xfId="3687" xr:uid="{56A742C3-6351-4695-A357-7D1718BE5EBF}"/>
    <cellStyle name="Normal 2 3 2 2 4 5 2" xfId="7124" xr:uid="{25AF58CC-2FF6-465F-9240-B1186BBC689A}"/>
    <cellStyle name="Normal 2 3 2 2 4 5 2 2" xfId="15383" xr:uid="{58A5BB8C-8D43-4403-8A75-88B1E5183721}"/>
    <cellStyle name="Normal 2 3 2 2 4 5 2 2 2" xfId="39965" xr:uid="{7A565B30-2DE6-432F-B2AB-A3B74AE85974}"/>
    <cellStyle name="Normal 2 3 2 2 4 5 2 3" xfId="31950" xr:uid="{C7B19C75-DAE4-4336-9AA9-7CC90BC8A4A2}"/>
    <cellStyle name="Normal 2 3 2 2 4 5 3" xfId="12028" xr:uid="{434D07F5-382C-4201-89D0-E9A71A4D7DE4}"/>
    <cellStyle name="Normal 2 3 2 2 4 5 3 2" xfId="36672" xr:uid="{51379D9D-9BE2-4E17-B0AB-D25562E8F2CD}"/>
    <cellStyle name="Normal 2 3 2 2 4 5 4" xfId="21207" xr:uid="{D700F65D-3F84-44CA-BA4B-C0D26DF15034}"/>
    <cellStyle name="Normal 2 3 2 2 4 5 4 2" xfId="45327" xr:uid="{CD3AD50C-4BA4-47C7-BEA6-068EDBF3FD18}"/>
    <cellStyle name="Normal 2 3 2 2 4 5 5" xfId="28787" xr:uid="{FC13378F-ABD1-453B-A186-9BB81DC3094E}"/>
    <cellStyle name="Normal 2 3 2 2 4 6" xfId="4441" xr:uid="{E730B8AD-9A54-4BC8-92BE-D3236D2DD8AC}"/>
    <cellStyle name="Normal 2 3 2 2 4 6 2" xfId="12782" xr:uid="{086DF3E1-DE83-48C5-A4A4-2A5511F4B1D8}"/>
    <cellStyle name="Normal 2 3 2 2 4 6 2 2" xfId="37367" xr:uid="{A83E73D5-CF42-4593-BE77-1B88B217AC0A}"/>
    <cellStyle name="Normal 2 3 2 2 4 6 3" xfId="29407" xr:uid="{724CBD41-325B-46AA-A98E-48BAFC9B58DA}"/>
    <cellStyle name="Normal 2 3 2 2 4 7" xfId="4958" xr:uid="{6644EE30-408C-4B93-829A-06AEC995E7A7}"/>
    <cellStyle name="Normal 2 3 2 2 4 7 2" xfId="13267" xr:uid="{7129A3F7-27EE-4572-9559-DEDA5E1B161D}"/>
    <cellStyle name="Normal 2 3 2 2 4 7 2 2" xfId="37851" xr:uid="{B4A3F2E2-91F6-4C6C-9BEA-7FF538ED3838}"/>
    <cellStyle name="Normal 2 3 2 2 4 7 3" xfId="29833" xr:uid="{E1CB1246-B6E3-481C-8762-054F3DDF80FB}"/>
    <cellStyle name="Normal 2 3 2 2 4 8" xfId="8936" xr:uid="{F428AA50-352E-46C5-AC46-8251457210F0}"/>
    <cellStyle name="Normal 2 3 2 2 4 8 2" xfId="33699" xr:uid="{011E6681-BF82-4B78-AE7E-2A413DFAD16E}"/>
    <cellStyle name="Normal 2 3 2 2 4 9" xfId="18114" xr:uid="{35914A05-8956-478E-934E-0895D371056C}"/>
    <cellStyle name="Normal 2 3 2 2 4 9 2" xfId="42339" xr:uid="{73B1E52C-62C2-46F0-AB3A-5783E7B0400D}"/>
    <cellStyle name="Normal 2 3 2 2 5" xfId="607" xr:uid="{992D93CA-940D-4947-8D6C-E722F94AC669}"/>
    <cellStyle name="Normal 2 3 2 2 5 2" xfId="1242" xr:uid="{BDA52A22-4253-4A81-AA26-7AD400E10390}"/>
    <cellStyle name="Normal 2 3 2 2 5 2 2" xfId="8174" xr:uid="{9AA52891-8A17-4BBB-B414-47BB7D15087B}"/>
    <cellStyle name="Normal 2 3 2 2 5 2 2 2" xfId="16432" xr:uid="{608F3171-1810-4901-BF23-D0E105DEB995}"/>
    <cellStyle name="Normal 2 3 2 2 5 2 2 2 2" xfId="41014" xr:uid="{ED949D47-DD14-4E3E-83E7-7A6028952EED}"/>
    <cellStyle name="Normal 2 3 2 2 5 2 2 3" xfId="22439" xr:uid="{2461CD3D-DB38-4199-8BE5-3484094C6F06}"/>
    <cellStyle name="Normal 2 3 2 2 5 2 2 3 2" xfId="46473" xr:uid="{8600F4F7-0866-4F6D-AAC2-2C2EDDCF2DE7}"/>
    <cellStyle name="Normal 2 3 2 2 5 2 2 4" xfId="32999" xr:uid="{2CFC72C2-4D62-4BAC-98C6-9F3F8D641FA0}"/>
    <cellStyle name="Normal 2 3 2 2 5 2 3" xfId="6287" xr:uid="{F9CB10C1-EA08-42DE-AEAE-F09BFD7329CC}"/>
    <cellStyle name="Normal 2 3 2 2 5 2 3 2" xfId="14549" xr:uid="{E03C6746-A180-45F7-B911-BB68ADA3C7F3}"/>
    <cellStyle name="Normal 2 3 2 2 5 2 3 2 2" xfId="39131" xr:uid="{C17DEBAF-9370-4A48-9F39-E67BB6606A4C}"/>
    <cellStyle name="Normal 2 3 2 2 5 2 3 3" xfId="31116" xr:uid="{C5678F34-986F-4BD2-BB37-8D940CD66F8D}"/>
    <cellStyle name="Normal 2 3 2 2 5 2 4" xfId="9610" xr:uid="{AD85DF29-EB6F-44FE-BA70-6689E091AB4C}"/>
    <cellStyle name="Normal 2 3 2 2 5 2 4 2" xfId="34305" xr:uid="{71443FB2-C614-4D34-ACA5-A7D9C9DEBDDA}"/>
    <cellStyle name="Normal 2 3 2 2 5 2 5" xfId="19972" xr:uid="{80CE4E46-5887-41AA-8CF7-E15290B21C0A}"/>
    <cellStyle name="Normal 2 3 2 2 5 2 5 2" xfId="44150" xr:uid="{F35EB8D0-28C9-4B19-8D73-8874AC420ADB}"/>
    <cellStyle name="Normal 2 3 2 2 5 2 6" xfId="26422" xr:uid="{7F82F67F-051F-44D4-BAC3-EEF60089F40E}"/>
    <cellStyle name="Normal 2 3 2 2 5 3" xfId="6807" xr:uid="{07002733-D692-461C-A39E-ABA23646D6EA}"/>
    <cellStyle name="Normal 2 3 2 2 5 3 2" xfId="15066" xr:uid="{FCA4436E-61B9-48E0-A949-A7058E694351}"/>
    <cellStyle name="Normal 2 3 2 2 5 3 2 2" xfId="21860" xr:uid="{E791DAEF-1086-4BCF-B3DF-4977A369BF16}"/>
    <cellStyle name="Normal 2 3 2 2 5 3 2 2 2" xfId="45934" xr:uid="{D600E4FB-8457-4077-9473-00B903CDDA71}"/>
    <cellStyle name="Normal 2 3 2 2 5 3 2 3" xfId="39648" xr:uid="{27F821CF-AC65-45D1-A40E-86836C4E67FE}"/>
    <cellStyle name="Normal 2 3 2 2 5 3 3" xfId="19395" xr:uid="{64D9F36C-4E4F-4DAD-B7E3-DA17A9327E75}"/>
    <cellStyle name="Normal 2 3 2 2 5 3 3 2" xfId="43589" xr:uid="{D509F2FD-034D-434C-A0C7-4DE07F535FF7}"/>
    <cellStyle name="Normal 2 3 2 2 5 3 4" xfId="31633" xr:uid="{825DD866-CA2F-45C4-876D-24F87D1CB8DB}"/>
    <cellStyle name="Normal 2 3 2 2 5 4" xfId="7344" xr:uid="{03D7BF71-C3CE-4E12-9E1A-ABE7BC17C766}"/>
    <cellStyle name="Normal 2 3 2 2 5 4 2" xfId="15603" xr:uid="{538849CF-CAFE-43D3-AECC-21957B5D660F}"/>
    <cellStyle name="Normal 2 3 2 2 5 4 2 2" xfId="40185" xr:uid="{1BF9DAEE-8269-4D57-8AAE-7D0A50C5127C}"/>
    <cellStyle name="Normal 2 3 2 2 5 4 3" xfId="21265" xr:uid="{668FE113-978E-4F1F-880D-F98AC8FBB9C6}"/>
    <cellStyle name="Normal 2 3 2 2 5 4 3 2" xfId="45384" xr:uid="{15920004-D1D7-4095-B5A9-5CB9C8110E72}"/>
    <cellStyle name="Normal 2 3 2 2 5 4 4" xfId="32170" xr:uid="{9C0CA7B8-1405-4CC7-AF8C-2C2036216ABA}"/>
    <cellStyle name="Normal 2 3 2 2 5 5" xfId="5187" xr:uid="{453D65CF-0DFE-4DE3-A46F-6C74DBEAE09E}"/>
    <cellStyle name="Normal 2 3 2 2 5 5 2" xfId="13481" xr:uid="{768CBC95-F30C-49DC-B9FD-3A1CB6873FAE}"/>
    <cellStyle name="Normal 2 3 2 2 5 5 2 2" xfId="38065" xr:uid="{F86B7728-95E2-4291-8BEB-1AF70D66AB37}"/>
    <cellStyle name="Normal 2 3 2 2 5 5 3" xfId="30047" xr:uid="{28211676-92EC-460D-B2D6-1FE255EC2C45}"/>
    <cellStyle name="Normal 2 3 2 2 5 6" xfId="8994" xr:uid="{AA9B3DC9-1E05-47FF-B1E0-2EA3527234A3}"/>
    <cellStyle name="Normal 2 3 2 2 5 6 2" xfId="33756" xr:uid="{40285757-4B38-4BC7-AD39-3384E9E321E6}"/>
    <cellStyle name="Normal 2 3 2 2 5 7" xfId="18788" xr:uid="{516C27C5-DB13-4E3E-A849-E8E688E53B52}"/>
    <cellStyle name="Normal 2 3 2 2 5 7 2" xfId="42984" xr:uid="{5502802B-B6AF-4A7E-B79E-C364A5F74D79}"/>
    <cellStyle name="Normal 2 3 2 2 5 8" xfId="25887" xr:uid="{8194A51D-EC48-45AB-ACD7-CF9203321434}"/>
    <cellStyle name="Normal 2 3 2 2 6" xfId="1639" xr:uid="{956C623B-1663-4A6D-B020-728072E14C57}"/>
    <cellStyle name="Normal 2 3 2 2 6 2" xfId="6925" xr:uid="{2DE1F8AF-54E9-4F5B-9C1B-05AA96A983CB}"/>
    <cellStyle name="Normal 2 3 2 2 6 2 2" xfId="15184" xr:uid="{7E74D467-BAE4-4976-9D9C-77F596CF6AE4}"/>
    <cellStyle name="Normal 2 3 2 2 6 2 2 2" xfId="39766" xr:uid="{5AABF54D-A8C4-425C-9BB4-D93ED7AF3291}"/>
    <cellStyle name="Normal 2 3 2 2 6 2 3" xfId="22822" xr:uid="{DE2677D8-E463-4E13-A73D-A77AB58EE6CB}"/>
    <cellStyle name="Normal 2 3 2 2 6 2 3 2" xfId="46848" xr:uid="{23789446-9FD7-43D4-BE57-B6F19B455508}"/>
    <cellStyle name="Normal 2 3 2 2 6 2 4" xfId="31751" xr:uid="{986EA267-222F-4978-9717-E05472587C4E}"/>
    <cellStyle name="Normal 2 3 2 2 6 3" xfId="5572" xr:uid="{5CB5BE48-613F-44CC-B6B8-B8B88F787E7A}"/>
    <cellStyle name="Normal 2 3 2 2 6 3 2" xfId="13855" xr:uid="{5C669EB0-4246-447C-891A-250E1FD2972E}"/>
    <cellStyle name="Normal 2 3 2 2 6 3 2 2" xfId="38439" xr:uid="{4B2B56FB-8052-4640-AD36-77FF1D17571D}"/>
    <cellStyle name="Normal 2 3 2 2 6 3 3" xfId="30421" xr:uid="{9C695AE9-0746-4C60-BA75-BFCD887849A8}"/>
    <cellStyle name="Normal 2 3 2 2 6 4" xfId="9993" xr:uid="{6BB986EE-4AFB-4488-A696-DE4D7D07C1E0}"/>
    <cellStyle name="Normal 2 3 2 2 6 4 2" xfId="34679" xr:uid="{D14F4CBE-31AE-4918-88F5-9B28444C7D88}"/>
    <cellStyle name="Normal 2 3 2 2 6 5" xfId="20356" xr:uid="{3A9FADA0-287C-42CD-BB00-1CC40CFD44D8}"/>
    <cellStyle name="Normal 2 3 2 2 6 5 2" xfId="44528" xr:uid="{6723E147-CCCA-4FA9-8473-2891658EB4D1}"/>
    <cellStyle name="Normal 2 3 2 2 6 6" xfId="26795" xr:uid="{C67F615E-1E6D-4E41-875A-68611EB9BB65}"/>
    <cellStyle name="Normal 2 3 2 2 7" xfId="1796" xr:uid="{E5C43BDC-9210-47F3-A1D7-EB421CCFDB7A}"/>
    <cellStyle name="Normal 2 3 2 2 7 2" xfId="7610" xr:uid="{C7AA582D-0A4C-4AC7-B94E-37826E8B9C74}"/>
    <cellStyle name="Normal 2 3 2 2 7 2 2" xfId="15868" xr:uid="{3CA0FA5C-500A-4D1F-8272-0EA8B9010B47}"/>
    <cellStyle name="Normal 2 3 2 2 7 2 2 2" xfId="40450" xr:uid="{034F7517-4413-46E1-A569-4688C93ED66E}"/>
    <cellStyle name="Normal 2 3 2 2 7 2 3" xfId="22961" xr:uid="{E02CB643-D9FE-4C5E-B104-828896D249E1}"/>
    <cellStyle name="Normal 2 3 2 2 7 2 3 2" xfId="46972" xr:uid="{FB19FAEA-3B3B-4D02-9024-D9BFFF3AC072}"/>
    <cellStyle name="Normal 2 3 2 2 7 2 4" xfId="32435" xr:uid="{97EAF6B4-82F1-4CAF-922D-E8353812651A}"/>
    <cellStyle name="Normal 2 3 2 2 7 3" xfId="5714" xr:uid="{63DF46C7-12F6-4972-BC34-DCD138837A63}"/>
    <cellStyle name="Normal 2 3 2 2 7 3 2" xfId="13976" xr:uid="{3361211D-6492-4442-AACC-FF5CE43863E7}"/>
    <cellStyle name="Normal 2 3 2 2 7 3 2 2" xfId="38558" xr:uid="{1F8144F5-BBB9-4712-8660-C277BC97FFC0}"/>
    <cellStyle name="Normal 2 3 2 2 7 3 3" xfId="30543" xr:uid="{1565FF20-A9E7-4232-AA00-518E21D1F8FE}"/>
    <cellStyle name="Normal 2 3 2 2 7 4" xfId="10138" xr:uid="{80623225-CA66-4A79-95A0-C5196E629B31}"/>
    <cellStyle name="Normal 2 3 2 2 7 4 2" xfId="34798" xr:uid="{C05965F4-7872-4AFF-85A6-D5523FC62632}"/>
    <cellStyle name="Normal 2 3 2 2 7 5" xfId="20496" xr:uid="{B6F9C7AA-2264-4344-ADF2-410993B32455}"/>
    <cellStyle name="Normal 2 3 2 2 7 5 2" xfId="44656" xr:uid="{E8A11A39-6650-477A-8181-FC4EEC25EBE3}"/>
    <cellStyle name="Normal 2 3 2 2 7 6" xfId="26913" xr:uid="{D372FE2B-C2BE-40AA-8F83-D4323E4CE841}"/>
    <cellStyle name="Normal 2 3 2 2 8" xfId="754" xr:uid="{29C5844F-F67C-4571-8522-D641AC2B47C6}"/>
    <cellStyle name="Normal 2 3 2 2 8 2" xfId="7723" xr:uid="{5667F78D-7AD4-43DF-AF35-7C90382240FD}"/>
    <cellStyle name="Normal 2 3 2 2 8 2 2" xfId="15981" xr:uid="{A5BC5156-EDA5-4ACE-91D5-CFCCAD2CB1E2}"/>
    <cellStyle name="Normal 2 3 2 2 8 2 2 2" xfId="40563" xr:uid="{EE7A5BC6-9A17-4B68-8D0B-91FF35C8F2DE}"/>
    <cellStyle name="Normal 2 3 2 2 8 2 3" xfId="21990" xr:uid="{68924D49-D92C-4A7F-AEC3-3BB797521CAB}"/>
    <cellStyle name="Normal 2 3 2 2 8 2 3 2" xfId="46062" xr:uid="{E1DEBB6E-DEA3-43DF-954C-EE56D2B3E85D}"/>
    <cellStyle name="Normal 2 3 2 2 8 2 4" xfId="32548" xr:uid="{725D671B-9C70-4A44-82AD-FD3688FEC1B2}"/>
    <cellStyle name="Normal 2 3 2 2 8 3" xfId="5836" xr:uid="{D3826D06-A06A-460C-90E5-28D34F1E67CB}"/>
    <cellStyle name="Normal 2 3 2 2 8 3 2" xfId="14098" xr:uid="{381E1A79-52CB-49A2-B7E4-09C219A5A365}"/>
    <cellStyle name="Normal 2 3 2 2 8 3 2 2" xfId="38680" xr:uid="{E7373371-CB3C-4629-AE4C-9BF64E453840}"/>
    <cellStyle name="Normal 2 3 2 2 8 3 3" xfId="30665" xr:uid="{90656ACD-61E8-4DD6-9E09-848EBCAF643F}"/>
    <cellStyle name="Normal 2 3 2 2 8 4" xfId="9149" xr:uid="{3469B4B2-492C-455D-8DE0-969157D4F775}"/>
    <cellStyle name="Normal 2 3 2 2 8 4 2" xfId="33898" xr:uid="{ADC65DE8-12B4-4740-9FC2-32F512360EB8}"/>
    <cellStyle name="Normal 2 3 2 2 8 5" xfId="19525" xr:uid="{324A352E-B44A-449E-A066-45514532AE87}"/>
    <cellStyle name="Normal 2 3 2 2 8 5 2" xfId="43717" xr:uid="{5D18CD35-BB71-4647-B6D5-48B3A646415B}"/>
    <cellStyle name="Normal 2 3 2 2 8 6" xfId="26023" xr:uid="{EB016C28-E4B9-499D-94AA-0AD34ED4F41F}"/>
    <cellStyle name="Normal 2 3 2 2 9" xfId="1915" xr:uid="{F38626DD-A707-4EB7-844F-4192998932A4}"/>
    <cellStyle name="Normal 2 3 2 2 9 2" xfId="7801" xr:uid="{FE599208-AA9D-4D2D-8313-4E22ADFCCBED}"/>
    <cellStyle name="Normal 2 3 2 2 9 2 2" xfId="16059" xr:uid="{1F168AD8-B973-4049-8569-8C11DA66AF5C}"/>
    <cellStyle name="Normal 2 3 2 2 9 2 2 2" xfId="40641" xr:uid="{0FF7B2C0-6604-410B-A08C-8D566B018E06}"/>
    <cellStyle name="Normal 2 3 2 2 9 2 3" xfId="23079" xr:uid="{2CB5A33F-A02F-4D42-BFD8-513DEBF684D8}"/>
    <cellStyle name="Normal 2 3 2 2 9 2 3 2" xfId="47090" xr:uid="{6CD9E378-4352-4B29-AAE6-7B38767931C7}"/>
    <cellStyle name="Normal 2 3 2 2 9 2 4" xfId="32626" xr:uid="{3B4CC18E-F26A-4278-B456-7B44DEBDDB8D}"/>
    <cellStyle name="Normal 2 3 2 2 9 3" xfId="5914" xr:uid="{A87897AF-455C-4599-976C-DCA481A74481}"/>
    <cellStyle name="Normal 2 3 2 2 9 3 2" xfId="14176" xr:uid="{CA788B42-393C-496F-B8CA-7E33588825CE}"/>
    <cellStyle name="Normal 2 3 2 2 9 3 2 2" xfId="38758" xr:uid="{2295CC45-098A-4182-93F6-0D7DBD03444D}"/>
    <cellStyle name="Normal 2 3 2 2 9 3 3" xfId="30743" xr:uid="{E73AC782-BF58-4B43-AE35-1B3EB86D25C3}"/>
    <cellStyle name="Normal 2 3 2 2 9 4" xfId="10257" xr:uid="{B41AAD46-561A-4D6F-A8A9-1A33B175027F}"/>
    <cellStyle name="Normal 2 3 2 2 9 4 2" xfId="34916" xr:uid="{30A755A9-198A-411B-AEF3-FF75A0122F82}"/>
    <cellStyle name="Normal 2 3 2 2 9 5" xfId="20614" xr:uid="{ABE7D13F-E9CF-468A-BDC8-0D9D14BDEE2A}"/>
    <cellStyle name="Normal 2 3 2 2 9 5 2" xfId="44774" xr:uid="{6CBC7EEC-F18A-4E35-BBDE-B0DFBB5BCE8F}"/>
    <cellStyle name="Normal 2 3 2 2 9 6" xfId="27031" xr:uid="{7EDB94EB-433D-4FF0-8D50-7B191A8FCB8C}"/>
    <cellStyle name="Normal 2 3 2 20" xfId="3179" xr:uid="{4DBCFE1D-2805-42D0-A171-A0388C220E1E}"/>
    <cellStyle name="Normal 2 3 2 20 2" xfId="11520" xr:uid="{BFFD6F1C-7855-49CA-B6F0-942E27E83155}"/>
    <cellStyle name="Normal 2 3 2 20 2 2" xfId="36174" xr:uid="{C666C492-08B2-4BA2-9BFD-16F3BD17B31E}"/>
    <cellStyle name="Normal 2 3 2 20 3" xfId="28289" xr:uid="{52A47F36-D7CA-4BA5-83B6-3CDCF7927A06}"/>
    <cellStyle name="Normal 2 3 2 21" xfId="3422" xr:uid="{4902BAA6-4B5E-4EA7-BDD7-1A213D7AB367}"/>
    <cellStyle name="Normal 2 3 2 21 2" xfId="11763" xr:uid="{4BB79F29-011D-42D0-A430-15EC0CE33ED5}"/>
    <cellStyle name="Normal 2 3 2 21 2 2" xfId="36410" xr:uid="{31AE2ADE-9712-4AFC-97F7-E469B4A36646}"/>
    <cellStyle name="Normal 2 3 2 21 3" xfId="28525" xr:uid="{AB84CAB6-74D3-4BF3-A777-B8C3C80439C9}"/>
    <cellStyle name="Normal 2 3 2 22" xfId="3959" xr:uid="{1CABB3ED-02A0-4145-8702-3C87292936C1}"/>
    <cellStyle name="Normal 2 3 2 22 2" xfId="12300" xr:uid="{A203A02E-8201-4FB6-AD07-BD4EB7DBAD28}"/>
    <cellStyle name="Normal 2 3 2 22 2 2" xfId="36886" xr:uid="{8966D298-3B9E-4E67-8E3B-9DA8F475BBEA}"/>
    <cellStyle name="Normal 2 3 2 22 3" xfId="29001" xr:uid="{90BE4E0B-7BE7-4B98-972B-4E8559A87772}"/>
    <cellStyle name="Normal 2 3 2 23" xfId="4033" xr:uid="{C0DDB155-49A6-4F8F-8030-D0DEBCE0CF51}"/>
    <cellStyle name="Normal 2 3 2 23 2" xfId="12374" xr:uid="{74684328-F376-4B85-859C-901922C3DE26}"/>
    <cellStyle name="Normal 2 3 2 23 2 2" xfId="36960" xr:uid="{1F907FD0-608D-4344-AEB0-BA9095F3FFC6}"/>
    <cellStyle name="Normal 2 3 2 23 3" xfId="29075" xr:uid="{CC6C82BC-7BF9-43F9-89FA-518BFC258299}"/>
    <cellStyle name="Normal 2 3 2 24" xfId="4110" xr:uid="{206B90D8-A2FF-42EC-BE07-35C45ABB39C1}"/>
    <cellStyle name="Normal 2 3 2 24 2" xfId="12451" xr:uid="{15A86B3F-3047-479D-87A5-4851609CAB3A}"/>
    <cellStyle name="Normal 2 3 2 24 2 2" xfId="37036" xr:uid="{9BB787AC-B1AA-4007-926F-410832905D85}"/>
    <cellStyle name="Normal 2 3 2 24 3" xfId="29145" xr:uid="{41889C76-7A33-4752-873A-6EE40CC5EC84}"/>
    <cellStyle name="Normal 2 3 2 25" xfId="4714" xr:uid="{2BE6182B-D87D-432C-BBF2-F44A00D9421C}"/>
    <cellStyle name="Normal 2 3 2 25 2" xfId="13053" xr:uid="{DBA65982-3273-443D-9EB3-03036EBCABE7}"/>
    <cellStyle name="Normal 2 3 2 25 2 2" xfId="37638" xr:uid="{A97FC212-83D9-4CB8-B2B6-F86FA19D1172}"/>
    <cellStyle name="Normal 2 3 2 25 3" xfId="29617" xr:uid="{67ED6551-0896-4403-B186-3669CAD4A902}"/>
    <cellStyle name="Normal 2 3 2 26" xfId="8512" xr:uid="{4346B472-E2FD-4477-AE7C-BF26FB31C3C6}"/>
    <cellStyle name="Normal 2 3 2 26 2" xfId="16770" xr:uid="{1EDB9689-15B7-4316-BFDD-04E7733325D8}"/>
    <cellStyle name="Normal 2 3 2 26 2 2" xfId="41352" xr:uid="{26813235-AB70-4BED-ADA1-267E92AC0E2A}"/>
    <cellStyle name="Normal 2 3 2 26 3" xfId="33323" xr:uid="{CA6C2E3D-CE2B-4EBA-8FD5-4B7653291BB4}"/>
    <cellStyle name="Normal 2 3 2 27" xfId="8641" xr:uid="{36A54E5A-5B3A-4A12-9763-12AF09470362}"/>
    <cellStyle name="Normal 2 3 2 27 2" xfId="33426" xr:uid="{7AAF28E2-BE0C-4EAA-9FFC-B11F0C0B7333}"/>
    <cellStyle name="Normal 2 3 2 28" xfId="17750" xr:uid="{49EBE0A0-CE9A-48EA-93D9-F6B53981069D}"/>
    <cellStyle name="Normal 2 3 2 28 2" xfId="41977" xr:uid="{7A35C35B-4720-43B0-B6C0-972F3CFB0EB5}"/>
    <cellStyle name="Normal 2 3 2 29" xfId="17826" xr:uid="{0521F0CA-BA68-45F7-956E-00A313E962EC}"/>
    <cellStyle name="Normal 2 3 2 29 2" xfId="42051" xr:uid="{CB4EEABA-5CD5-44F0-92D7-F973652B4714}"/>
    <cellStyle name="Normal 2 3 2 3" xfId="258" xr:uid="{0ACADB36-AA5C-42C5-BCF9-23E908038F9A}"/>
    <cellStyle name="Normal 2 3 2 3 10" xfId="2767" xr:uid="{FD2420F3-D66E-4A99-8D0B-5A9A04D3D11C}"/>
    <cellStyle name="Normal 2 3 2 3 10 2" xfId="11108" xr:uid="{E6824871-64D3-43B0-8E55-DA22BA2AC361}"/>
    <cellStyle name="Normal 2 3 2 3 10 2 2" xfId="35763" xr:uid="{5ECF9E2B-3EBF-4627-B40F-391AC6130CF5}"/>
    <cellStyle name="Normal 2 3 2 3 10 3" xfId="27878" xr:uid="{FC870B6B-AA9B-461F-A966-11C0CF0A3221}"/>
    <cellStyle name="Normal 2 3 2 3 11" xfId="3240" xr:uid="{7F374469-9720-4874-86F3-B304EA4B0739}"/>
    <cellStyle name="Normal 2 3 2 3 11 2" xfId="11581" xr:uid="{9A4169AE-2FE2-4719-B8C2-7022984EBC1F}"/>
    <cellStyle name="Normal 2 3 2 3 11 2 2" xfId="36235" xr:uid="{FAD7004B-04E5-4899-B710-A27FC861D99D}"/>
    <cellStyle name="Normal 2 3 2 3 11 3" xfId="28350" xr:uid="{323FD663-63C7-4805-9006-08D587198197}"/>
    <cellStyle name="Normal 2 3 2 3 12" xfId="3484" xr:uid="{F1C6F5CD-57FC-4252-BB5A-AEEE67FACDFD}"/>
    <cellStyle name="Normal 2 3 2 3 12 2" xfId="11825" xr:uid="{E9F4569D-E385-4550-A3C8-974AB421A423}"/>
    <cellStyle name="Normal 2 3 2 3 12 2 2" xfId="36471" xr:uid="{A829FA6A-685B-42D5-B1DD-DA0408510143}"/>
    <cellStyle name="Normal 2 3 2 3 12 3" xfId="28586" xr:uid="{00EC42EC-DB5A-4FC6-8AD7-F3877B37FD2C}"/>
    <cellStyle name="Normal 2 3 2 3 13" xfId="4194" xr:uid="{0FA82263-F7DB-40D4-91FD-D42FC2E26EE9}"/>
    <cellStyle name="Normal 2 3 2 3 13 2" xfId="12535" xr:uid="{79C4F205-D4CF-4A12-94F0-65B842A7FF71}"/>
    <cellStyle name="Normal 2 3 2 3 13 2 2" xfId="37120" xr:uid="{7A700424-18BA-49DB-9972-3CFA4849E084}"/>
    <cellStyle name="Normal 2 3 2 3 13 3" xfId="29206" xr:uid="{9532DB70-AD1F-4ADF-914D-5A79A150E1A9}"/>
    <cellStyle name="Normal 2 3 2 3 14" xfId="4779" xr:uid="{03813BDB-0BF5-456A-B998-16D13C724175}"/>
    <cellStyle name="Normal 2 3 2 3 14 2" xfId="13107" xr:uid="{103395CC-A80F-4FCC-AA90-AC7F162948FF}"/>
    <cellStyle name="Normal 2 3 2 3 14 2 2" xfId="37692" xr:uid="{0E179903-4E13-425E-A184-8723D3E1FA67}"/>
    <cellStyle name="Normal 2 3 2 3 14 3" xfId="29672" xr:uid="{1374A15A-403E-4BB2-8C95-2A2BFA3413C6}"/>
    <cellStyle name="Normal 2 3 2 3 15" xfId="8711" xr:uid="{D31E3FC6-E9FF-4AC3-A51D-8CD966D0955B}"/>
    <cellStyle name="Normal 2 3 2 3 15 2" xfId="33491" xr:uid="{9637A3D3-8AF1-4ADC-85C1-366143C33405}"/>
    <cellStyle name="Normal 2 3 2 3 16" xfId="17897" xr:uid="{BCF58109-2856-494E-8E71-2E313D044289}"/>
    <cellStyle name="Normal 2 3 2 3 16 2" xfId="42122" xr:uid="{5FF5BDFD-EA5F-44F1-A65F-537F571DD2A3}"/>
    <cellStyle name="Normal 2 3 2 3 17" xfId="18500" xr:uid="{53C3C84F-CFF7-45E2-B283-12DC5B637C54}"/>
    <cellStyle name="Normal 2 3 2 3 17 2" xfId="42703" xr:uid="{825E41E0-60F8-4CB4-A535-5F7C5C46CE4A}"/>
    <cellStyle name="Normal 2 3 2 3 18" xfId="25625" xr:uid="{7F27C520-1D4F-45D6-8F74-7C8A5FC7EB65}"/>
    <cellStyle name="Normal 2 3 2 3 2" xfId="454" xr:uid="{998A3195-4F8C-4ACE-90C8-C07374B074E6}"/>
    <cellStyle name="Normal 2 3 2 3 2 10" xfId="4996" xr:uid="{386DDEBF-8705-4F5A-A1A0-8110026D382E}"/>
    <cellStyle name="Normal 2 3 2 3 2 10 2" xfId="13296" xr:uid="{4DD325C5-8524-4BC9-AC3A-CFD7CC9C36D1}"/>
    <cellStyle name="Normal 2 3 2 3 2 10 2 2" xfId="37880" xr:uid="{02B414AA-F0CB-4E48-8833-11504C189D98}"/>
    <cellStyle name="Normal 2 3 2 3 2 10 3" xfId="29862" xr:uid="{312D8BFE-AEE0-4136-B64A-ABF2DDD413ED}"/>
    <cellStyle name="Normal 2 3 2 3 2 11" xfId="8846" xr:uid="{E6DDB0F0-4A3F-48A0-A6A3-5A6C43B9D451}"/>
    <cellStyle name="Normal 2 3 2 3 2 11 2" xfId="33612" xr:uid="{019A575F-3EF3-4572-8936-A8657852678E}"/>
    <cellStyle name="Normal 2 3 2 3 2 12" xfId="18031" xr:uid="{9A852B20-D2EF-41B3-A8A7-23916C71359A}"/>
    <cellStyle name="Normal 2 3 2 3 2 12 2" xfId="42256" xr:uid="{B6EEC26C-573F-4CF9-AC4C-A8FC467C95DD}"/>
    <cellStyle name="Normal 2 3 2 3 2 13" xfId="18637" xr:uid="{ED4C045D-4099-47C5-A065-9C0F20F93870}"/>
    <cellStyle name="Normal 2 3 2 3 2 13 2" xfId="42833" xr:uid="{CDE675A8-92AC-45D0-BD0B-7412027B1C75}"/>
    <cellStyle name="Normal 2 3 2 3 2 14" xfId="25743" xr:uid="{C5D7A780-9C37-4D47-BB8F-DDFE222BA8C0}"/>
    <cellStyle name="Normal 2 3 2 3 2 2" xfId="1474" xr:uid="{5C71FDB9-67C6-4244-97DC-6E8AC6DE69DF}"/>
    <cellStyle name="Normal 2 3 2 3 2 2 2" xfId="3121" xr:uid="{5C5CCCAB-683F-4598-A8DA-3315DD6D1B4B}"/>
    <cellStyle name="Normal 2 3 2 3 2 2 2 2" xfId="7078" xr:uid="{0562E5AE-1567-4893-9085-A253F3579947}"/>
    <cellStyle name="Normal 2 3 2 3 2 2 2 2 2" xfId="15337" xr:uid="{09E7538D-8547-4344-BD6C-112A29B3FF31}"/>
    <cellStyle name="Normal 2 3 2 3 2 2 2 2 2 2" xfId="39919" xr:uid="{597E2AC1-8C6A-4A6A-B664-6DDEB6BBEBED}"/>
    <cellStyle name="Normal 2 3 2 3 2 2 2 2 3" xfId="31904" xr:uid="{822339AF-7D39-4D88-8F0B-1E5A1B751CC6}"/>
    <cellStyle name="Normal 2 3 2 3 2 2 2 3" xfId="11462" xr:uid="{C875C652-DB6B-4D79-9E20-087803B47236}"/>
    <cellStyle name="Normal 2 3 2 3 2 2 2 3 2" xfId="36117" xr:uid="{806D92B4-8C55-4CD7-91AE-0CA2B45E2E27}"/>
    <cellStyle name="Normal 2 3 2 3 2 2 2 4" xfId="22662" xr:uid="{049C4EAA-EB33-4E9A-87F5-C7B60912F288}"/>
    <cellStyle name="Normal 2 3 2 3 2 2 2 4 2" xfId="46689" xr:uid="{C49CC3EB-650D-489F-B6AF-53AF028B6519}"/>
    <cellStyle name="Normal 2 3 2 3 2 2 2 5" xfId="28232" xr:uid="{57895A12-3CB8-41BC-A51A-CB82DF475202}"/>
    <cellStyle name="Normal 2 3 2 3 2 2 3" xfId="3840" xr:uid="{EBADEF87-797A-48ED-A246-2471238BC369}"/>
    <cellStyle name="Normal 2 3 2 3 2 2 3 2" xfId="12181" xr:uid="{C6AA9EE1-EF31-4231-BF2A-F72AEAD1902E}"/>
    <cellStyle name="Normal 2 3 2 3 2 2 3 2 2" xfId="36825" xr:uid="{AD38F6A0-71DF-4F51-BC1A-F88D684CB361}"/>
    <cellStyle name="Normal 2 3 2 3 2 2 3 3" xfId="28940" xr:uid="{C65BA1E4-10E1-4065-BA23-4932D27EE9AE}"/>
    <cellStyle name="Normal 2 3 2 3 2 2 4" xfId="4594" xr:uid="{FC9B422D-89FD-4315-855E-655B0209683F}"/>
    <cellStyle name="Normal 2 3 2 3 2 2 4 2" xfId="12935" xr:uid="{5F8F5C02-7FE0-45AB-80C6-BDC03E11F98F}"/>
    <cellStyle name="Normal 2 3 2 3 2 2 4 2 2" xfId="37520" xr:uid="{0CE5AFD2-9A16-468D-A56E-CF6FA4308B58}"/>
    <cellStyle name="Normal 2 3 2 3 2 2 4 3" xfId="29560" xr:uid="{4A5BD6F9-A7AA-4DC2-B3ED-52FAEDF2F3F9}"/>
    <cellStyle name="Normal 2 3 2 3 2 2 5" xfId="5414" xr:uid="{0651A104-4A85-4F78-9781-83655A855DF4}"/>
    <cellStyle name="Normal 2 3 2 3 2 2 5 2" xfId="13697" xr:uid="{35194C9E-5EEA-4397-9D1E-9804292FE14C}"/>
    <cellStyle name="Normal 2 3 2 3 2 2 5 2 2" xfId="38281" xr:uid="{6447F6AC-5994-4535-A259-B4C659B11FAD}"/>
    <cellStyle name="Normal 2 3 2 3 2 2 5 3" xfId="30263" xr:uid="{26E97184-D8C8-49C7-A36E-52532FDCBBAB}"/>
    <cellStyle name="Normal 2 3 2 3 2 2 6" xfId="9835" xr:uid="{A0283507-2AFE-4E70-A840-23A552E0FCE2}"/>
    <cellStyle name="Normal 2 3 2 3 2 2 6 2" xfId="34521" xr:uid="{BFFB3D3D-81E3-490C-858A-8714FEB941C0}"/>
    <cellStyle name="Normal 2 3 2 3 2 2 7" xfId="18267" xr:uid="{24011011-2B11-4447-BEA4-AE45622EAD32}"/>
    <cellStyle name="Normal 2 3 2 3 2 2 7 2" xfId="42492" xr:uid="{08D46D1C-F882-4303-A474-4CB02A117155}"/>
    <cellStyle name="Normal 2 3 2 3 2 2 8" xfId="20196" xr:uid="{FF4A5154-1F7A-4E19-845A-E2A6076D241F}"/>
    <cellStyle name="Normal 2 3 2 3 2 2 8 2" xfId="44370" xr:uid="{56E83DD0-A872-4D76-97A6-F777B2B88C4B}"/>
    <cellStyle name="Normal 2 3 2 3 2 2 9" xfId="26637" xr:uid="{EA721731-7416-4F8B-8750-AFF6CD3AFB2A}"/>
    <cellStyle name="Normal 2 3 2 3 2 3" xfId="1036" xr:uid="{D3977D6C-9565-445E-8F28-4C91F88481D1}"/>
    <cellStyle name="Normal 2 3 2 3 2 3 2" xfId="8016" xr:uid="{2FF32C81-B02C-469E-9CAF-1BFA0EE513E1}"/>
    <cellStyle name="Normal 2 3 2 3 2 3 2 2" xfId="16274" xr:uid="{85589A91-E0E5-4ACC-8189-F3100EA4F567}"/>
    <cellStyle name="Normal 2 3 2 3 2 3 2 2 2" xfId="40856" xr:uid="{9D26F48E-8976-484F-91E6-6EE51C72ADEF}"/>
    <cellStyle name="Normal 2 3 2 3 2 3 2 3" xfId="22245" xr:uid="{81FB06F4-0578-48A0-8188-8B1341F8496F}"/>
    <cellStyle name="Normal 2 3 2 3 2 3 2 3 2" xfId="46285" xr:uid="{07F48607-E5D1-4F1F-9BC4-44D7670C33B7}"/>
    <cellStyle name="Normal 2 3 2 3 2 3 2 4" xfId="32841" xr:uid="{431D9DAF-AFE1-44AF-89A2-4A46F934B006}"/>
    <cellStyle name="Normal 2 3 2 3 2 3 3" xfId="6129" xr:uid="{83F78FCE-EBD4-4D23-B832-47D6D74542DE}"/>
    <cellStyle name="Normal 2 3 2 3 2 3 3 2" xfId="14391" xr:uid="{45C57F3C-0134-4A26-97BF-800F6DD6CCE7}"/>
    <cellStyle name="Normal 2 3 2 3 2 3 3 2 2" xfId="38973" xr:uid="{8AC34E64-EDFD-4130-97B0-EF32F7CEA4A1}"/>
    <cellStyle name="Normal 2 3 2 3 2 3 3 3" xfId="30958" xr:uid="{5952FB8B-D086-44EC-814A-A6C3AD755EB9}"/>
    <cellStyle name="Normal 2 3 2 3 2 3 4" xfId="9412" xr:uid="{8D1EF42B-619D-40B5-ADAD-C56AE59F57D0}"/>
    <cellStyle name="Normal 2 3 2 3 2 3 4 2" xfId="34119" xr:uid="{EAB26EEF-F0F0-4824-B852-663BD64DF7DA}"/>
    <cellStyle name="Normal 2 3 2 3 2 3 5" xfId="19780" xr:uid="{B1BB1C8F-F2A5-41E8-A1D5-8A7F04B54FC6}"/>
    <cellStyle name="Normal 2 3 2 3 2 3 5 2" xfId="43960" xr:uid="{C7E7955B-A144-4F20-B281-CD63C846D746}"/>
    <cellStyle name="Normal 2 3 2 3 2 3 6" xfId="26238" xr:uid="{D085E306-DB7D-48D8-B9BD-043B350F1176}"/>
    <cellStyle name="Normal 2 3 2 3 2 4" xfId="2262" xr:uid="{9A94FFEB-93B9-4CCF-BB28-66FE52DC748E}"/>
    <cellStyle name="Normal 2 3 2 3 2 4 2" xfId="6649" xr:uid="{5FBCBB26-463B-4AC9-A375-BFF2B421A3D4}"/>
    <cellStyle name="Normal 2 3 2 3 2 4 2 2" xfId="14908" xr:uid="{9AD2FA52-EE5B-476C-A49E-AD698D5A311C}"/>
    <cellStyle name="Normal 2 3 2 3 2 4 2 2 2" xfId="39490" xr:uid="{28B6DCD9-5911-4F1A-BB08-02997123373C}"/>
    <cellStyle name="Normal 2 3 2 3 2 4 2 3" xfId="21709" xr:uid="{5D2EA0C4-6700-4BE3-A8FE-0195524FF2BC}"/>
    <cellStyle name="Normal 2 3 2 3 2 4 2 3 2" xfId="45786" xr:uid="{41FB33BA-E817-4FF3-ADC8-1C4200854CBA}"/>
    <cellStyle name="Normal 2 3 2 3 2 4 2 4" xfId="31475" xr:uid="{B78EF5F7-5ACA-45AD-8F65-BFB9BE5A31E6}"/>
    <cellStyle name="Normal 2 3 2 3 2 4 3" xfId="10603" xr:uid="{0354C5F3-45E4-4A5F-8B1F-F4A45CBBEB00}"/>
    <cellStyle name="Normal 2 3 2 3 2 4 3 2" xfId="35261" xr:uid="{E6B23907-E82D-4642-B499-DBC8C3D3DC6E}"/>
    <cellStyle name="Normal 2 3 2 3 2 4 4" xfId="19244" xr:uid="{73C88E78-5303-46C5-AB52-39552376D9EB}"/>
    <cellStyle name="Normal 2 3 2 3 2 4 4 2" xfId="43438" xr:uid="{385A9DC8-F8C0-4DF7-B9B8-CF2646DA833E}"/>
    <cellStyle name="Normal 2 3 2 3 2 4 5" xfId="27376" xr:uid="{A94B267A-3874-4046-88A9-E33CB958CDC6}"/>
    <cellStyle name="Normal 2 3 2 3 2 5" xfId="2648" xr:uid="{08444743-949D-4EFD-91DB-F572DCBA6612}"/>
    <cellStyle name="Normal 2 3 2 3 2 5 2" xfId="8434" xr:uid="{2C84721A-1DCA-4D13-A27D-CC3A0E8B0446}"/>
    <cellStyle name="Normal 2 3 2 3 2 5 2 2" xfId="16692" xr:uid="{9E62A1D4-6BF5-4DB8-8FC6-002CAB016A42}"/>
    <cellStyle name="Normal 2 3 2 3 2 5 2 2 2" xfId="41274" xr:uid="{70F53971-CFA3-49B3-8B73-ECD7B510DE1C}"/>
    <cellStyle name="Normal 2 3 2 3 2 5 2 3" xfId="33259" xr:uid="{280D15F9-B0AE-496B-9AF3-DF2DFDAA5A22}"/>
    <cellStyle name="Normal 2 3 2 3 2 5 3" xfId="10989" xr:uid="{F16D412A-D24E-448E-A819-5DA561D1DDB7}"/>
    <cellStyle name="Normal 2 3 2 3 2 5 3 2" xfId="35645" xr:uid="{1A5D447F-FC1E-4F83-BCE8-0279DA7C6F47}"/>
    <cellStyle name="Normal 2 3 2 3 2 5 4" xfId="21113" xr:uid="{7645E5F9-6E6B-412C-8378-ECE4C4605F8C}"/>
    <cellStyle name="Normal 2 3 2 3 2 5 4 2" xfId="45234" xr:uid="{DB1E8918-8684-49C0-ACE3-E8B9E1C3782A}"/>
    <cellStyle name="Normal 2 3 2 3 2 5 5" xfId="27760" xr:uid="{8F655252-BC5E-45A1-AAB2-7C2B1433CB68}"/>
    <cellStyle name="Normal 2 3 2 3 2 6" xfId="2885" xr:uid="{8F8F9566-05A4-45DA-BA6D-C34AA38D478C}"/>
    <cellStyle name="Normal 2 3 2 3 2 6 2" xfId="11226" xr:uid="{D9052112-CC96-4BFD-BEFB-7D0388383C60}"/>
    <cellStyle name="Normal 2 3 2 3 2 6 2 2" xfId="35881" xr:uid="{AC1C2FD7-6049-4AFB-B9BD-4210F70C8B9E}"/>
    <cellStyle name="Normal 2 3 2 3 2 6 3" xfId="27996" xr:uid="{AFE411A8-FC8C-47E2-91F5-7926FD49FFE0}"/>
    <cellStyle name="Normal 2 3 2 3 2 7" xfId="3358" xr:uid="{4CB113F1-030F-4B30-A838-DA5D8B2059E2}"/>
    <cellStyle name="Normal 2 3 2 3 2 7 2" xfId="11699" xr:uid="{2F2ED03C-5B2D-4026-AB04-C28DA9D243C4}"/>
    <cellStyle name="Normal 2 3 2 3 2 7 2 2" xfId="36353" xr:uid="{DA7EBAE7-073F-43BD-9A85-CC22F24A267E}"/>
    <cellStyle name="Normal 2 3 2 3 2 7 3" xfId="28468" xr:uid="{43F91322-A397-4F1A-9007-7EE159DA4C57}"/>
    <cellStyle name="Normal 2 3 2 3 2 8" xfId="3604" xr:uid="{3B45E982-5469-4A7B-AA5F-A92C2A26BECB}"/>
    <cellStyle name="Normal 2 3 2 3 2 8 2" xfId="11945" xr:uid="{1776625C-8498-4588-B72E-7B3C681FCCD7}"/>
    <cellStyle name="Normal 2 3 2 3 2 8 2 2" xfId="36589" xr:uid="{38C71BFD-D061-444E-9814-0F13DE586915}"/>
    <cellStyle name="Normal 2 3 2 3 2 8 3" xfId="28704" xr:uid="{352792EC-4D48-4888-9063-4A0F6F94783C}"/>
    <cellStyle name="Normal 2 3 2 3 2 9" xfId="4358" xr:uid="{40B6B8C0-C9F4-47D6-A77C-C0E8BE233274}"/>
    <cellStyle name="Normal 2 3 2 3 2 9 2" xfId="12699" xr:uid="{81BDE599-B650-4E18-9D8E-2C2F1CEDE496}"/>
    <cellStyle name="Normal 2 3 2 3 2 9 2 2" xfId="37284" xr:uid="{620434C2-340B-4B4E-AF18-B8E25668F44D}"/>
    <cellStyle name="Normal 2 3 2 3 2 9 3" xfId="29324" xr:uid="{940548C1-983D-4B8A-909C-2F2CD3B1F0A9}"/>
    <cellStyle name="Normal 2 3 2 3 3" xfId="642" xr:uid="{E3B3F800-2DAD-4457-8CE2-99631D78268B}"/>
    <cellStyle name="Normal 2 3 2 3 3 10" xfId="25922" xr:uid="{CFBBF13B-F911-4622-9E54-941E51E5C719}"/>
    <cellStyle name="Normal 2 3 2 3 3 2" xfId="1275" xr:uid="{2E3E1A82-C903-4CFA-918C-04EF63166340}"/>
    <cellStyle name="Normal 2 3 2 3 3 2 2" xfId="8202" xr:uid="{3BA0A132-0D0F-44CD-95F3-625E7E6B9A7E}"/>
    <cellStyle name="Normal 2 3 2 3 3 2 2 2" xfId="16460" xr:uid="{FA86239F-24EA-41A1-9C7F-FC1374C49E58}"/>
    <cellStyle name="Normal 2 3 2 3 3 2 2 2 2" xfId="41042" xr:uid="{C64F53C4-BC02-4A03-B3F9-4D447280BA65}"/>
    <cellStyle name="Normal 2 3 2 3 3 2 2 3" xfId="22467" xr:uid="{68B00684-861C-4AD4-A30E-1070C2A9EC4A}"/>
    <cellStyle name="Normal 2 3 2 3 3 2 2 3 2" xfId="46501" xr:uid="{70A5132A-9DC0-4414-9B68-281CE18F3538}"/>
    <cellStyle name="Normal 2 3 2 3 3 2 2 4" xfId="33027" xr:uid="{5389B776-347F-445E-9C13-49CC3816F63F}"/>
    <cellStyle name="Normal 2 3 2 3 3 2 3" xfId="6323" xr:uid="{862A84C2-5846-4EC1-8D31-40FE3E8CCA3D}"/>
    <cellStyle name="Normal 2 3 2 3 3 2 3 2" xfId="14584" xr:uid="{EB586AA4-AA5F-45CE-AF98-EB1E9E1B4196}"/>
    <cellStyle name="Normal 2 3 2 3 3 2 3 2 2" xfId="39166" xr:uid="{928D0AFC-8187-4808-AF6E-B4508E8A284D}"/>
    <cellStyle name="Normal 2 3 2 3 3 2 3 3" xfId="31151" xr:uid="{40B9E517-DDF2-4908-A62E-8E45C4204FA2}"/>
    <cellStyle name="Normal 2 3 2 3 3 2 4" xfId="9638" xr:uid="{C5B7E6E8-7B40-4D0D-9D9D-AF588B5862B2}"/>
    <cellStyle name="Normal 2 3 2 3 3 2 4 2" xfId="34333" xr:uid="{1D4E4068-CF36-440C-AB6B-7A2926C28609}"/>
    <cellStyle name="Normal 2 3 2 3 3 2 5" xfId="20000" xr:uid="{55E55DAA-E0E2-4DD9-9100-33997CBBB322}"/>
    <cellStyle name="Normal 2 3 2 3 3 2 5 2" xfId="44178" xr:uid="{8EBCCE9E-7088-44BA-B5AF-0C693D60305D}"/>
    <cellStyle name="Normal 2 3 2 3 3 2 6" xfId="26450" xr:uid="{1539DFA7-F372-40C4-B424-B8F839AF11D9}"/>
    <cellStyle name="Normal 2 3 2 3 3 3" xfId="3003" xr:uid="{090F6A63-2F0D-4A0F-B4A4-44904F1D7B43}"/>
    <cellStyle name="Normal 2 3 2 3 3 3 2" xfId="6842" xr:uid="{ACB00FBE-57A6-4A8A-9733-5E467A0C45C2}"/>
    <cellStyle name="Normal 2 3 2 3 3 3 2 2" xfId="15101" xr:uid="{835C8625-B5E9-472F-BBB5-1A74926CC9E8}"/>
    <cellStyle name="Normal 2 3 2 3 3 3 2 2 2" xfId="39683" xr:uid="{1F600CFF-AB79-45E7-9748-DA864A7C5211}"/>
    <cellStyle name="Normal 2 3 2 3 3 3 2 3" xfId="21895" xr:uid="{15119B38-4125-4303-9061-C2FB22063580}"/>
    <cellStyle name="Normal 2 3 2 3 3 3 2 3 2" xfId="45969" xr:uid="{E4C3D033-BF94-40DB-8424-675A79B95F91}"/>
    <cellStyle name="Normal 2 3 2 3 3 3 2 4" xfId="31668" xr:uid="{D67A6E28-133A-441A-A13A-B0878EF5E351}"/>
    <cellStyle name="Normal 2 3 2 3 3 3 3" xfId="11344" xr:uid="{39D227A5-B196-44C0-A000-E8253D1ECF3A}"/>
    <cellStyle name="Normal 2 3 2 3 3 3 3 2" xfId="35999" xr:uid="{BC1B50F9-7E32-433E-AAD5-B4C9B9BE5623}"/>
    <cellStyle name="Normal 2 3 2 3 3 3 4" xfId="19430" xr:uid="{86CF839B-A0B1-4E8C-BF85-C6829AE2C285}"/>
    <cellStyle name="Normal 2 3 2 3 3 3 4 2" xfId="43624" xr:uid="{C1130032-5EE3-4595-A90D-E434B59B5209}"/>
    <cellStyle name="Normal 2 3 2 3 3 3 5" xfId="28114" xr:uid="{128A9C3E-337D-48BA-A57E-7CB0F3028904}"/>
    <cellStyle name="Normal 2 3 2 3 3 4" xfId="3722" xr:uid="{E63AE2C3-5C60-4555-9310-228BE223CDE2}"/>
    <cellStyle name="Normal 2 3 2 3 3 4 2" xfId="7370" xr:uid="{3CE64650-F0B0-4848-BA8B-DEF7739DDCAB}"/>
    <cellStyle name="Normal 2 3 2 3 3 4 2 2" xfId="15629" xr:uid="{BB05E485-4F00-4BCC-8D14-145EC5653406}"/>
    <cellStyle name="Normal 2 3 2 3 3 4 2 2 2" xfId="40211" xr:uid="{370D0918-F1D6-477C-877C-4138DBEE6047}"/>
    <cellStyle name="Normal 2 3 2 3 3 4 2 3" xfId="32196" xr:uid="{C1943CBD-9763-4B36-B1FB-46DAD5053865}"/>
    <cellStyle name="Normal 2 3 2 3 3 4 3" xfId="12063" xr:uid="{514F4C66-5E19-407D-9190-E1EF042942D9}"/>
    <cellStyle name="Normal 2 3 2 3 3 4 3 2" xfId="36707" xr:uid="{CF7B17A4-EB1F-46FD-9D6A-55765071CA25}"/>
    <cellStyle name="Normal 2 3 2 3 3 4 4" xfId="21300" xr:uid="{DB8A4B52-756D-43B8-9F63-FFC06386EB10}"/>
    <cellStyle name="Normal 2 3 2 3 3 4 4 2" xfId="45419" xr:uid="{2623F5A7-4EC5-4F0D-8597-3798E4191362}"/>
    <cellStyle name="Normal 2 3 2 3 3 4 5" xfId="28822" xr:uid="{96FCEA25-EE88-4036-9BB4-9B1B9A16FF73}"/>
    <cellStyle name="Normal 2 3 2 3 3 5" xfId="4476" xr:uid="{D984975C-EC60-4ECE-A526-50F809C358E6}"/>
    <cellStyle name="Normal 2 3 2 3 3 5 2" xfId="12817" xr:uid="{863BB6FC-2097-4A97-836E-A70B6290759F}"/>
    <cellStyle name="Normal 2 3 2 3 3 5 2 2" xfId="37402" xr:uid="{2D3A2E82-B5C7-48B1-A258-2E3FD69B965E}"/>
    <cellStyle name="Normal 2 3 2 3 3 5 3" xfId="29442" xr:uid="{880703C3-EF38-47FA-9A30-6B0073131B3A}"/>
    <cellStyle name="Normal 2 3 2 3 3 6" xfId="5216" xr:uid="{A8841A50-B482-4705-9CC4-45CB786D50F6}"/>
    <cellStyle name="Normal 2 3 2 3 3 6 2" xfId="13509" xr:uid="{191C9BFD-7C2A-42DA-ABE3-BF29B6E27DBE}"/>
    <cellStyle name="Normal 2 3 2 3 3 6 2 2" xfId="38093" xr:uid="{45A0B838-CC51-4E4B-BA40-0973D0206F29}"/>
    <cellStyle name="Normal 2 3 2 3 3 6 3" xfId="30075" xr:uid="{B60CAF7A-D6B7-4C84-8747-B3D1C2D6DD3C}"/>
    <cellStyle name="Normal 2 3 2 3 3 7" xfId="9029" xr:uid="{60B9462D-731D-4054-8689-C7462A248FA0}"/>
    <cellStyle name="Normal 2 3 2 3 3 7 2" xfId="33791" xr:uid="{3970BE6A-F4B2-46B8-8E01-E4B1BB863E38}"/>
    <cellStyle name="Normal 2 3 2 3 3 8" xfId="18149" xr:uid="{875B93A1-2B5C-418A-83C1-CDC34C66EA42}"/>
    <cellStyle name="Normal 2 3 2 3 3 8 2" xfId="42374" xr:uid="{64072DD2-A023-4D0E-8775-616CA890400A}"/>
    <cellStyle name="Normal 2 3 2 3 3 9" xfId="18823" xr:uid="{01C34AE6-65BA-442E-AD74-C93A1F7C1DB7}"/>
    <cellStyle name="Normal 2 3 2 3 3 9 2" xfId="43019" xr:uid="{B64FF6C8-0FCE-4FDD-89F7-CAAED144C55F}"/>
    <cellStyle name="Normal 2 3 2 3 4" xfId="1695" xr:uid="{352150FA-B0B8-44AB-881D-6316A34CCB45}"/>
    <cellStyle name="Normal 2 3 2 3 4 2" xfId="6960" xr:uid="{736ABB2A-44C2-404E-A19A-7EAB9F202321}"/>
    <cellStyle name="Normal 2 3 2 3 4 2 2" xfId="15219" xr:uid="{9DEFA81C-F869-4652-A47C-48DEC8EE1238}"/>
    <cellStyle name="Normal 2 3 2 3 4 2 2 2" xfId="39801" xr:uid="{27CF759D-5502-4D4F-99F0-49C25DA1C0F3}"/>
    <cellStyle name="Normal 2 3 2 3 4 2 3" xfId="22868" xr:uid="{490B87B8-D808-4295-A711-AC213D6D67A8}"/>
    <cellStyle name="Normal 2 3 2 3 4 2 3 2" xfId="46886" xr:uid="{1292217A-43C7-4036-B437-01703E36E6E7}"/>
    <cellStyle name="Normal 2 3 2 3 4 2 4" xfId="31786" xr:uid="{CA3A7DA8-756F-4F22-8A30-B5EC4ABD9637}"/>
    <cellStyle name="Normal 2 3 2 3 4 3" xfId="5620" xr:uid="{AA002B69-6D04-4101-82DC-24A9268A8044}"/>
    <cellStyle name="Normal 2 3 2 3 4 3 2" xfId="13891" xr:uid="{DFC00684-00B8-4EF9-8324-5F624E6D1454}"/>
    <cellStyle name="Normal 2 3 2 3 4 3 2 2" xfId="38475" xr:uid="{496CBAFF-113D-431E-A9F0-2A78E0821FDA}"/>
    <cellStyle name="Normal 2 3 2 3 4 3 3" xfId="30458" xr:uid="{9BBAAF54-8A9B-48D0-919E-308F04F78A22}"/>
    <cellStyle name="Normal 2 3 2 3 4 4" xfId="10044" xr:uid="{90E6D033-E8C9-4CB3-AAC7-E9B7A484DFC8}"/>
    <cellStyle name="Normal 2 3 2 3 4 4 2" xfId="34715" xr:uid="{939ECB31-1049-41E0-A447-C7DA9B4F4F6F}"/>
    <cellStyle name="Normal 2 3 2 3 4 5" xfId="20404" xr:uid="{23DAF389-6D96-4136-BF6A-58C36E342F83}"/>
    <cellStyle name="Normal 2 3 2 3 4 5 2" xfId="44568" xr:uid="{89A3337F-3D81-46B1-BD6F-BCD73D87B016}"/>
    <cellStyle name="Normal 2 3 2 3 4 6" xfId="26830" xr:uid="{84B00D44-6F0F-48BB-989D-F26857062567}"/>
    <cellStyle name="Normal 2 3 2 3 5" xfId="1831" xr:uid="{5742E29C-3E9F-4641-8446-EEBEAC6B9187}"/>
    <cellStyle name="Normal 2 3 2 3 5 2" xfId="7638" xr:uid="{7196E451-9FE6-4EA2-A4D4-A9A52D622B7A}"/>
    <cellStyle name="Normal 2 3 2 3 5 2 2" xfId="15896" xr:uid="{B98AA11B-FB76-4512-8640-CC64841C7A30}"/>
    <cellStyle name="Normal 2 3 2 3 5 2 2 2" xfId="40478" xr:uid="{02E5C601-F8C3-4152-A359-D59816977347}"/>
    <cellStyle name="Normal 2 3 2 3 5 2 3" xfId="22996" xr:uid="{CC05766F-A33D-4E8E-A6E5-0D40A743DA2F}"/>
    <cellStyle name="Normal 2 3 2 3 5 2 3 2" xfId="47007" xr:uid="{8D90745A-6371-4810-9002-58244B931BA6}"/>
    <cellStyle name="Normal 2 3 2 3 5 2 4" xfId="32463" xr:uid="{61720738-A08A-4D60-8739-982C34018F15}"/>
    <cellStyle name="Normal 2 3 2 3 5 3" xfId="5749" xr:uid="{08C3BD1C-2679-40B0-A5DF-A81270C3AB45}"/>
    <cellStyle name="Normal 2 3 2 3 5 3 2" xfId="14011" xr:uid="{D75179F2-CAA4-4615-8431-8DA7BE1812B2}"/>
    <cellStyle name="Normal 2 3 2 3 5 3 2 2" xfId="38593" xr:uid="{C07003A0-8533-452D-BD62-811316AD41D5}"/>
    <cellStyle name="Normal 2 3 2 3 5 3 3" xfId="30578" xr:uid="{FD368D7C-85D2-499C-BD21-BBF3A8632B1B}"/>
    <cellStyle name="Normal 2 3 2 3 5 4" xfId="10173" xr:uid="{11B7A65F-FF4E-483A-8E9F-0514CC9A5154}"/>
    <cellStyle name="Normal 2 3 2 3 5 4 2" xfId="34833" xr:uid="{DF162774-1D23-4A1C-98D7-855CEC09F54A}"/>
    <cellStyle name="Normal 2 3 2 3 5 5" xfId="20531" xr:uid="{D910F07E-2EEE-4DA2-B6DD-47E8B0FBA5C8}"/>
    <cellStyle name="Normal 2 3 2 3 5 5 2" xfId="44691" xr:uid="{8AD4593F-34D9-4E9C-8AEB-C29CF9505782}"/>
    <cellStyle name="Normal 2 3 2 3 5 6" xfId="26948" xr:uid="{0173E40E-D90A-470B-9CDA-3123C2BA0219}"/>
    <cellStyle name="Normal 2 3 2 3 6" xfId="806" xr:uid="{55D4A95F-671E-48FF-AD08-0FBA87D1C2D8}"/>
    <cellStyle name="Normal 2 3 2 3 6 2" xfId="7829" xr:uid="{D3063796-2D9D-4755-B09B-0B1AB74C6AF8}"/>
    <cellStyle name="Normal 2 3 2 3 6 2 2" xfId="16087" xr:uid="{005706A5-C9EF-4670-AEE0-C91C016409F5}"/>
    <cellStyle name="Normal 2 3 2 3 6 2 2 2" xfId="40669" xr:uid="{03DD76A5-9FBC-41AD-A72A-7116339F1B28}"/>
    <cellStyle name="Normal 2 3 2 3 6 2 3" xfId="22029" xr:uid="{176BA52F-FF42-4E4F-A41A-16D3D4990973}"/>
    <cellStyle name="Normal 2 3 2 3 6 2 3 2" xfId="46094" xr:uid="{6F4A5315-8270-4819-A35B-405CABD598DA}"/>
    <cellStyle name="Normal 2 3 2 3 6 2 4" xfId="32654" xr:uid="{75AD61A9-C34A-4337-AC0C-B251DBB992EC}"/>
    <cellStyle name="Normal 2 3 2 3 6 3" xfId="5942" xr:uid="{B7C30329-68DE-4166-94AF-13BE5AC5AD6D}"/>
    <cellStyle name="Normal 2 3 2 3 6 3 2" xfId="14204" xr:uid="{2AD10355-B302-448E-946F-EDE9A4D9AAB0}"/>
    <cellStyle name="Normal 2 3 2 3 6 3 2 2" xfId="38786" xr:uid="{BA502E22-1FE7-4F20-A54D-03095D2EC797}"/>
    <cellStyle name="Normal 2 3 2 3 6 3 3" xfId="30771" xr:uid="{A0A46A78-A70B-4593-95F2-C58382AC1DEF}"/>
    <cellStyle name="Normal 2 3 2 3 6 4" xfId="9191" xr:uid="{AFA89AE7-CD3A-42DB-8C4B-B1E9206DA436}"/>
    <cellStyle name="Normal 2 3 2 3 6 4 2" xfId="33929" xr:uid="{DF115C62-94CD-45D7-AD2B-5C205EB5A937}"/>
    <cellStyle name="Normal 2 3 2 3 6 5" xfId="19563" xr:uid="{F98B1011-9AB1-48BA-BC89-A3028AFA0D94}"/>
    <cellStyle name="Normal 2 3 2 3 6 5 2" xfId="43751" xr:uid="{B55B5F26-BF12-43D4-9628-715AC5E8646B}"/>
    <cellStyle name="Normal 2 3 2 3 6 6" xfId="26051" xr:uid="{8E619788-C150-4D1B-A1C9-92EF7350714C}"/>
    <cellStyle name="Normal 2 3 2 3 7" xfId="1950" xr:uid="{1960E808-EEC0-4A73-AF1F-3E2E95C97ACF}"/>
    <cellStyle name="Normal 2 3 2 3 7 2" xfId="6462" xr:uid="{EADAD8CB-9904-4F22-A1B6-3E3E0392BBEF}"/>
    <cellStyle name="Normal 2 3 2 3 7 2 2" xfId="14721" xr:uid="{675F968C-48E0-4469-A04C-A0E6DD4564E2}"/>
    <cellStyle name="Normal 2 3 2 3 7 2 2 2" xfId="39303" xr:uid="{8541EE8A-BFE2-41D5-87B9-686ACE0D4C24}"/>
    <cellStyle name="Normal 2 3 2 3 7 2 3" xfId="23114" xr:uid="{B9B002FF-8961-4A5D-9D4B-C5249A6835AD}"/>
    <cellStyle name="Normal 2 3 2 3 7 2 3 2" xfId="47125" xr:uid="{1536606E-841F-487D-85B5-B76EE61A5DEE}"/>
    <cellStyle name="Normal 2 3 2 3 7 2 4" xfId="31288" xr:uid="{A0AAA6D3-31BE-4EB3-BE20-3357EA408A8B}"/>
    <cellStyle name="Normal 2 3 2 3 7 3" xfId="10292" xr:uid="{0B4BDA69-21DD-45EA-9297-F2F82CFCA8F2}"/>
    <cellStyle name="Normal 2 3 2 3 7 3 2" xfId="34951" xr:uid="{2E5A261C-8A90-4AD5-91E3-002F13D13742}"/>
    <cellStyle name="Normal 2 3 2 3 7 4" xfId="20649" xr:uid="{3D418E35-EA29-47F9-B78E-6BB156843941}"/>
    <cellStyle name="Normal 2 3 2 3 7 4 2" xfId="44809" xr:uid="{852953B1-B893-4DF1-BD94-9E07EEA885BB}"/>
    <cellStyle name="Normal 2 3 2 3 7 5" xfId="27066" xr:uid="{3645DAEA-F158-4A8B-A071-1581E7226A97}"/>
    <cellStyle name="Normal 2 3 2 3 8" xfId="2143" xr:uid="{72D38AC3-07BA-4438-BFE5-7BBB4C2CE8CC}"/>
    <cellStyle name="Normal 2 3 2 3 8 2" xfId="8316" xr:uid="{3D8155F9-133C-4E8B-B3E8-C76231F5364B}"/>
    <cellStyle name="Normal 2 3 2 3 8 2 2" xfId="16574" xr:uid="{D4581C0D-3607-4E04-9B91-508EE95D0D33}"/>
    <cellStyle name="Normal 2 3 2 3 8 2 2 2" xfId="41156" xr:uid="{47830537-AB57-458E-AFA1-E85F240E908F}"/>
    <cellStyle name="Normal 2 3 2 3 8 2 3" xfId="21538" xr:uid="{9E93D402-6ECE-4D24-BBF2-BF668505D1F0}"/>
    <cellStyle name="Normal 2 3 2 3 8 2 3 2" xfId="45636" xr:uid="{B26577AC-CA93-45AA-9004-47EC6ECCD499}"/>
    <cellStyle name="Normal 2 3 2 3 8 2 4" xfId="33141" xr:uid="{1B00AB4A-D276-4699-B250-493171E191FA}"/>
    <cellStyle name="Normal 2 3 2 3 8 3" xfId="10485" xr:uid="{4F740C4C-4D0C-476F-882D-7D00A933EFC6}"/>
    <cellStyle name="Normal 2 3 2 3 8 3 2" xfId="35143" xr:uid="{B89991D5-E7F4-4CB0-A0C4-A2D414CFAF82}"/>
    <cellStyle name="Normal 2 3 2 3 8 4" xfId="19068" xr:uid="{E9B7F484-D625-4EEF-AF35-212F5CBD029F}"/>
    <cellStyle name="Normal 2 3 2 3 8 4 2" xfId="43262" xr:uid="{DAABAEA7-6093-4015-9695-5FEA26AC4811}"/>
    <cellStyle name="Normal 2 3 2 3 8 5" xfId="27258" xr:uid="{243154CA-B169-493C-91D8-85B1437960F8}"/>
    <cellStyle name="Normal 2 3 2 3 9" xfId="2530" xr:uid="{1CD43E79-D2D6-41E4-B651-25DE468A6A3D}"/>
    <cellStyle name="Normal 2 3 2 3 9 2" xfId="10871" xr:uid="{31FBC5E4-7EB2-4D67-B0F0-8EB37B35D6D8}"/>
    <cellStyle name="Normal 2 3 2 3 9 2 2" xfId="35527" xr:uid="{4E22C604-AA31-49FE-B520-F6F6D38848D6}"/>
    <cellStyle name="Normal 2 3 2 3 9 3" xfId="20944" xr:uid="{DD5F958B-6DE2-42B9-87C1-F343EF6A72D7}"/>
    <cellStyle name="Normal 2 3 2 3 9 3 2" xfId="45079" xr:uid="{072BCE6C-D69B-4A96-81F5-CD283A153B58}"/>
    <cellStyle name="Normal 2 3 2 3 9 4" xfId="27642" xr:uid="{F5D1D9B0-92CD-46E3-9894-4C9BA17B8546}"/>
    <cellStyle name="Normal 2 3 2 30" xfId="18397" xr:uid="{9E17BDB0-5931-48CC-B121-C2067AD4C8DD}"/>
    <cellStyle name="Normal 2 3 2 30 2" xfId="42613" xr:uid="{53A7CCD3-36AC-46A6-93E1-9CF3225F92E5}"/>
    <cellStyle name="Normal 2 3 2 31" xfId="25564" xr:uid="{F82FCBF1-9B5F-483D-9383-B5DCC5A6D5F0}"/>
    <cellStyle name="Normal 2 3 2 4" xfId="380" xr:uid="{6E6BDAD2-7861-4FE1-8008-A2734AF138F9}"/>
    <cellStyle name="Normal 2 3 2 4 10" xfId="4297" xr:uid="{17AF1F7C-10FF-4A5C-BF14-313E84C9AD02}"/>
    <cellStyle name="Normal 2 3 2 4 10 2" xfId="12638" xr:uid="{771BBD6A-A9DB-4A16-A632-6E5DA7FC7E24}"/>
    <cellStyle name="Normal 2 3 2 4 10 2 2" xfId="37223" xr:uid="{2B8D9E33-3AC1-4725-BD33-6B94A4FB6564}"/>
    <cellStyle name="Normal 2 3 2 4 10 3" xfId="29263" xr:uid="{AF374A80-C94A-4B80-8A99-F5F941616C1F}"/>
    <cellStyle name="Normal 2 3 2 4 11" xfId="4836" xr:uid="{C651BB45-449D-4759-A54D-A1D0868792F5}"/>
    <cellStyle name="Normal 2 3 2 4 11 2" xfId="13160" xr:uid="{18D17663-3835-4A3F-9A90-7700993DB2B2}"/>
    <cellStyle name="Normal 2 3 2 4 11 2 2" xfId="37745" xr:uid="{BD03940C-72DE-42FE-844E-F4B979697F0E}"/>
    <cellStyle name="Normal 2 3 2 4 11 3" xfId="29725" xr:uid="{25DA0E3F-07B8-4BDD-81C0-E614F997F73A}"/>
    <cellStyle name="Normal 2 3 2 4 12" xfId="8780" xr:uid="{367D84E8-E2F3-4945-8FDD-4D2BA6A082C3}"/>
    <cellStyle name="Normal 2 3 2 4 12 2" xfId="33551" xr:uid="{E7B05A50-5BB5-4ACB-A746-8EF8A3D30F87}"/>
    <cellStyle name="Normal 2 3 2 4 13" xfId="17970" xr:uid="{5E293197-4102-4FF2-8CAA-5735049104BB}"/>
    <cellStyle name="Normal 2 3 2 4 13 2" xfId="42195" xr:uid="{5FAF52EB-B88C-4598-B21A-25CE946A16D2}"/>
    <cellStyle name="Normal 2 3 2 4 14" xfId="18564" xr:uid="{8F6DB737-9569-488F-A1C2-89AA0FEDF026}"/>
    <cellStyle name="Normal 2 3 2 4 14 2" xfId="42760" xr:uid="{A0DF5347-4FBC-41EC-9414-9726777AB018}"/>
    <cellStyle name="Normal 2 3 2 4 15" xfId="25682" xr:uid="{4A4682C7-9318-4380-AC3E-90C845E35B17}"/>
    <cellStyle name="Normal 2 3 2 4 2" xfId="1093" xr:uid="{F38C95AC-DB6D-4FE2-B772-7BE8D04A0B5B}"/>
    <cellStyle name="Normal 2 3 2 4 2 10" xfId="26291" xr:uid="{6FF27FFD-05AC-4358-9932-D9566F4F863D}"/>
    <cellStyle name="Normal 2 3 2 4 2 2" xfId="1527" xr:uid="{BDAA6833-3E3F-4935-8F0A-44D790D78CD7}"/>
    <cellStyle name="Normal 2 3 2 4 2 2 2" xfId="7503" xr:uid="{559A6069-1BC8-4612-AE34-0829B25DAAFC}"/>
    <cellStyle name="Normal 2 3 2 4 2 2 2 2" xfId="15762" xr:uid="{C1C378D3-259A-4E70-AFC6-852C3DEA2558}"/>
    <cellStyle name="Normal 2 3 2 4 2 2 2 2 2" xfId="40344" xr:uid="{76E9ECAA-1ED3-4869-A807-F16DF293909B}"/>
    <cellStyle name="Normal 2 3 2 4 2 2 2 3" xfId="22715" xr:uid="{1D78F088-DA14-4C26-9C72-79A7E0D22F96}"/>
    <cellStyle name="Normal 2 3 2 4 2 2 2 3 2" xfId="46742" xr:uid="{C2A5BF22-9C0A-4843-A3C5-46BB9118D84A}"/>
    <cellStyle name="Normal 2 3 2 4 2 2 2 4" xfId="32329" xr:uid="{B94E1AC0-AF77-48AA-967C-ADCB89BEE28E}"/>
    <cellStyle name="Normal 2 3 2 4 2 2 3" xfId="5467" xr:uid="{8F7EC064-A004-40F6-88D1-0F0BC58B1979}"/>
    <cellStyle name="Normal 2 3 2 4 2 2 3 2" xfId="13750" xr:uid="{75828142-38BE-47A5-9AFC-24403EE923CD}"/>
    <cellStyle name="Normal 2 3 2 4 2 2 3 2 2" xfId="38334" xr:uid="{2644ACD6-2045-43B6-B2AF-6DDA0DF6C97C}"/>
    <cellStyle name="Normal 2 3 2 4 2 2 3 3" xfId="30316" xr:uid="{E4D7161D-9023-459C-9F19-70943463C24A}"/>
    <cellStyle name="Normal 2 3 2 4 2 2 4" xfId="9888" xr:uid="{0772C591-F430-4608-B9E3-F7A0DDABB288}"/>
    <cellStyle name="Normal 2 3 2 4 2 2 4 2" xfId="34574" xr:uid="{6A195F1F-C808-4E66-B7E9-ADD6E5210C39}"/>
    <cellStyle name="Normal 2 3 2 4 2 2 5" xfId="20249" xr:uid="{ECA2836B-B81A-477A-852A-AA1B5061AFF6}"/>
    <cellStyle name="Normal 2 3 2 4 2 2 5 2" xfId="44423" xr:uid="{883FF320-60A9-4864-9B20-81B3DEB0E7A2}"/>
    <cellStyle name="Normal 2 3 2 4 2 2 6" xfId="26690" xr:uid="{FB9C04C7-5746-430E-B367-4490D353A3B7}"/>
    <cellStyle name="Normal 2 3 2 4 2 3" xfId="3060" xr:uid="{8B175FA9-9072-4011-9B15-569EAB759613}"/>
    <cellStyle name="Normal 2 3 2 4 2 3 2" xfId="8069" xr:uid="{7EC61F9A-3C85-496F-8497-1AEB364C6399}"/>
    <cellStyle name="Normal 2 3 2 4 2 3 2 2" xfId="16327" xr:uid="{D75A8453-E646-4CDF-9512-7EC95BA60B3D}"/>
    <cellStyle name="Normal 2 3 2 4 2 3 2 2 2" xfId="40909" xr:uid="{6BE525B2-A9B0-4D26-8CD6-19C230D62248}"/>
    <cellStyle name="Normal 2 3 2 4 2 3 2 3" xfId="32894" xr:uid="{11D659A7-C48C-4B3A-BC34-49C72F73A662}"/>
    <cellStyle name="Normal 2 3 2 4 2 3 3" xfId="6182" xr:uid="{1C623DB9-9B04-4739-8D2B-AC4D9B90A679}"/>
    <cellStyle name="Normal 2 3 2 4 2 3 3 2" xfId="14444" xr:uid="{9B77C1E3-B228-4172-A8BE-A22D965FD19F}"/>
    <cellStyle name="Normal 2 3 2 4 2 3 3 2 2" xfId="39026" xr:uid="{84EFB1F6-86C4-4BA0-A912-850949BEF111}"/>
    <cellStyle name="Normal 2 3 2 4 2 3 3 3" xfId="31011" xr:uid="{66C2E85C-89F2-4B82-83AC-7304DE6EEBBC}"/>
    <cellStyle name="Normal 2 3 2 4 2 3 4" xfId="11401" xr:uid="{4688C715-7140-4EDD-AD0E-3F68C7361957}"/>
    <cellStyle name="Normal 2 3 2 4 2 3 4 2" xfId="36056" xr:uid="{1DC6982B-7961-4797-8F30-55660258B541}"/>
    <cellStyle name="Normal 2 3 2 4 2 3 5" xfId="22302" xr:uid="{C66B41F0-5B69-4EAD-A8FC-E83735998633}"/>
    <cellStyle name="Normal 2 3 2 4 2 3 5 2" xfId="46338" xr:uid="{01C3E506-8ECC-4075-8354-F0BC3E7A8171}"/>
    <cellStyle name="Normal 2 3 2 4 2 3 6" xfId="28171" xr:uid="{031EF828-4068-46E3-8A98-008C0CC08FBA}"/>
    <cellStyle name="Normal 2 3 2 4 2 4" xfId="3779" xr:uid="{E119557E-E0DF-434E-A4C0-9B6A9A589FB4}"/>
    <cellStyle name="Normal 2 3 2 4 2 4 2" xfId="6702" xr:uid="{77ACDE7C-AD32-445F-ABEF-FC74B689D928}"/>
    <cellStyle name="Normal 2 3 2 4 2 4 2 2" xfId="14961" xr:uid="{E20D464D-8013-47CD-9ADA-312A4CEF0737}"/>
    <cellStyle name="Normal 2 3 2 4 2 4 2 2 2" xfId="39543" xr:uid="{D960B257-10F5-4FD7-8A5D-EC7D85ED16E6}"/>
    <cellStyle name="Normal 2 3 2 4 2 4 2 3" xfId="31528" xr:uid="{EBD5BABE-4707-4680-8167-8D56A172C6F2}"/>
    <cellStyle name="Normal 2 3 2 4 2 4 3" xfId="12120" xr:uid="{BEAB9927-C9F8-4D04-BC2D-8FA22198EC63}"/>
    <cellStyle name="Normal 2 3 2 4 2 4 3 2" xfId="36764" xr:uid="{2EC88CFD-DD6F-4BC0-BC8E-340A7A968116}"/>
    <cellStyle name="Normal 2 3 2 4 2 4 4" xfId="28879" xr:uid="{B9A0FD30-ADBC-4FD8-B172-9EC70B677D3C}"/>
    <cellStyle name="Normal 2 3 2 4 2 5" xfId="4533" xr:uid="{B06A7306-540A-479E-B567-F7145178BB11}"/>
    <cellStyle name="Normal 2 3 2 4 2 5 2" xfId="7214" xr:uid="{5A8AC1E7-CAAF-4663-871C-351763A66844}"/>
    <cellStyle name="Normal 2 3 2 4 2 5 2 2" xfId="15473" xr:uid="{EBBF70D1-D9ED-4DC0-B1D7-67B3E8E3E22D}"/>
    <cellStyle name="Normal 2 3 2 4 2 5 2 2 2" xfId="40055" xr:uid="{F1760C8B-379D-47A2-9A68-9330E7F62E11}"/>
    <cellStyle name="Normal 2 3 2 4 2 5 2 3" xfId="32040" xr:uid="{67260EA2-7FD1-40D9-BFEB-E21085C1B1F5}"/>
    <cellStyle name="Normal 2 3 2 4 2 5 3" xfId="12874" xr:uid="{9F600FB3-2DA5-40A9-84DE-D4268176D06B}"/>
    <cellStyle name="Normal 2 3 2 4 2 5 3 2" xfId="37459" xr:uid="{7FCE4CD3-B969-40D0-B76C-733ABFDDDDBF}"/>
    <cellStyle name="Normal 2 3 2 4 2 5 4" xfId="29499" xr:uid="{869B57BE-1249-4FAE-A1C9-5BAB6CC9A223}"/>
    <cellStyle name="Normal 2 3 2 4 2 6" xfId="5053" xr:uid="{BE8A7CC6-32C8-44A5-90CC-F37B12FF3695}"/>
    <cellStyle name="Normal 2 3 2 4 2 6 2" xfId="13350" xr:uid="{8C010B9F-794F-436A-A8B3-6737B7CEED9A}"/>
    <cellStyle name="Normal 2 3 2 4 2 6 2 2" xfId="37934" xr:uid="{0573D412-1E1D-494F-9B43-113E0BCD7C04}"/>
    <cellStyle name="Normal 2 3 2 4 2 6 3" xfId="29915" xr:uid="{407E7E35-202E-4F13-BAD7-ECE6D65DE7AF}"/>
    <cellStyle name="Normal 2 3 2 4 2 7" xfId="9469" xr:uid="{0D4B30BE-CD25-4C7F-9618-76C8B7843695}"/>
    <cellStyle name="Normal 2 3 2 4 2 7 2" xfId="34172" xr:uid="{9E53D622-890D-49F4-8128-86B2D2229C92}"/>
    <cellStyle name="Normal 2 3 2 4 2 8" xfId="18206" xr:uid="{FB6291C1-0589-4D53-8F90-810188E5F981}"/>
    <cellStyle name="Normal 2 3 2 4 2 8 2" xfId="42431" xr:uid="{A84D1B8B-58D9-4005-8866-FD9DCAB6793F}"/>
    <cellStyle name="Normal 2 3 2 4 2 9" xfId="19837" xr:uid="{0CC2D7B8-03B8-4D84-8246-958A686248DA}"/>
    <cellStyle name="Normal 2 3 2 4 2 9 2" xfId="44017" xr:uid="{A25EC3BF-4C18-4271-8A3E-AC4503E1CF8C}"/>
    <cellStyle name="Normal 2 3 2 4 3" xfId="1329" xr:uid="{9977710B-B88A-4596-B451-763A83784D03}"/>
    <cellStyle name="Normal 2 3 2 4 3 2" xfId="7017" xr:uid="{43239403-A23B-43F8-8732-927B526047F6}"/>
    <cellStyle name="Normal 2 3 2 4 3 2 2" xfId="15276" xr:uid="{18828764-A04B-4C33-8796-D4AC17B574D6}"/>
    <cellStyle name="Normal 2 3 2 4 3 2 2 2" xfId="39858" xr:uid="{73DB29DA-3A15-4ACE-9E1E-5F1E6BBAB6DE}"/>
    <cellStyle name="Normal 2 3 2 4 3 2 3" xfId="22520" xr:uid="{B0EA9DDE-A322-40E0-AB47-DC999D3552C8}"/>
    <cellStyle name="Normal 2 3 2 4 3 2 3 2" xfId="46554" xr:uid="{423EECA3-7452-49B8-9D93-30ED1830EF75}"/>
    <cellStyle name="Normal 2 3 2 4 3 2 4" xfId="31843" xr:uid="{C4C9B357-B157-4FBF-AB1E-F2FE688A368F}"/>
    <cellStyle name="Normal 2 3 2 4 3 3" xfId="5269" xr:uid="{189CF064-A9AF-49D4-9F9A-29A3BB1813A3}"/>
    <cellStyle name="Normal 2 3 2 4 3 3 2" xfId="13562" xr:uid="{CBAF5FF3-7BB3-4A2D-B068-FF5DE67A3339}"/>
    <cellStyle name="Normal 2 3 2 4 3 3 2 2" xfId="38146" xr:uid="{443D2544-26F2-49D7-8161-28C897E6ECBF}"/>
    <cellStyle name="Normal 2 3 2 4 3 3 3" xfId="30128" xr:uid="{7546EA77-A2C6-4004-AC35-AE7AF76C708F}"/>
    <cellStyle name="Normal 2 3 2 4 3 4" xfId="9691" xr:uid="{B2C6A7A6-A7FB-41C3-B34F-A14919766F1B}"/>
    <cellStyle name="Normal 2 3 2 4 3 4 2" xfId="34386" xr:uid="{B28E656A-3ECB-4304-B98E-ABD26FCA6E9D}"/>
    <cellStyle name="Normal 2 3 2 4 3 5" xfId="20053" xr:uid="{B4C09444-F20D-455A-A096-E4042D3AE5B4}"/>
    <cellStyle name="Normal 2 3 2 4 3 5 2" xfId="44231" xr:uid="{76BC5825-8936-4D9D-967F-71D5A0184428}"/>
    <cellStyle name="Normal 2 3 2 4 3 6" xfId="26503" xr:uid="{69AB6744-5AF1-4BC3-A53E-11070A6D9E56}"/>
    <cellStyle name="Normal 2 3 2 4 4" xfId="864" xr:uid="{15FA27CA-980F-467A-838C-1293516F887F}"/>
    <cellStyle name="Normal 2 3 2 4 4 2" xfId="7882" xr:uid="{FD4D40BB-05E8-4DC0-99A5-18F6407553E2}"/>
    <cellStyle name="Normal 2 3 2 4 4 2 2" xfId="16140" xr:uid="{4F94BE29-BE25-469A-9A8F-D8B1165736FE}"/>
    <cellStyle name="Normal 2 3 2 4 4 2 2 2" xfId="40722" xr:uid="{A92CD13F-DA1D-4300-892D-28103AEB90D1}"/>
    <cellStyle name="Normal 2 3 2 4 4 2 3" xfId="22086" xr:uid="{EABD8165-F2EA-4D78-AA44-BA7701FE19D2}"/>
    <cellStyle name="Normal 2 3 2 4 4 2 3 2" xfId="46147" xr:uid="{C11A00AD-52BB-47F0-A573-433CC6BA72C6}"/>
    <cellStyle name="Normal 2 3 2 4 4 2 4" xfId="32707" xr:uid="{EA4FA8C3-B2A9-43C8-8598-821DD0D02929}"/>
    <cellStyle name="Normal 2 3 2 4 4 3" xfId="5995" xr:uid="{11B21400-D6A0-413F-BA6F-0430789CAB36}"/>
    <cellStyle name="Normal 2 3 2 4 4 3 2" xfId="14257" xr:uid="{07610F83-7400-45FD-9753-BA80553A1AD2}"/>
    <cellStyle name="Normal 2 3 2 4 4 3 2 2" xfId="38839" xr:uid="{12C5E449-9309-40C0-B81C-1FF22BACFEE4}"/>
    <cellStyle name="Normal 2 3 2 4 4 3 3" xfId="30824" xr:uid="{CD7B533B-8B79-45F9-98F3-96872CE5E1AB}"/>
    <cellStyle name="Normal 2 3 2 4 4 4" xfId="9248" xr:uid="{E8C78786-B055-427B-9652-A060F64932C4}"/>
    <cellStyle name="Normal 2 3 2 4 4 4 2" xfId="33982" xr:uid="{EB676704-74E1-4521-97EC-F9EEAE63D0A8}"/>
    <cellStyle name="Normal 2 3 2 4 4 5" xfId="19620" xr:uid="{497D5E7C-6D2C-4B3F-B91C-942B00AE5C27}"/>
    <cellStyle name="Normal 2 3 2 4 4 5 2" xfId="43808" xr:uid="{5EF5B491-DCE8-4DA1-89C0-C608A11D952B}"/>
    <cellStyle name="Normal 2 3 2 4 4 6" xfId="26104" xr:uid="{EBE97E68-FF4E-4E8F-BAEB-B914DB98E699}"/>
    <cellStyle name="Normal 2 3 2 4 5" xfId="2201" xr:uid="{176EB662-F623-432D-96E9-7FB35F57D4B8}"/>
    <cellStyle name="Normal 2 3 2 4 5 2" xfId="6515" xr:uid="{B7F4FB6B-5439-40BA-8C92-CFF71C438752}"/>
    <cellStyle name="Normal 2 3 2 4 5 2 2" xfId="14774" xr:uid="{1002B274-9E68-4CF7-B4EA-37B7BCE6D9F7}"/>
    <cellStyle name="Normal 2 3 2 4 5 2 2 2" xfId="39356" xr:uid="{8C0BAA49-95AF-4F82-AA3A-BCBB9FC01437}"/>
    <cellStyle name="Normal 2 3 2 4 5 2 3" xfId="21639" xr:uid="{CF12CFAC-C4E9-4C4E-AF58-309F12E35200}"/>
    <cellStyle name="Normal 2 3 2 4 5 2 3 2" xfId="45721" xr:uid="{23C4CD45-991A-4BB2-AA82-09DD588E0D8D}"/>
    <cellStyle name="Normal 2 3 2 4 5 2 4" xfId="31341" xr:uid="{7575A8C9-3585-4E8F-9B54-C510C73CF436}"/>
    <cellStyle name="Normal 2 3 2 4 5 3" xfId="10542" xr:uid="{832A2A05-5067-4236-BEC5-6EDA27B13237}"/>
    <cellStyle name="Normal 2 3 2 4 5 3 2" xfId="35200" xr:uid="{F4098DA5-2FF0-401E-8227-3A432FEF607A}"/>
    <cellStyle name="Normal 2 3 2 4 5 4" xfId="19171" xr:uid="{1BCB7314-CAC8-450A-AEB5-38C0C9ABB935}"/>
    <cellStyle name="Normal 2 3 2 4 5 4 2" xfId="43365" xr:uid="{667EB1B1-216F-47FF-BA7A-7FBC68CD8D3A}"/>
    <cellStyle name="Normal 2 3 2 4 5 5" xfId="27315" xr:uid="{E97C4583-2569-41F9-963C-7297CCDFF2EA}"/>
    <cellStyle name="Normal 2 3 2 4 6" xfId="2587" xr:uid="{757DBFC4-7B81-4EA0-9AB9-E8662EFFD316}"/>
    <cellStyle name="Normal 2 3 2 4 6 2" xfId="8373" xr:uid="{21CEDDC6-3EC8-4565-A031-05968E42D9B1}"/>
    <cellStyle name="Normal 2 3 2 4 6 2 2" xfId="16631" xr:uid="{A0107F35-2C2F-4F2A-B948-0F9367518A40}"/>
    <cellStyle name="Normal 2 3 2 4 6 2 2 2" xfId="41213" xr:uid="{1C49CC87-6DB3-4174-AE65-C43E8302FC22}"/>
    <cellStyle name="Normal 2 3 2 4 6 2 3" xfId="33198" xr:uid="{ECE63275-10E2-410B-B62E-8C25FF42F7D6}"/>
    <cellStyle name="Normal 2 3 2 4 6 3" xfId="10928" xr:uid="{D5462F4B-2507-4705-B540-9F5971A7C9AD}"/>
    <cellStyle name="Normal 2 3 2 4 6 3 2" xfId="35584" xr:uid="{FFBEB164-AE9C-4524-B13C-668034A3D8CC}"/>
    <cellStyle name="Normal 2 3 2 4 6 4" xfId="21043" xr:uid="{99710BCF-C65E-4337-8229-0021EDCB37B2}"/>
    <cellStyle name="Normal 2 3 2 4 6 4 2" xfId="45168" xr:uid="{8A379FDA-3446-4209-8142-3F0FDF983C96}"/>
    <cellStyle name="Normal 2 3 2 4 6 5" xfId="27699" xr:uid="{0E7C9F9C-A642-4963-B3E6-DF9700F7159C}"/>
    <cellStyle name="Normal 2 3 2 4 7" xfId="2824" xr:uid="{A9EABE2D-C208-47CC-84F0-47A704BA85EF}"/>
    <cellStyle name="Normal 2 3 2 4 7 2" xfId="11165" xr:uid="{E842F7A6-0011-4480-9977-6C5D21901C9C}"/>
    <cellStyle name="Normal 2 3 2 4 7 2 2" xfId="35820" xr:uid="{AE6FF1A0-041B-42F6-86B2-42510FC77827}"/>
    <cellStyle name="Normal 2 3 2 4 7 3" xfId="27935" xr:uid="{32D86893-7DC4-46D8-9950-D02D558D0F4F}"/>
    <cellStyle name="Normal 2 3 2 4 8" xfId="3297" xr:uid="{96006F82-0CF6-40DF-BD6C-72F089BD3BEC}"/>
    <cellStyle name="Normal 2 3 2 4 8 2" xfId="11638" xr:uid="{36C5908E-E0E6-43C0-A060-A56F9EAA8E7B}"/>
    <cellStyle name="Normal 2 3 2 4 8 2 2" xfId="36292" xr:uid="{990D62C1-6480-4F4C-AB20-E9B21D323ECB}"/>
    <cellStyle name="Normal 2 3 2 4 8 3" xfId="28407" xr:uid="{4681E29D-5551-4DF8-8231-40FC2700766D}"/>
    <cellStyle name="Normal 2 3 2 4 9" xfId="3543" xr:uid="{325C3C4F-4BE7-4B54-800C-67F83980F152}"/>
    <cellStyle name="Normal 2 3 2 4 9 2" xfId="11884" xr:uid="{8B716985-E35B-43A6-9040-3F48C5D075B4}"/>
    <cellStyle name="Normal 2 3 2 4 9 2 2" xfId="36528" xr:uid="{1C648B73-730F-44D9-94BF-D7CC404FBFDE}"/>
    <cellStyle name="Normal 2 3 2 4 9 3" xfId="28643" xr:uid="{C9D53C2C-0779-462F-B0EA-4BBBD4AA48CE}"/>
    <cellStyle name="Normal 2 3 2 5" xfId="523" xr:uid="{A552A1AB-38CB-47EB-B666-1A78E5A1AE4F}"/>
    <cellStyle name="Normal 2 3 2 5 10" xfId="18705" xr:uid="{51575F0F-7189-47DE-A7E0-2D024936A62E}"/>
    <cellStyle name="Normal 2 3 2 5 10 2" xfId="42901" xr:uid="{F231673B-37A1-4E00-B3ED-53E3E95B5DB6}"/>
    <cellStyle name="Normal 2 3 2 5 11" xfId="25804" xr:uid="{2BACF796-3111-4C7A-95F4-ED75E11C5060}"/>
    <cellStyle name="Normal 2 3 2 5 2" xfId="1392" xr:uid="{F1814057-1978-4DC9-A34F-F102C172869C}"/>
    <cellStyle name="Normal 2 3 2 5 2 2" xfId="7424" xr:uid="{E4E31834-DC09-4469-898E-A2917B85423F}"/>
    <cellStyle name="Normal 2 3 2 5 2 2 2" xfId="15683" xr:uid="{BCDC8FBE-6821-442F-8C00-5639D798BAE3}"/>
    <cellStyle name="Normal 2 3 2 5 2 2 2 2" xfId="40265" xr:uid="{AD043ECF-258D-4AFF-A1BA-2C03C68E8BA9}"/>
    <cellStyle name="Normal 2 3 2 5 2 2 3" xfId="22581" xr:uid="{42630D27-CDB4-47A3-AFD9-F57DBCA51E8F}"/>
    <cellStyle name="Normal 2 3 2 5 2 2 3 2" xfId="46608" xr:uid="{BFC09258-7EE8-40B4-B736-3F0FCC759A9C}"/>
    <cellStyle name="Normal 2 3 2 5 2 2 4" xfId="32250" xr:uid="{DC4BEC58-3EE9-42DF-8C63-8160FA4B7A92}"/>
    <cellStyle name="Normal 2 3 2 5 2 3" xfId="5332" xr:uid="{22954B1F-B46B-4D99-A494-EE1CA34E29FA}"/>
    <cellStyle name="Normal 2 3 2 5 2 3 2" xfId="13616" xr:uid="{04B82FE5-85D7-4262-9672-D5037044C276}"/>
    <cellStyle name="Normal 2 3 2 5 2 3 2 2" xfId="38200" xr:uid="{A5021E26-7B67-4BCD-BB78-069B1FE40152}"/>
    <cellStyle name="Normal 2 3 2 5 2 3 3" xfId="30182" xr:uid="{3D2D1353-7152-4727-986B-94BCC4FA69F3}"/>
    <cellStyle name="Normal 2 3 2 5 2 4" xfId="9754" xr:uid="{66BC1DD7-2549-431E-89C6-B4F36C1E4761}"/>
    <cellStyle name="Normal 2 3 2 5 2 4 2" xfId="34440" xr:uid="{187ABF86-C24E-4AC3-A3F0-F2B093602CF8}"/>
    <cellStyle name="Normal 2 3 2 5 2 5" xfId="20115" xr:uid="{DB05BF3B-2D5B-414D-8808-55960BE54A41}"/>
    <cellStyle name="Normal 2 3 2 5 2 5 2" xfId="44289" xr:uid="{1FBB0D6C-C285-4E7E-9E5D-1B31A17C888B}"/>
    <cellStyle name="Normal 2 3 2 5 2 6" xfId="26556" xr:uid="{064AF7F5-2B05-4C09-A9BF-11F9406FFB55}"/>
    <cellStyle name="Normal 2 3 2 5 3" xfId="938" xr:uid="{B331EB39-8C04-4856-A507-593B2DD8FCBD}"/>
    <cellStyle name="Normal 2 3 2 5 3 2" xfId="7935" xr:uid="{57D3BAA0-4E78-4E07-A462-3B3D20D99B11}"/>
    <cellStyle name="Normal 2 3 2 5 3 2 2" xfId="16193" xr:uid="{637F0CE3-10A0-47F1-B9F6-5470EAA62680}"/>
    <cellStyle name="Normal 2 3 2 5 3 2 2 2" xfId="40775" xr:uid="{5FF33C62-5ADD-461D-AE7B-31F562140F17}"/>
    <cellStyle name="Normal 2 3 2 5 3 2 3" xfId="22151" xr:uid="{39A8EA6C-0304-4AD9-B883-548B6CD1679F}"/>
    <cellStyle name="Normal 2 3 2 5 3 2 3 2" xfId="46203" xr:uid="{C0973DED-164B-4474-9A33-A4A1B806D88D}"/>
    <cellStyle name="Normal 2 3 2 5 3 2 4" xfId="32760" xr:uid="{5964B90D-DB20-4249-9EBB-D3F2F5488632}"/>
    <cellStyle name="Normal 2 3 2 5 3 3" xfId="6048" xr:uid="{2D19C7E0-EAFB-45F5-9715-2C281303890F}"/>
    <cellStyle name="Normal 2 3 2 5 3 3 2" xfId="14310" xr:uid="{66818E2F-F457-4723-9BB1-797F00C21179}"/>
    <cellStyle name="Normal 2 3 2 5 3 3 2 2" xfId="38892" xr:uid="{5C174BBA-2DA8-44B4-B8F9-4D9B22B3E7F1}"/>
    <cellStyle name="Normal 2 3 2 5 3 3 3" xfId="30877" xr:uid="{986A09A2-7712-469E-9786-AF1A3BBB55C1}"/>
    <cellStyle name="Normal 2 3 2 5 3 4" xfId="9316" xr:uid="{AB080EE8-78AB-4A55-9B6B-DBA699C79E35}"/>
    <cellStyle name="Normal 2 3 2 5 3 4 2" xfId="34037" xr:uid="{83648A07-445C-48A7-A04B-2BAC9E7C623C}"/>
    <cellStyle name="Normal 2 3 2 5 3 5" xfId="19686" xr:uid="{C7302BC1-71C0-4723-849F-6C9FCB01F2E2}"/>
    <cellStyle name="Normal 2 3 2 5 3 5 2" xfId="43868" xr:uid="{4A333088-88CB-4053-A086-577CDACE2821}"/>
    <cellStyle name="Normal 2 3 2 5 3 6" xfId="26157" xr:uid="{9A1FF481-D5C3-4DF7-A404-83EB27D7D75E}"/>
    <cellStyle name="Normal 2 3 2 5 4" xfId="2942" xr:uid="{BA6E6BDD-D4EA-4CD0-A1CF-42CD80BD19BD}"/>
    <cellStyle name="Normal 2 3 2 5 4 2" xfId="6568" xr:uid="{B3F8C63D-2584-4BCD-8E47-49987E2DCF08}"/>
    <cellStyle name="Normal 2 3 2 5 4 2 2" xfId="14827" xr:uid="{285CA723-BDB2-4DE4-BA54-C8330421CF6B}"/>
    <cellStyle name="Normal 2 3 2 5 4 2 2 2" xfId="39409" xr:uid="{8FFD8AAD-BDFC-4C3C-9FE5-658AF93E9F29}"/>
    <cellStyle name="Normal 2 3 2 5 4 2 3" xfId="21777" xr:uid="{D2FAD9F0-2CB7-40B6-B5D2-B91AB37C47A4}"/>
    <cellStyle name="Normal 2 3 2 5 4 2 3 2" xfId="45851" xr:uid="{4B03BCA1-ADF2-4A09-B55E-49128A842324}"/>
    <cellStyle name="Normal 2 3 2 5 4 2 4" xfId="31394" xr:uid="{D441522A-D69E-49D2-AF82-22176836B7BA}"/>
    <cellStyle name="Normal 2 3 2 5 4 3" xfId="11283" xr:uid="{B3F20963-37CF-45B3-AF21-C4E9A74813D0}"/>
    <cellStyle name="Normal 2 3 2 5 4 3 2" xfId="35938" xr:uid="{B98531F6-66E9-4C73-B04A-33A0935DA727}"/>
    <cellStyle name="Normal 2 3 2 5 4 4" xfId="19312" xr:uid="{8EC2DECE-6D50-44FD-8364-1427FDEB5B82}"/>
    <cellStyle name="Normal 2 3 2 5 4 4 2" xfId="43506" xr:uid="{BF6CFF7A-9100-42C4-B13A-F3FC64344995}"/>
    <cellStyle name="Normal 2 3 2 5 4 5" xfId="28053" xr:uid="{42BFD702-8A4F-4542-A01B-B415B13CD23C}"/>
    <cellStyle name="Normal 2 3 2 5 5" xfId="3661" xr:uid="{1FB36D15-C93D-4074-B3E9-0CE1CD6CFEF4}"/>
    <cellStyle name="Normal 2 3 2 5 5 2" xfId="7133" xr:uid="{485E757F-13DC-402F-98DE-64C10138A74B}"/>
    <cellStyle name="Normal 2 3 2 5 5 2 2" xfId="15392" xr:uid="{BE95CCEE-72F8-4C33-B0F3-9A3BCC32FEF2}"/>
    <cellStyle name="Normal 2 3 2 5 5 2 2 2" xfId="39974" xr:uid="{FFE0948D-6A46-43FE-9C7C-B031D99B8832}"/>
    <cellStyle name="Normal 2 3 2 5 5 2 3" xfId="31959" xr:uid="{A8F4A230-CE2F-4AF0-80D5-BC902D2533E4}"/>
    <cellStyle name="Normal 2 3 2 5 5 3" xfId="12002" xr:uid="{FA5F196B-B9C7-4D7C-A8D7-EC5555AA2B0D}"/>
    <cellStyle name="Normal 2 3 2 5 5 3 2" xfId="36646" xr:uid="{33B8E8EC-3F1D-4B24-BEF0-B516979603A4}"/>
    <cellStyle name="Normal 2 3 2 5 5 4" xfId="21181" xr:uid="{B161303D-7E3A-4B86-89CE-C40AC39A4620}"/>
    <cellStyle name="Normal 2 3 2 5 5 4 2" xfId="45301" xr:uid="{7F0575C6-413F-4B90-9DBD-5BA8ECF2B1BF}"/>
    <cellStyle name="Normal 2 3 2 5 5 5" xfId="28761" xr:uid="{835F5F6E-ADA7-488F-8CF9-2B6B167E02DA}"/>
    <cellStyle name="Normal 2 3 2 5 6" xfId="4415" xr:uid="{E15AE947-95D7-4A96-91FC-9EE570ABC037}"/>
    <cellStyle name="Normal 2 3 2 5 6 2" xfId="12756" xr:uid="{40B446F8-6C35-465A-858D-CB986FE72FBE}"/>
    <cellStyle name="Normal 2 3 2 5 6 2 2" xfId="37341" xr:uid="{CEC427F9-8E1E-4D82-9920-8B752485F343}"/>
    <cellStyle name="Normal 2 3 2 5 6 3" xfId="29381" xr:uid="{EC1D1ACB-6F13-446B-BAB1-AAA13D83CC07}"/>
    <cellStyle name="Normal 2 3 2 5 7" xfId="4901" xr:uid="{29758E29-C56A-424E-ACF5-FC19E92669B8}"/>
    <cellStyle name="Normal 2 3 2 5 7 2" xfId="13214" xr:uid="{77ED540D-B933-4F8D-BAE8-F7C2F0D119A3}"/>
    <cellStyle name="Normal 2 3 2 5 7 2 2" xfId="37798" xr:uid="{66B77BF4-9200-4CC2-962A-2EEEBEB7D648}"/>
    <cellStyle name="Normal 2 3 2 5 7 3" xfId="29780" xr:uid="{CFEB7888-6D00-4124-945B-8F6FC4E5C133}"/>
    <cellStyle name="Normal 2 3 2 5 8" xfId="8910" xr:uid="{5C809AD7-2323-44A9-B424-553D74697DB6}"/>
    <cellStyle name="Normal 2 3 2 5 8 2" xfId="33673" xr:uid="{019D5CDD-6C87-4606-86A1-F842A39A91CC}"/>
    <cellStyle name="Normal 2 3 2 5 9" xfId="18088" xr:uid="{A30B89B7-AAD3-464A-A482-CBB9E7E3F258}"/>
    <cellStyle name="Normal 2 3 2 5 9 2" xfId="42313" xr:uid="{4C956B74-A57F-4675-8965-0DDE3295FECC}"/>
    <cellStyle name="Normal 2 3 2 6" xfId="581" xr:uid="{C59D252F-F942-4F82-A57E-970368E9B41A}"/>
    <cellStyle name="Normal 2 3 2 6 2" xfId="1419" xr:uid="{ACA04DBC-D5DE-4F61-B6D8-00E1F1880512}"/>
    <cellStyle name="Normal 2 3 2 6 2 2" xfId="7451" xr:uid="{8E13F335-EEC4-4E49-8714-F7B043DE309F}"/>
    <cellStyle name="Normal 2 3 2 6 2 2 2" xfId="15710" xr:uid="{66DDA2C4-A5CF-4A19-A231-472118D9B17C}"/>
    <cellStyle name="Normal 2 3 2 6 2 2 2 2" xfId="40292" xr:uid="{814AA5EC-CD17-45FE-95BD-DAA717E37867}"/>
    <cellStyle name="Normal 2 3 2 6 2 2 3" xfId="22608" xr:uid="{0A7933EB-117D-49C0-8401-E316077F1873}"/>
    <cellStyle name="Normal 2 3 2 6 2 2 3 2" xfId="46635" xr:uid="{9CDBEC44-E70B-4DF0-95DD-CA57467FF7EB}"/>
    <cellStyle name="Normal 2 3 2 6 2 2 4" xfId="32277" xr:uid="{5EA79CF3-FBE3-40A1-9CDE-02E06C672284}"/>
    <cellStyle name="Normal 2 3 2 6 2 3" xfId="5359" xr:uid="{98A12FBE-4B52-4388-9871-4C5EF5F4F082}"/>
    <cellStyle name="Normal 2 3 2 6 2 3 2" xfId="13643" xr:uid="{A6A28F1A-3EF6-4369-858E-14BAF33DDE3F}"/>
    <cellStyle name="Normal 2 3 2 6 2 3 2 2" xfId="38227" xr:uid="{81E70446-775B-478E-8310-115783F24D69}"/>
    <cellStyle name="Normal 2 3 2 6 2 3 3" xfId="30209" xr:uid="{B0151244-475E-4DAC-B49E-A6C0B80A36FF}"/>
    <cellStyle name="Normal 2 3 2 6 2 4" xfId="9781" xr:uid="{759540D0-6A48-46F2-B4A0-632D2701E51A}"/>
    <cellStyle name="Normal 2 3 2 6 2 4 2" xfId="34467" xr:uid="{37D42D4E-C4A4-49A4-83B5-576DE4297491}"/>
    <cellStyle name="Normal 2 3 2 6 2 5" xfId="20142" xr:uid="{B068CAD8-2E93-4C72-A2D4-4DA19BBD6C50}"/>
    <cellStyle name="Normal 2 3 2 6 2 5 2" xfId="44316" xr:uid="{5AA36E9E-D896-496D-A0E9-F905538E4B29}"/>
    <cellStyle name="Normal 2 3 2 6 2 6" xfId="26583" xr:uid="{F9D27B26-539D-4A56-B191-C54A9935A506}"/>
    <cellStyle name="Normal 2 3 2 6 3" xfId="970" xr:uid="{92376680-3D10-4D0C-9E41-A21DD379E2FD}"/>
    <cellStyle name="Normal 2 3 2 6 3 2" xfId="7962" xr:uid="{96F4088D-0369-4F43-AAB8-D40B9D5673FB}"/>
    <cellStyle name="Normal 2 3 2 6 3 2 2" xfId="16220" xr:uid="{6519F52C-1870-437E-91A3-9E833CC442CB}"/>
    <cellStyle name="Normal 2 3 2 6 3 2 2 2" xfId="40802" xr:uid="{365AF862-65ED-48D7-B352-FBE77916CC10}"/>
    <cellStyle name="Normal 2 3 2 6 3 2 3" xfId="22181" xr:uid="{64730AAB-9259-460E-899A-AC262ECA3325}"/>
    <cellStyle name="Normal 2 3 2 6 3 2 3 2" xfId="46230" xr:uid="{AF0E0E14-E417-477E-9DFC-1C262E4392A8}"/>
    <cellStyle name="Normal 2 3 2 6 3 2 4" xfId="32787" xr:uid="{5115E591-033A-477F-95C9-EF090A56A74C}"/>
    <cellStyle name="Normal 2 3 2 6 3 3" xfId="6075" xr:uid="{8EA3F0E5-039C-4F5B-8436-A0D57634CF1A}"/>
    <cellStyle name="Normal 2 3 2 6 3 3 2" xfId="14337" xr:uid="{7FD59E2F-D311-4F92-AF17-CA0481F58E05}"/>
    <cellStyle name="Normal 2 3 2 6 3 3 2 2" xfId="38919" xr:uid="{86815B9A-751E-4324-94CB-4A28AF51BB6F}"/>
    <cellStyle name="Normal 2 3 2 6 3 3 3" xfId="30904" xr:uid="{56FAE53C-6906-410D-9274-7AC4B19F3E93}"/>
    <cellStyle name="Normal 2 3 2 6 3 4" xfId="9346" xr:uid="{5BC60876-B28D-41F5-BCCC-FFDEB108544B}"/>
    <cellStyle name="Normal 2 3 2 6 3 4 2" xfId="34065" xr:uid="{2FC804B9-0CC9-4C59-8D76-C53567F43686}"/>
    <cellStyle name="Normal 2 3 2 6 3 5" xfId="19715" xr:uid="{01CCB7FE-1179-4AB5-9E74-EA761115BAD1}"/>
    <cellStyle name="Normal 2 3 2 6 3 5 2" xfId="43897" xr:uid="{BD3AB771-24EE-4C2F-A923-720B157E331C}"/>
    <cellStyle name="Normal 2 3 2 6 3 6" xfId="26184" xr:uid="{11B9342B-A664-4AD3-85D8-BF713EF54EE8}"/>
    <cellStyle name="Normal 2 3 2 6 4" xfId="6595" xr:uid="{B0EB3D5D-9A0F-4D69-8A65-9115EB7088CE}"/>
    <cellStyle name="Normal 2 3 2 6 4 2" xfId="14854" xr:uid="{C50C1BFF-7A9E-455F-8574-F2296D3FD391}"/>
    <cellStyle name="Normal 2 3 2 6 4 2 2" xfId="21834" xr:uid="{F9D4AE29-2C65-4C6F-A464-D030D4875141}"/>
    <cellStyle name="Normal 2 3 2 6 4 2 2 2" xfId="45908" xr:uid="{0F1765D6-62DF-4287-AFBC-AAF773BCD496}"/>
    <cellStyle name="Normal 2 3 2 6 4 2 3" xfId="39436" xr:uid="{B9896710-5058-4114-854E-D49028066112}"/>
    <cellStyle name="Normal 2 3 2 6 4 3" xfId="19369" xr:uid="{DD048DD4-FB30-4720-83B2-EE7143D26795}"/>
    <cellStyle name="Normal 2 3 2 6 4 3 2" xfId="43563" xr:uid="{59B4EDD1-C500-4585-9668-5270D58931F3}"/>
    <cellStyle name="Normal 2 3 2 6 4 4" xfId="31421" xr:uid="{B1829674-27D9-4697-931B-46A831902F9E}"/>
    <cellStyle name="Normal 2 3 2 6 5" xfId="7140" xr:uid="{6A24908D-0A88-4DA1-9111-2787628A2E0C}"/>
    <cellStyle name="Normal 2 3 2 6 5 2" xfId="15399" xr:uid="{9031EE1F-D41A-4535-B8EF-C5EE720C03DD}"/>
    <cellStyle name="Normal 2 3 2 6 5 2 2" xfId="39981" xr:uid="{5C9D32F0-04F1-4EF6-B5B9-95ED74A75FA3}"/>
    <cellStyle name="Normal 2 3 2 6 5 3" xfId="21239" xr:uid="{0E579EB9-ABB7-4A2B-8E3B-64C9F3F7C0DC}"/>
    <cellStyle name="Normal 2 3 2 6 5 3 2" xfId="45358" xr:uid="{5DFD80A3-1476-4071-AE3F-1172773DF9ED}"/>
    <cellStyle name="Normal 2 3 2 6 5 4" xfId="31966" xr:uid="{CF3CF513-F75F-40BB-9B17-1FB3057847BF}"/>
    <cellStyle name="Normal 2 3 2 6 6" xfId="4930" xr:uid="{04122527-421D-4297-A673-2A54779F733D}"/>
    <cellStyle name="Normal 2 3 2 6 6 2" xfId="13241" xr:uid="{18DCFBC6-8F0C-4084-A390-2DA8B504D0E9}"/>
    <cellStyle name="Normal 2 3 2 6 6 2 2" xfId="37825" xr:uid="{761695A3-DB66-4AEC-9BC8-E0DDC2FED0A5}"/>
    <cellStyle name="Normal 2 3 2 6 6 3" xfId="29807" xr:uid="{4FF33999-8E12-4995-BCC4-7A1E62984281}"/>
    <cellStyle name="Normal 2 3 2 6 7" xfId="8968" xr:uid="{9E87F502-BFAC-4DA3-B378-1AB1F0D26024}"/>
    <cellStyle name="Normal 2 3 2 6 7 2" xfId="33730" xr:uid="{60D2ABB2-13F0-4B63-A52E-661F9C549B84}"/>
    <cellStyle name="Normal 2 3 2 6 8" xfId="18762" xr:uid="{CD412A6C-D18C-4740-AA88-42649BE0F980}"/>
    <cellStyle name="Normal 2 3 2 6 8 2" xfId="42958" xr:uid="{2FC7DCD9-7DD9-4687-A7F5-437546CD32E1}"/>
    <cellStyle name="Normal 2 3 2 6 9" xfId="25861" xr:uid="{8DE195F9-36C3-4B39-8DC6-84145339D785}"/>
    <cellStyle name="Normal 2 3 2 7" xfId="1149" xr:uid="{5485F831-C3F5-48E2-B194-50ABF10952FD}"/>
    <cellStyle name="Normal 2 3 2 7 2" xfId="1581" xr:uid="{9D873F7E-C557-42C7-89CB-692DDA31D15F}"/>
    <cellStyle name="Normal 2 3 2 7 2 2" xfId="7556" xr:uid="{6CA4C77C-DBF5-4A48-8FBE-6C327E370CDC}"/>
    <cellStyle name="Normal 2 3 2 7 2 2 2" xfId="15814" xr:uid="{A00E5C31-C1EF-41DE-A26B-A6C3DEA9EB72}"/>
    <cellStyle name="Normal 2 3 2 7 2 2 2 2" xfId="40396" xr:uid="{015E897B-6370-45C3-B89D-D4A7FA1C79B9}"/>
    <cellStyle name="Normal 2 3 2 7 2 2 3" xfId="22768" xr:uid="{6370656B-E622-4352-8268-37B199FBA4FE}"/>
    <cellStyle name="Normal 2 3 2 7 2 2 3 2" xfId="46795" xr:uid="{6257C7F1-57E5-4984-AB11-988A2B768BD0}"/>
    <cellStyle name="Normal 2 3 2 7 2 2 4" xfId="32381" xr:uid="{C3F73217-2FA0-497F-9E01-310A4F7F0AFE}"/>
    <cellStyle name="Normal 2 3 2 7 2 3" xfId="5520" xr:uid="{5FEEC7B9-66F9-4D2D-A404-C4C4B8E50404}"/>
    <cellStyle name="Normal 2 3 2 7 2 3 2" xfId="13803" xr:uid="{2420CB57-DBEC-4498-9563-79100DD785D7}"/>
    <cellStyle name="Normal 2 3 2 7 2 3 2 2" xfId="38387" xr:uid="{BC4CFE2E-9DCB-4677-BB39-33F84395A9CF}"/>
    <cellStyle name="Normal 2 3 2 7 2 3 3" xfId="30369" xr:uid="{990B7676-9004-4419-9809-0014A0489467}"/>
    <cellStyle name="Normal 2 3 2 7 2 4" xfId="9941" xr:uid="{CCD3F9EB-0616-462E-B8A3-E82800794566}"/>
    <cellStyle name="Normal 2 3 2 7 2 4 2" xfId="34627" xr:uid="{02B88ECB-CD52-4EEC-AB37-E74BED1D3EF6}"/>
    <cellStyle name="Normal 2 3 2 7 2 5" xfId="20302" xr:uid="{F0F5790E-E8A3-45C8-9274-CD4974595632}"/>
    <cellStyle name="Normal 2 3 2 7 2 5 2" xfId="44476" xr:uid="{D82B8FA4-9640-435C-A3BC-09216E534FEE}"/>
    <cellStyle name="Normal 2 3 2 7 2 6" xfId="26743" xr:uid="{1CB0B4A5-8DD4-4BA4-AF29-E50368ACA44B}"/>
    <cellStyle name="Normal 2 3 2 7 3" xfId="6235" xr:uid="{5E4ADA1E-52A3-40AC-B28B-5481CED4DDC3}"/>
    <cellStyle name="Normal 2 3 2 7 3 2" xfId="8122" xr:uid="{7056B44B-D946-462C-94DE-D1899653B1AB}"/>
    <cellStyle name="Normal 2 3 2 7 3 2 2" xfId="16380" xr:uid="{3440DBE4-66AD-4CC5-988B-8128D21141C0}"/>
    <cellStyle name="Normal 2 3 2 7 3 2 2 2" xfId="40962" xr:uid="{767C2C67-843C-4C71-8980-309FFA30C969}"/>
    <cellStyle name="Normal 2 3 2 7 3 2 3" xfId="22358" xr:uid="{3C4FD886-F9E1-43FE-B2DF-3F157C4E00E4}"/>
    <cellStyle name="Normal 2 3 2 7 3 2 3 2" xfId="46392" xr:uid="{3974D371-27CD-4961-966C-D00954E57374}"/>
    <cellStyle name="Normal 2 3 2 7 3 2 4" xfId="32947" xr:uid="{4C9AAF1E-F1ED-47DE-AEB0-26F08CAE3B97}"/>
    <cellStyle name="Normal 2 3 2 7 3 3" xfId="14497" xr:uid="{21FC7866-A401-476C-AE06-1A7D7034C6E0}"/>
    <cellStyle name="Normal 2 3 2 7 3 3 2" xfId="39079" xr:uid="{549584C1-8D8C-4C14-86E5-2024A88B287E}"/>
    <cellStyle name="Normal 2 3 2 7 3 4" xfId="19892" xr:uid="{A94BA224-0DF6-49B6-9771-7DD4061E7497}"/>
    <cellStyle name="Normal 2 3 2 7 3 4 2" xfId="44072" xr:uid="{BC804191-D402-41DD-9CF1-C4DA28E68F6F}"/>
    <cellStyle name="Normal 2 3 2 7 3 5" xfId="31064" xr:uid="{8F459ECD-9873-4CF1-9091-93A44579F0B3}"/>
    <cellStyle name="Normal 2 3 2 7 4" xfId="6755" xr:uid="{23364CB1-D834-46B9-BDC3-5673F3C248AE}"/>
    <cellStyle name="Normal 2 3 2 7 4 2" xfId="15014" xr:uid="{BD4604C9-C29D-48E3-BB54-091B973B3529}"/>
    <cellStyle name="Normal 2 3 2 7 4 2 2" xfId="39596" xr:uid="{7338797D-2E5B-479B-B855-2DE59F796999}"/>
    <cellStyle name="Normal 2 3 2 7 4 3" xfId="20861" xr:uid="{44CE045E-3966-491B-BF8D-1C5792F85A52}"/>
    <cellStyle name="Normal 2 3 2 7 4 3 2" xfId="44999" xr:uid="{ABA8A246-F327-4DD8-A047-C0D03381D6E7}"/>
    <cellStyle name="Normal 2 3 2 7 4 4" xfId="31581" xr:uid="{7905EA87-E909-4040-A4D1-723B5FA9998C}"/>
    <cellStyle name="Normal 2 3 2 7 5" xfId="7266" xr:uid="{3A661675-DB73-4FD2-BFB3-1E061A6BDDBD}"/>
    <cellStyle name="Normal 2 3 2 7 5 2" xfId="15525" xr:uid="{7F47DC33-99C2-4C15-88C5-73E6F25B616D}"/>
    <cellStyle name="Normal 2 3 2 7 5 2 2" xfId="40107" xr:uid="{8E82B022-0F25-4D41-AD50-D414C53689BB}"/>
    <cellStyle name="Normal 2 3 2 7 5 3" xfId="32092" xr:uid="{CDC3C176-C7F8-45F1-9228-6FFB4BD684A0}"/>
    <cellStyle name="Normal 2 3 2 7 6" xfId="5108" xr:uid="{EE3E2A5F-162B-42A8-A0F1-8A5F5FDE6BA8}"/>
    <cellStyle name="Normal 2 3 2 7 6 2" xfId="13403" xr:uid="{AE325FC6-68C0-4023-B05C-E408CF135034}"/>
    <cellStyle name="Normal 2 3 2 7 6 2 2" xfId="37987" xr:uid="{69874DB2-8E51-4237-8985-DEABF70E4CDC}"/>
    <cellStyle name="Normal 2 3 2 7 6 3" xfId="29968" xr:uid="{A3177387-717D-4922-9FC2-734625F5167A}"/>
    <cellStyle name="Normal 2 3 2 7 7" xfId="9525" xr:uid="{61DBC706-E8F6-4947-9F82-81E2FEF2195C}"/>
    <cellStyle name="Normal 2 3 2 7 7 2" xfId="34225" xr:uid="{04AF0354-564F-454B-A6B1-B940905092B8}"/>
    <cellStyle name="Normal 2 3 2 7 8" xfId="18432" xr:uid="{BFE13DA1-25C8-412B-94B7-42989E420CFD}"/>
    <cellStyle name="Normal 2 3 2 7 8 2" xfId="42642" xr:uid="{71634C16-5543-4C4E-929A-E0767281566A}"/>
    <cellStyle name="Normal 2 3 2 7 9" xfId="26344" xr:uid="{BDB5F3F7-3B09-4FAC-943C-E80931611C66}"/>
    <cellStyle name="Normal 2 3 2 8" xfId="1216" xr:uid="{A836C208-1A1A-4666-8106-0F52BE9B51CF}"/>
    <cellStyle name="Normal 2 3 2 8 2" xfId="5888" xr:uid="{88DF5120-C0E1-4F04-B21E-D53A197AAD08}"/>
    <cellStyle name="Normal 2 3 2 8 2 2" xfId="7775" xr:uid="{8EFEBC02-309A-4A9C-A2C2-4A76FD204FB6}"/>
    <cellStyle name="Normal 2 3 2 8 2 2 2" xfId="16033" xr:uid="{AF5FFFF8-E4A9-4A0B-954B-EC3CDE288320}"/>
    <cellStyle name="Normal 2 3 2 8 2 2 2 2" xfId="40615" xr:uid="{2BF61CB8-E6DA-4B86-984F-2DA45F18868E}"/>
    <cellStyle name="Normal 2 3 2 8 2 2 3" xfId="32600" xr:uid="{49BA5BF0-E140-4533-BD03-C599B5D19D3F}"/>
    <cellStyle name="Normal 2 3 2 8 2 3" xfId="14150" xr:uid="{8C649C9A-0889-47FD-9757-A4AB719E5F01}"/>
    <cellStyle name="Normal 2 3 2 8 2 3 2" xfId="38732" xr:uid="{31B8F5CD-691D-403C-948D-BF99B94DD064}"/>
    <cellStyle name="Normal 2 3 2 8 2 4" xfId="22413" xr:uid="{D10DE006-6D01-4A66-83AD-079A497D0F39}"/>
    <cellStyle name="Normal 2 3 2 8 2 4 2" xfId="46447" xr:uid="{6A53BBA1-846A-438F-8E6C-426B5EB22E9A}"/>
    <cellStyle name="Normal 2 3 2 8 2 5" xfId="30717" xr:uid="{B6196CBA-2B1B-4F8D-8A2C-B0FABC8C2474}"/>
    <cellStyle name="Normal 2 3 2 8 3" xfId="6408" xr:uid="{497491D5-A46E-4C4A-A2DC-BFD4D0F587EC}"/>
    <cellStyle name="Normal 2 3 2 8 3 2" xfId="14667" xr:uid="{00BADAFA-F726-4F8C-9837-5A42A02F6D5C}"/>
    <cellStyle name="Normal 2 3 2 8 3 2 2" xfId="39249" xr:uid="{3E9DBACD-6EDC-4F16-BC58-45CC473ACDE3}"/>
    <cellStyle name="Normal 2 3 2 8 3 3" xfId="31234" xr:uid="{B30D2D14-5674-42FA-BF6C-E0596AB78B6E}"/>
    <cellStyle name="Normal 2 3 2 8 4" xfId="7318" xr:uid="{39B40B44-02D2-4271-94CB-A2DE4A3340FE}"/>
    <cellStyle name="Normal 2 3 2 8 4 2" xfId="15577" xr:uid="{1C15E121-63A9-4D90-B1C6-296043FA2640}"/>
    <cellStyle name="Normal 2 3 2 8 4 2 2" xfId="40159" xr:uid="{AA494752-1937-412F-B434-362018516D6C}"/>
    <cellStyle name="Normal 2 3 2 8 4 3" xfId="32144" xr:uid="{3785BF01-035E-4F28-9DDF-0AB0E976F24A}"/>
    <cellStyle name="Normal 2 3 2 8 5" xfId="5161" xr:uid="{6913C363-842B-4AD4-9478-531BA0C4FB5B}"/>
    <cellStyle name="Normal 2 3 2 8 5 2" xfId="13455" xr:uid="{7BDA544B-5B66-4495-B3A8-FA47AE4999E2}"/>
    <cellStyle name="Normal 2 3 2 8 5 2 2" xfId="38039" xr:uid="{6DDEFCAB-E898-4D96-B4D4-85F1631CC44F}"/>
    <cellStyle name="Normal 2 3 2 8 5 3" xfId="30021" xr:uid="{3931CD05-AA53-479F-85BC-993C9F91CDB4}"/>
    <cellStyle name="Normal 2 3 2 8 6" xfId="9584" xr:uid="{8863C119-7179-4AC8-B89F-C7E9A4571452}"/>
    <cellStyle name="Normal 2 3 2 8 6 2" xfId="34279" xr:uid="{55ECF864-F85C-4DE5-A860-ECBF2337C397}"/>
    <cellStyle name="Normal 2 3 2 8 7" xfId="19946" xr:uid="{7E7C0B6F-304F-4F70-A5B4-8F09D03BDCD1}"/>
    <cellStyle name="Normal 2 3 2 8 7 2" xfId="44124" xr:uid="{7BC5AF47-151B-40F1-8EC9-C8C06B0F645C}"/>
    <cellStyle name="Normal 2 3 2 8 8" xfId="26396" xr:uid="{3E1788F4-020E-41D3-A1E5-20604F0C6577}"/>
    <cellStyle name="Normal 2 3 2 9" xfId="1175" xr:uid="{634A4E7A-E16B-43FC-89F7-BE819ACB1D80}"/>
    <cellStyle name="Normal 2 3 2 9 2" xfId="6261" xr:uid="{968FD294-35B8-44F6-9315-E21E8A0B44DB}"/>
    <cellStyle name="Normal 2 3 2 9 2 2" xfId="8148" xr:uid="{60373C6A-D1BD-4296-B615-BC21D53F103F}"/>
    <cellStyle name="Normal 2 3 2 9 2 2 2" xfId="16406" xr:uid="{7DCBC60F-DF33-4D7B-B67F-420C7FA2BCB6}"/>
    <cellStyle name="Normal 2 3 2 9 2 2 2 2" xfId="40988" xr:uid="{81B1BB6A-E5C4-410D-A9C4-4E2242C0DC79}"/>
    <cellStyle name="Normal 2 3 2 9 2 2 3" xfId="32973" xr:uid="{EFDB623C-DEEE-4304-BBF5-9F7F2B8FADBB}"/>
    <cellStyle name="Normal 2 3 2 9 2 3" xfId="14523" xr:uid="{B12352F7-71FE-4820-BC65-445C89D1B903}"/>
    <cellStyle name="Normal 2 3 2 9 2 3 2" xfId="39105" xr:uid="{1D7E9891-BCD6-4066-8760-2DA84C8574D5}"/>
    <cellStyle name="Normal 2 3 2 9 2 4" xfId="22384" xr:uid="{76D52932-8694-40AD-BACC-261E0BC3043F}"/>
    <cellStyle name="Normal 2 3 2 9 2 4 2" xfId="46418" xr:uid="{1FE8AA23-3377-48E6-9993-A3CA3BE497A7}"/>
    <cellStyle name="Normal 2 3 2 9 2 5" xfId="31090" xr:uid="{15F26C0C-3EC8-4EEC-926B-CDE3389DC3CF}"/>
    <cellStyle name="Normal 2 3 2 9 3" xfId="6781" xr:uid="{2A2C0CCD-79E3-4CF8-90EA-A0BBD5E2F310}"/>
    <cellStyle name="Normal 2 3 2 9 3 2" xfId="15040" xr:uid="{42364930-E20F-4683-869E-0FCA4D807341}"/>
    <cellStyle name="Normal 2 3 2 9 3 2 2" xfId="39622" xr:uid="{C4ECC03D-92E8-44D1-9DAE-187C58B109F4}"/>
    <cellStyle name="Normal 2 3 2 9 3 3" xfId="31607" xr:uid="{6DAA18FF-9FD6-48B1-8D1D-27590AF35984}"/>
    <cellStyle name="Normal 2 3 2 9 4" xfId="7292" xr:uid="{5E91E391-3295-440B-958E-94A0D941675A}"/>
    <cellStyle name="Normal 2 3 2 9 4 2" xfId="15551" xr:uid="{EB8EE1E9-AFE4-449D-88E5-E4E8A4E5CBA4}"/>
    <cellStyle name="Normal 2 3 2 9 4 2 2" xfId="40133" xr:uid="{944E023A-696E-48D8-99E1-278B25ADB3A6}"/>
    <cellStyle name="Normal 2 3 2 9 4 3" xfId="32118" xr:uid="{E6013FE4-FFA5-404B-BA90-4BC908EAA0EE}"/>
    <cellStyle name="Normal 2 3 2 9 5" xfId="5134" xr:uid="{41D41617-B563-4939-9E98-D791FCB1935A}"/>
    <cellStyle name="Normal 2 3 2 9 5 2" xfId="13429" xr:uid="{22650D92-FB26-453C-BA99-043FE1216FB3}"/>
    <cellStyle name="Normal 2 3 2 9 5 2 2" xfId="38013" xr:uid="{F66E4E2D-4D7C-48C9-BDE1-4F9238B4C386}"/>
    <cellStyle name="Normal 2 3 2 9 5 3" xfId="29994" xr:uid="{CB726B0B-9873-44C0-944F-3F5B6B8F6587}"/>
    <cellStyle name="Normal 2 3 2 9 6" xfId="9551" xr:uid="{3144CD8B-BFEB-443F-8488-A5B2322E241A}"/>
    <cellStyle name="Normal 2 3 2 9 6 2" xfId="34251" xr:uid="{CE6F15A9-D93F-44D4-B593-46E3B0894885}"/>
    <cellStyle name="Normal 2 3 2 9 7" xfId="19918" xr:uid="{1BB83406-C93B-4A1B-B433-365E6BF022A9}"/>
    <cellStyle name="Normal 2 3 2 9 7 2" xfId="44098" xr:uid="{0D5CE90E-EF45-4CA5-9244-3008F1CBCF7D}"/>
    <cellStyle name="Normal 2 3 2 9 8" xfId="26370" xr:uid="{94F6849A-35C4-479D-B36C-280634CDD775}"/>
    <cellStyle name="Normal 2 3 20" xfId="2693" xr:uid="{775105C6-69EA-493D-9074-3A70974F0973}"/>
    <cellStyle name="Normal 2 3 20 2" xfId="11034" xr:uid="{464412E1-B198-47E0-AEB5-6FF02C6A6573}"/>
    <cellStyle name="Normal 2 3 20 2 2" xfId="35689" xr:uid="{0191C63C-BD93-4184-930E-77872D7B41D0}"/>
    <cellStyle name="Normal 2 3 20 3" xfId="27804" xr:uid="{D5C84567-09F1-4743-BCCD-6A31A822BBD8}"/>
    <cellStyle name="Normal 2 3 21" xfId="3166" xr:uid="{711765DC-BD78-4D68-B1F1-4C67F06623D1}"/>
    <cellStyle name="Normal 2 3 21 2" xfId="11507" xr:uid="{BC117894-8859-4395-9C59-E50D041B23AF}"/>
    <cellStyle name="Normal 2 3 21 2 2" xfId="36161" xr:uid="{8D0A9641-A9DE-4037-A5D1-559C2BB4DA6F}"/>
    <cellStyle name="Normal 2 3 21 3" xfId="28276" xr:uid="{E42DC7B2-84F4-4A33-B468-27BDB8EEE099}"/>
    <cellStyle name="Normal 2 3 22" xfId="3409" xr:uid="{4632F7E9-BFBD-43DA-B4C2-BAA9343E6FCE}"/>
    <cellStyle name="Normal 2 3 22 2" xfId="11750" xr:uid="{03D5D771-4B49-4ACC-B574-211CC6778E9A}"/>
    <cellStyle name="Normal 2 3 22 2 2" xfId="36397" xr:uid="{7BFA23C0-C7BB-4223-86F3-990135FB3BB6}"/>
    <cellStyle name="Normal 2 3 22 3" xfId="28512" xr:uid="{AC7C5277-9F7A-4C2D-81BC-7CA7EEAB425D}"/>
    <cellStyle name="Normal 2 3 23" xfId="3946" xr:uid="{D5BDA255-AB2C-40BD-BA26-A1BDC2B22159}"/>
    <cellStyle name="Normal 2 3 23 2" xfId="12287" xr:uid="{A9A5E0E5-F8B8-43F8-BD5C-CB7BE940AF73}"/>
    <cellStyle name="Normal 2 3 23 2 2" xfId="36873" xr:uid="{10F7962E-E418-4148-864A-ABF53C930EE8}"/>
    <cellStyle name="Normal 2 3 23 3" xfId="28988" xr:uid="{001DA040-9427-4497-9BCB-CB8476AB10B7}"/>
    <cellStyle name="Normal 2 3 24" xfId="4020" xr:uid="{7E3F91F8-788C-4489-A72F-4119ECB85FCF}"/>
    <cellStyle name="Normal 2 3 24 2" xfId="12361" xr:uid="{42FA457A-E7A5-484D-BE1D-7A00209D206A}"/>
    <cellStyle name="Normal 2 3 24 2 2" xfId="36947" xr:uid="{C572243A-BE6F-4538-B037-D3DB75A08F3B}"/>
    <cellStyle name="Normal 2 3 24 3" xfId="29062" xr:uid="{28ACDBD5-5D43-46F5-AE35-3F4A6CABE581}"/>
    <cellStyle name="Normal 2 3 25" xfId="4097" xr:uid="{98BC6874-9942-4B2D-9950-4E91CCBB0CF7}"/>
    <cellStyle name="Normal 2 3 25 2" xfId="12438" xr:uid="{04CA1F2F-81A5-4EFE-A6BA-6DF321863396}"/>
    <cellStyle name="Normal 2 3 25 2 2" xfId="37023" xr:uid="{3CB3AA76-9165-4940-8E1C-0C919128E815}"/>
    <cellStyle name="Normal 2 3 25 3" xfId="29132" xr:uid="{10CF0195-27D4-4B09-A396-F9DC94A6B75F}"/>
    <cellStyle name="Normal 2 3 26" xfId="4701" xr:uid="{D6A567A4-0576-4569-9EB1-4521B98D29EA}"/>
    <cellStyle name="Normal 2 3 26 2" xfId="13040" xr:uid="{EF0451A2-F8A0-4E17-8011-A65813271DF2}"/>
    <cellStyle name="Normal 2 3 26 2 2" xfId="37625" xr:uid="{3F6FF68A-20A2-485D-A49B-CCB351C1DCEE}"/>
    <cellStyle name="Normal 2 3 26 3" xfId="29604" xr:uid="{28ECDFCA-760F-42E3-8103-101C7B323418}"/>
    <cellStyle name="Normal 2 3 27" xfId="8499" xr:uid="{7BAC9B99-1A8F-4F23-8959-35E7C1DDACD4}"/>
    <cellStyle name="Normal 2 3 27 2" xfId="16757" xr:uid="{0C7CFA8E-3130-40A0-BB15-34826CD80990}"/>
    <cellStyle name="Normal 2 3 27 2 2" xfId="41339" xr:uid="{9F8D38FB-E24F-4C1C-BB20-63BA23F90654}"/>
    <cellStyle name="Normal 2 3 27 3" xfId="33310" xr:uid="{8A75CB2A-A23F-4E6B-8362-25A8D875965D}"/>
    <cellStyle name="Normal 2 3 28" xfId="8628" xr:uid="{89448641-511A-4267-8B49-F7D1921155B2}"/>
    <cellStyle name="Normal 2 3 28 2" xfId="33413" xr:uid="{C3D097D1-A1A8-48ED-9F48-58DE1D42E62B}"/>
    <cellStyle name="Normal 2 3 29" xfId="17737" xr:uid="{254A36B5-6150-4891-A66E-24938E2B27A7}"/>
    <cellStyle name="Normal 2 3 29 2" xfId="41964" xr:uid="{39668217-259F-4259-B452-4643398C3C13}"/>
    <cellStyle name="Normal 2 3 3" xfId="168" xr:uid="{9125C13A-A3A2-44ED-885F-C19A93B67E3D}"/>
    <cellStyle name="Normal 2 3 3 10" xfId="2024" xr:uid="{2E0FCB1A-B97D-407E-A82B-A7A08629CE51}"/>
    <cellStyle name="Normal 2 3 3 10 2" xfId="6421" xr:uid="{32D7F395-787B-44AD-9C1A-EBAB9593AFCE}"/>
    <cellStyle name="Normal 2 3 3 10 2 2" xfId="14680" xr:uid="{57B09DD7-2489-460C-B723-B3283DAC905F}"/>
    <cellStyle name="Normal 2 3 3 10 2 2 2" xfId="39262" xr:uid="{D104009F-F341-4086-B695-FABBC0D7311C}"/>
    <cellStyle name="Normal 2 3 3 10 2 3" xfId="23188" xr:uid="{DF7E9960-071A-41CD-9B0D-AF828FF0A809}"/>
    <cellStyle name="Normal 2 3 3 10 2 3 2" xfId="47199" xr:uid="{249572D8-DF85-40F9-BC4E-950C569E9B86}"/>
    <cellStyle name="Normal 2 3 3 10 2 4" xfId="31247" xr:uid="{F23569CE-3C75-4B8D-857B-D450DE862264}"/>
    <cellStyle name="Normal 2 3 3 10 3" xfId="10366" xr:uid="{88A0973D-788E-4095-BD7A-B45BCB375EFC}"/>
    <cellStyle name="Normal 2 3 3 10 3 2" xfId="35025" xr:uid="{53DD52FA-C240-4F67-91BE-AF75E6D9F501}"/>
    <cellStyle name="Normal 2 3 3 10 4" xfId="20723" xr:uid="{2B153CE7-BC79-4A12-8334-9A1768044F02}"/>
    <cellStyle name="Normal 2 3 3 10 4 2" xfId="44883" xr:uid="{F56E4C0A-17E8-48F8-9DC1-80E8D1D8ED9B}"/>
    <cellStyle name="Normal 2 3 3 10 5" xfId="27140" xr:uid="{A81FF4F2-522F-4E21-B0F6-FF9A76FAFEE5}"/>
    <cellStyle name="Normal 2 3 3 11" xfId="2095" xr:uid="{7B787AD8-901A-4EA9-852A-16701174E97B}"/>
    <cellStyle name="Normal 2 3 3 11 2" xfId="8268" xr:uid="{B26EB49E-8239-4248-999F-C08D40D4D434}"/>
    <cellStyle name="Normal 2 3 3 11 2 2" xfId="16526" xr:uid="{9E11C75E-DF15-444F-882B-4B4E97B8AA36}"/>
    <cellStyle name="Normal 2 3 3 11 2 2 2" xfId="41108" xr:uid="{A1CD515C-4EC3-43BB-A5AD-7857AAD3D7E3}"/>
    <cellStyle name="Normal 2 3 3 11 2 3" xfId="21472" xr:uid="{DC8D8C55-C717-48ED-A55F-AB4405ABFAE4}"/>
    <cellStyle name="Normal 2 3 3 11 2 3 2" xfId="45578" xr:uid="{A9A15727-137B-45E5-B46B-5860DC5892AE}"/>
    <cellStyle name="Normal 2 3 3 11 2 4" xfId="33093" xr:uid="{F6229AF1-60D0-49B9-BE56-56D53AFF8D66}"/>
    <cellStyle name="Normal 2 3 3 11 3" xfId="10437" xr:uid="{ED84AD01-372B-406E-98DA-51F3D5954E27}"/>
    <cellStyle name="Normal 2 3 3 11 3 2" xfId="35095" xr:uid="{BA56933D-31F8-40BC-9F3F-11558056AD39}"/>
    <cellStyle name="Normal 2 3 3 11 4" xfId="18998" xr:uid="{B7682E20-D227-4632-9F78-7F7A2F5FF9EF}"/>
    <cellStyle name="Normal 2 3 3 11 4 2" xfId="43192" xr:uid="{C7C0D225-9272-4083-8611-7BB6AF1A3545}"/>
    <cellStyle name="Normal 2 3 3 11 5" xfId="27210" xr:uid="{9B90BBE4-0DE3-4E3A-94D5-7E5BE1AF64C5}"/>
    <cellStyle name="Normal 2 3 3 12" xfId="2337" xr:uid="{75C05348-22C1-437E-B738-9DC0A72A1B28}"/>
    <cellStyle name="Normal 2 3 3 12 2" xfId="10678" xr:uid="{8E0ADD31-E250-4F53-A6A0-69ECC465DA3B}"/>
    <cellStyle name="Normal 2 3 3 12 2 2" xfId="35335" xr:uid="{3E0B6BED-C3A8-421B-B00E-D9C113B1FEA7}"/>
    <cellStyle name="Normal 2 3 3 12 3" xfId="20876" xr:uid="{C4CCC683-1D57-480A-96E9-39539A8C69F3}"/>
    <cellStyle name="Normal 2 3 3 12 3 2" xfId="45014" xr:uid="{B3998291-74D2-4966-8885-E2A309FFDB44}"/>
    <cellStyle name="Normal 2 3 3 12 4" xfId="27450" xr:uid="{AB6F30C2-72F3-4279-9F88-3030B9D07E25}"/>
    <cellStyle name="Normal 2 3 3 13" xfId="2411" xr:uid="{DA90A7E0-ABF2-4EA8-B224-121F467505D7}"/>
    <cellStyle name="Normal 2 3 3 13 2" xfId="10752" xr:uid="{2B301B26-669F-42A5-BC5C-D19AC2F24E4E}"/>
    <cellStyle name="Normal 2 3 3 13 2 2" xfId="35409" xr:uid="{1B87422F-B8B4-401B-B6C7-9EBA4F80F606}"/>
    <cellStyle name="Normal 2 3 3 13 3" xfId="27524" xr:uid="{9DCD88CA-24CA-43DE-8055-A57A79E346A1}"/>
    <cellStyle name="Normal 2 3 3 14" xfId="2482" xr:uid="{2FFB301C-0FA2-4301-A437-EEB8E5A614E0}"/>
    <cellStyle name="Normal 2 3 3 14 2" xfId="10823" xr:uid="{AFE29C02-0686-49CD-AF6C-F34B82A0B8C8}"/>
    <cellStyle name="Normal 2 3 3 14 2 2" xfId="35479" xr:uid="{1434D8BD-F164-4F16-B321-0FE9FE667E1C}"/>
    <cellStyle name="Normal 2 3 3 14 3" xfId="27594" xr:uid="{F112D69B-E177-43FF-84F9-FAA9939A9786}"/>
    <cellStyle name="Normal 2 3 3 15" xfId="2719" xr:uid="{FD92278A-CDF3-4A5C-B89C-E723AAE39B29}"/>
    <cellStyle name="Normal 2 3 3 15 2" xfId="11060" xr:uid="{EB57C009-A1A1-46AE-B72B-AE1B018DE6DD}"/>
    <cellStyle name="Normal 2 3 3 15 2 2" xfId="35715" xr:uid="{7A5F7A46-2535-4071-B5C5-453752751A9A}"/>
    <cellStyle name="Normal 2 3 3 15 3" xfId="27830" xr:uid="{3AF025F9-214C-4ED3-A7ED-9328A45EE2DD}"/>
    <cellStyle name="Normal 2 3 3 16" xfId="3192" xr:uid="{53006951-306E-4ECD-B0CB-65BA760922B7}"/>
    <cellStyle name="Normal 2 3 3 16 2" xfId="11533" xr:uid="{C59D6F20-70CA-4ED3-9381-6061424882D0}"/>
    <cellStyle name="Normal 2 3 3 16 2 2" xfId="36187" xr:uid="{C1D34EB8-C444-42F7-AF15-5E68D6A6E020}"/>
    <cellStyle name="Normal 2 3 3 16 3" xfId="28302" xr:uid="{0AE55592-EDB8-4854-AFD3-00D45D886BD4}"/>
    <cellStyle name="Normal 2 3 3 17" xfId="3435" xr:uid="{9CC3923C-BC26-49BF-A07B-55309016135B}"/>
    <cellStyle name="Normal 2 3 3 17 2" xfId="11776" xr:uid="{D88A3B75-1561-4FA2-A9CE-0FB58CB8C810}"/>
    <cellStyle name="Normal 2 3 3 17 2 2" xfId="36423" xr:uid="{A08BD4DD-4225-4BD6-BE70-6B2D4477BF84}"/>
    <cellStyle name="Normal 2 3 3 17 3" xfId="28538" xr:uid="{EF6A0439-A28C-4D5A-BF83-BEF7AC49DCE3}"/>
    <cellStyle name="Normal 2 3 3 18" xfId="3972" xr:uid="{ED26C82C-67F1-473C-867A-E8AD0EEA0BBD}"/>
    <cellStyle name="Normal 2 3 3 18 2" xfId="12313" xr:uid="{1017B6A5-BF74-4807-90E1-ECD5627341CA}"/>
    <cellStyle name="Normal 2 3 3 18 2 2" xfId="36899" xr:uid="{8394E376-FD0B-4E33-93F4-A18E57F90B01}"/>
    <cellStyle name="Normal 2 3 3 18 3" xfId="29014" xr:uid="{86A09951-E638-4A58-9284-3423F77B2213}"/>
    <cellStyle name="Normal 2 3 3 19" xfId="4046" xr:uid="{72593A3F-2F1C-40FD-82A1-A4D3B19DB819}"/>
    <cellStyle name="Normal 2 3 3 19 2" xfId="12387" xr:uid="{0C855310-8B74-4D03-A1E8-46B72F09F9AE}"/>
    <cellStyle name="Normal 2 3 3 19 2 2" xfId="36973" xr:uid="{470390AE-A965-4C01-B82E-562C75DDFA12}"/>
    <cellStyle name="Normal 2 3 3 19 3" xfId="29088" xr:uid="{9EF39D6C-A9E0-497A-BBFD-4B496E327051}"/>
    <cellStyle name="Normal 2 3 3 2" xfId="273" xr:uid="{B16E0BEF-5D70-4C1D-8F05-5EFED5FFA71D}"/>
    <cellStyle name="Normal 2 3 3 2 10" xfId="2780" xr:uid="{1A030896-C0EC-42A8-ABFF-239DFF9AC88A}"/>
    <cellStyle name="Normal 2 3 3 2 10 2" xfId="11121" xr:uid="{76F865CB-F981-4DD9-B0C7-ABDF6852AB4F}"/>
    <cellStyle name="Normal 2 3 3 2 10 2 2" xfId="35776" xr:uid="{7B82F99E-71AF-417A-95D3-099CC79ED950}"/>
    <cellStyle name="Normal 2 3 3 2 10 3" xfId="27891" xr:uid="{A3CA1387-4C70-4263-B55A-E20720AD96FE}"/>
    <cellStyle name="Normal 2 3 3 2 11" xfId="3253" xr:uid="{0666DB2D-4483-46EA-807D-62262444F58D}"/>
    <cellStyle name="Normal 2 3 3 2 11 2" xfId="11594" xr:uid="{2A1DCA65-AA2C-429F-835B-E7763FF4CE1B}"/>
    <cellStyle name="Normal 2 3 3 2 11 2 2" xfId="36248" xr:uid="{B36CC95F-8BF2-4DDD-90C9-A3B3675ADF80}"/>
    <cellStyle name="Normal 2 3 3 2 11 3" xfId="28363" xr:uid="{8E31B05C-D2F2-43C5-BE8F-A277FBF53789}"/>
    <cellStyle name="Normal 2 3 3 2 12" xfId="3497" xr:uid="{AD55A674-E723-49FA-A156-2566B5B18B81}"/>
    <cellStyle name="Normal 2 3 3 2 12 2" xfId="11838" xr:uid="{68FA6E66-9E5E-42CD-A1DD-D155AFB7F38D}"/>
    <cellStyle name="Normal 2 3 3 2 12 2 2" xfId="36484" xr:uid="{16C290D7-0786-44FF-9074-A3F5AE925EA8}"/>
    <cellStyle name="Normal 2 3 3 2 12 3" xfId="28599" xr:uid="{7C33A3F1-1525-4A0D-8F65-2C65C97214CF}"/>
    <cellStyle name="Normal 2 3 3 2 13" xfId="4209" xr:uid="{2311F64E-E817-4644-8056-9E2D7832C6D1}"/>
    <cellStyle name="Normal 2 3 3 2 13 2" xfId="12550" xr:uid="{AC631FD9-83A5-4F01-841C-A042297CA1C9}"/>
    <cellStyle name="Normal 2 3 3 2 13 2 2" xfId="37135" xr:uid="{540A2640-8EBD-4D78-8522-A1E1A4F3A247}"/>
    <cellStyle name="Normal 2 3 3 2 13 3" xfId="29219" xr:uid="{63BB8CB5-42AB-4F96-B330-0C78FFAC5CD3}"/>
    <cellStyle name="Normal 2 3 3 2 14" xfId="4792" xr:uid="{F21506F8-90BE-4135-8E0F-A21C35A01E1D}"/>
    <cellStyle name="Normal 2 3 3 2 14 2" xfId="13120" xr:uid="{0204A4BE-CE61-405A-92EC-7ADF8673348A}"/>
    <cellStyle name="Normal 2 3 3 2 14 2 2" xfId="37705" xr:uid="{1C58B3D8-7434-4AC2-86A0-59BC89C3C033}"/>
    <cellStyle name="Normal 2 3 3 2 14 3" xfId="29685" xr:uid="{11F7A20F-CAB6-498B-B8F3-CB3C6CB7C874}"/>
    <cellStyle name="Normal 2 3 3 2 15" xfId="8724" xr:uid="{0FF63C32-50EB-41AC-A2DE-B01C49928F43}"/>
    <cellStyle name="Normal 2 3 3 2 15 2" xfId="33504" xr:uid="{3D2FB6E9-BD8C-43E4-9052-E2E9CC0EA4EE}"/>
    <cellStyle name="Normal 2 3 3 2 16" xfId="17912" xr:uid="{3F9B37E6-5BCE-46BC-9821-A3B451C0F4DC}"/>
    <cellStyle name="Normal 2 3 3 2 16 2" xfId="42137" xr:uid="{A1504B79-252A-482F-B207-CC3A0C660F78}"/>
    <cellStyle name="Normal 2 3 3 2 17" xfId="18513" xr:uid="{65CC0491-BB10-4F70-BEB4-03B86A41F13C}"/>
    <cellStyle name="Normal 2 3 3 2 17 2" xfId="42716" xr:uid="{85228FEB-403E-424C-BF71-A8AC7B6D3788}"/>
    <cellStyle name="Normal 2 3 3 2 18" xfId="25638" xr:uid="{71CD2B3A-BEFD-4C79-84D8-8F6A78363DAF}"/>
    <cellStyle name="Normal 2 3 3 2 2" xfId="469" xr:uid="{F32C16DF-C564-4036-B7B6-A3C07AA663A1}"/>
    <cellStyle name="Normal 2 3 3 2 2 10" xfId="5009" xr:uid="{5C9F8019-CFB0-455D-9282-75C3BA1C20CC}"/>
    <cellStyle name="Normal 2 3 3 2 2 10 2" xfId="13309" xr:uid="{9A1E3229-55A2-4836-BE74-9796D44C5ADD}"/>
    <cellStyle name="Normal 2 3 3 2 2 10 2 2" xfId="37893" xr:uid="{874B74C1-D19A-4B2F-9C96-287E2CAEF9DF}"/>
    <cellStyle name="Normal 2 3 3 2 2 10 3" xfId="29875" xr:uid="{EC488EEB-3589-4A60-908B-807BC6DF2323}"/>
    <cellStyle name="Normal 2 3 3 2 2 11" xfId="8859" xr:uid="{A55F656B-8A86-4331-9542-07D9B0CDF7B0}"/>
    <cellStyle name="Normal 2 3 3 2 2 11 2" xfId="33625" xr:uid="{6A164A50-4DA3-4D8F-9986-93A85CBA59DB}"/>
    <cellStyle name="Normal 2 3 3 2 2 12" xfId="18044" xr:uid="{37D543F9-8EA5-41ED-8763-172513910F75}"/>
    <cellStyle name="Normal 2 3 3 2 2 12 2" xfId="42269" xr:uid="{6490E586-1FF5-4BAE-AACB-720C14345D3C}"/>
    <cellStyle name="Normal 2 3 3 2 2 13" xfId="18652" xr:uid="{9CA55FF4-811D-4846-A70F-02B804718371}"/>
    <cellStyle name="Normal 2 3 3 2 2 13 2" xfId="42848" xr:uid="{79031D7A-52BC-4931-ABE2-439FF9B97BC5}"/>
    <cellStyle name="Normal 2 3 3 2 2 14" xfId="25756" xr:uid="{A9FA5CE1-A6A7-430B-A91D-A61956D15FC7}"/>
    <cellStyle name="Normal 2 3 3 2 2 2" xfId="1487" xr:uid="{349D3B25-8D45-4C20-AFFB-C1410B223B14}"/>
    <cellStyle name="Normal 2 3 3 2 2 2 2" xfId="3134" xr:uid="{CDCAEB43-F9EE-413A-987B-AD049A3FCAE7}"/>
    <cellStyle name="Normal 2 3 3 2 2 2 2 2" xfId="7091" xr:uid="{1877A9D4-421F-4435-A5ED-97FE353123C3}"/>
    <cellStyle name="Normal 2 3 3 2 2 2 2 2 2" xfId="15350" xr:uid="{F83D9B8B-9760-462E-AAAB-B1B68DB93F14}"/>
    <cellStyle name="Normal 2 3 3 2 2 2 2 2 2 2" xfId="39932" xr:uid="{5EB70F95-7B67-4B29-AB15-69CFA967402C}"/>
    <cellStyle name="Normal 2 3 3 2 2 2 2 2 3" xfId="31917" xr:uid="{AA40CFF5-3D68-475D-B7B6-0890F5202DDC}"/>
    <cellStyle name="Normal 2 3 3 2 2 2 2 3" xfId="11475" xr:uid="{05AFE568-616B-4958-A868-432C43C54EE6}"/>
    <cellStyle name="Normal 2 3 3 2 2 2 2 3 2" xfId="36130" xr:uid="{1F25B1E4-0530-436C-B78F-C4313FFBC699}"/>
    <cellStyle name="Normal 2 3 3 2 2 2 2 4" xfId="22675" xr:uid="{51D29823-902E-458E-B90C-1C86EBCF3493}"/>
    <cellStyle name="Normal 2 3 3 2 2 2 2 4 2" xfId="46702" xr:uid="{9439D31A-41D6-45A9-A62B-A4A9EAFA1D73}"/>
    <cellStyle name="Normal 2 3 3 2 2 2 2 5" xfId="28245" xr:uid="{9A4FF26E-A6B9-4B47-A9A9-F345367089BF}"/>
    <cellStyle name="Normal 2 3 3 2 2 2 3" xfId="3853" xr:uid="{7E512ACC-B613-4B0F-8652-4385663EE216}"/>
    <cellStyle name="Normal 2 3 3 2 2 2 3 2" xfId="12194" xr:uid="{0A9E8415-28C5-448F-8687-87786DC6776A}"/>
    <cellStyle name="Normal 2 3 3 2 2 2 3 2 2" xfId="36838" xr:uid="{4C70E12E-2C95-4147-BBA4-113796AD935E}"/>
    <cellStyle name="Normal 2 3 3 2 2 2 3 3" xfId="28953" xr:uid="{97A11DD2-FB3F-4E1C-B36C-C0B6D2F27512}"/>
    <cellStyle name="Normal 2 3 3 2 2 2 4" xfId="4607" xr:uid="{158A4290-6F89-4501-B954-0F75DF8CE82E}"/>
    <cellStyle name="Normal 2 3 3 2 2 2 4 2" xfId="12948" xr:uid="{28616777-A6B9-44EC-8A01-537C069FEAEA}"/>
    <cellStyle name="Normal 2 3 3 2 2 2 4 2 2" xfId="37533" xr:uid="{EB69BF4A-78DC-4FF1-9EC8-FC784A07ADD6}"/>
    <cellStyle name="Normal 2 3 3 2 2 2 4 3" xfId="29573" xr:uid="{A71A7114-9EB6-44E4-96E0-8B1A662C49D0}"/>
    <cellStyle name="Normal 2 3 3 2 2 2 5" xfId="5427" xr:uid="{8BC6AAF1-BBC2-45C1-9824-016FEDDB2F10}"/>
    <cellStyle name="Normal 2 3 3 2 2 2 5 2" xfId="13710" xr:uid="{AB9E6421-5957-4FE8-8DD2-A398A24B69C6}"/>
    <cellStyle name="Normal 2 3 3 2 2 2 5 2 2" xfId="38294" xr:uid="{0D3DDDEA-DA11-4C8E-B0D1-5F180D18062E}"/>
    <cellStyle name="Normal 2 3 3 2 2 2 5 3" xfId="30276" xr:uid="{FA962E62-5B29-4532-8F24-F19DB5CDCE54}"/>
    <cellStyle name="Normal 2 3 3 2 2 2 6" xfId="9848" xr:uid="{305344A8-3974-4BC4-A682-D992B88EC19D}"/>
    <cellStyle name="Normal 2 3 3 2 2 2 6 2" xfId="34534" xr:uid="{C10BD043-FE02-4580-BF27-5D274382F6B8}"/>
    <cellStyle name="Normal 2 3 3 2 2 2 7" xfId="18280" xr:uid="{8C4FB8B8-82CF-47DE-8A59-F4FA492152B8}"/>
    <cellStyle name="Normal 2 3 3 2 2 2 7 2" xfId="42505" xr:uid="{55D4086C-CED1-4C46-97D9-7C9E7084F495}"/>
    <cellStyle name="Normal 2 3 3 2 2 2 8" xfId="20209" xr:uid="{913890E2-74A5-4A7B-836E-04CEDC602B87}"/>
    <cellStyle name="Normal 2 3 3 2 2 2 8 2" xfId="44383" xr:uid="{FE6A5053-1055-41BE-A0C5-9A0150611E5C}"/>
    <cellStyle name="Normal 2 3 3 2 2 2 9" xfId="26650" xr:uid="{2C7730B8-3087-40D1-8AA3-639519961740}"/>
    <cellStyle name="Normal 2 3 3 2 2 3" xfId="1049" xr:uid="{11EFE91F-D531-4CC5-BAFB-2FC780F1250A}"/>
    <cellStyle name="Normal 2 3 3 2 2 3 2" xfId="8029" xr:uid="{CF37AA20-7C29-46CF-A866-8D8DF9793D24}"/>
    <cellStyle name="Normal 2 3 3 2 2 3 2 2" xfId="16287" xr:uid="{285EF8F2-F503-4EDD-81F4-3823143D53DE}"/>
    <cellStyle name="Normal 2 3 3 2 2 3 2 2 2" xfId="40869" xr:uid="{FE6BABCD-3640-48F1-B9E2-5FE61F02C330}"/>
    <cellStyle name="Normal 2 3 3 2 2 3 2 3" xfId="22258" xr:uid="{2F0FC1A7-9A31-4ED9-9D07-D10678D678FA}"/>
    <cellStyle name="Normal 2 3 3 2 2 3 2 3 2" xfId="46298" xr:uid="{023BAF19-0DFE-45BF-93B7-ABF5005F7019}"/>
    <cellStyle name="Normal 2 3 3 2 2 3 2 4" xfId="32854" xr:uid="{108F16FD-7D5D-4A8E-857C-D893D8B53888}"/>
    <cellStyle name="Normal 2 3 3 2 2 3 3" xfId="6142" xr:uid="{16B576D6-972B-46FC-9744-B019DB5CC10D}"/>
    <cellStyle name="Normal 2 3 3 2 2 3 3 2" xfId="14404" xr:uid="{F3E2B72A-2889-4049-AE92-54E817F25FC9}"/>
    <cellStyle name="Normal 2 3 3 2 2 3 3 2 2" xfId="38986" xr:uid="{56388C0C-4F4E-4F14-BB5A-0AE1CE3FB2F1}"/>
    <cellStyle name="Normal 2 3 3 2 2 3 3 3" xfId="30971" xr:uid="{E376E7A7-C233-4289-8609-DD0C2DD1DA8D}"/>
    <cellStyle name="Normal 2 3 3 2 2 3 4" xfId="9425" xr:uid="{605A83F5-DAA3-4ACE-9F79-A7FD5EC50E09}"/>
    <cellStyle name="Normal 2 3 3 2 2 3 4 2" xfId="34132" xr:uid="{D447FB92-A68A-4AA9-803B-BCC98F35AD79}"/>
    <cellStyle name="Normal 2 3 3 2 2 3 5" xfId="19793" xr:uid="{1B44143C-603C-436A-9D69-2CBC69355A46}"/>
    <cellStyle name="Normal 2 3 3 2 2 3 5 2" xfId="43973" xr:uid="{C8ADE4F5-C520-499D-9111-AF00D2ACE20E}"/>
    <cellStyle name="Normal 2 3 3 2 2 3 6" xfId="26251" xr:uid="{41E9BA38-520B-4376-A1A0-DC3205A48BDB}"/>
    <cellStyle name="Normal 2 3 3 2 2 4" xfId="2275" xr:uid="{F0994598-A7A1-4238-9B95-37C7BB8FE202}"/>
    <cellStyle name="Normal 2 3 3 2 2 4 2" xfId="6662" xr:uid="{9D8004D4-E6FE-4ADE-A1E2-72D02FD3EA95}"/>
    <cellStyle name="Normal 2 3 3 2 2 4 2 2" xfId="14921" xr:uid="{F24A1056-BD2C-4A1F-A620-B6BC9B391E96}"/>
    <cellStyle name="Normal 2 3 3 2 2 4 2 2 2" xfId="39503" xr:uid="{B4C47316-4EAE-4631-90C5-B4865B18F6B8}"/>
    <cellStyle name="Normal 2 3 3 2 2 4 2 3" xfId="21724" xr:uid="{2FBE14A6-8056-40EA-AF5F-B6B24795678A}"/>
    <cellStyle name="Normal 2 3 3 2 2 4 2 3 2" xfId="45801" xr:uid="{0B72F88A-BED3-4AAB-8B84-E2655AB54EEF}"/>
    <cellStyle name="Normal 2 3 3 2 2 4 2 4" xfId="31488" xr:uid="{9162A225-7301-4C96-BBEA-A953369D92A0}"/>
    <cellStyle name="Normal 2 3 3 2 2 4 3" xfId="10616" xr:uid="{FB7BD24C-3492-4C99-A8D5-26D0F896993F}"/>
    <cellStyle name="Normal 2 3 3 2 2 4 3 2" xfId="35274" xr:uid="{D3209A1D-45E0-462A-AEFB-3BDD1A19D15B}"/>
    <cellStyle name="Normal 2 3 3 2 2 4 4" xfId="19259" xr:uid="{E4D831AE-977C-4F82-9105-52B77758E587}"/>
    <cellStyle name="Normal 2 3 3 2 2 4 4 2" xfId="43453" xr:uid="{3B605F6C-8E04-44ED-B429-5FDBA7A59FAF}"/>
    <cellStyle name="Normal 2 3 3 2 2 4 5" xfId="27389" xr:uid="{D02B38D5-6E9F-4280-BE26-9B2369F5144A}"/>
    <cellStyle name="Normal 2 3 3 2 2 5" xfId="2661" xr:uid="{A03DEF19-EFF5-40F0-AE6C-DD7ADEDAD058}"/>
    <cellStyle name="Normal 2 3 3 2 2 5 2" xfId="8447" xr:uid="{757A0704-4A5E-4EEF-A278-DAFD2D034ECD}"/>
    <cellStyle name="Normal 2 3 3 2 2 5 2 2" xfId="16705" xr:uid="{FFD06FC4-C4A2-4859-826F-5CA7C7101088}"/>
    <cellStyle name="Normal 2 3 3 2 2 5 2 2 2" xfId="41287" xr:uid="{C8029EB5-7C18-4290-A2A6-CC6ACA5A1A6D}"/>
    <cellStyle name="Normal 2 3 3 2 2 5 2 3" xfId="33272" xr:uid="{3FA5F151-3FD0-4CDA-92CB-BF1AD36D3DB7}"/>
    <cellStyle name="Normal 2 3 3 2 2 5 3" xfId="11002" xr:uid="{ACFB5E03-8A37-4C9C-A13C-CCE16A920347}"/>
    <cellStyle name="Normal 2 3 3 2 2 5 3 2" xfId="35658" xr:uid="{DFCE7E4A-1867-4190-B4E9-F6C0B4F1E53A}"/>
    <cellStyle name="Normal 2 3 3 2 2 5 4" xfId="21128" xr:uid="{EF6CC5A0-8E03-4072-804C-07A22EB58A19}"/>
    <cellStyle name="Normal 2 3 3 2 2 5 4 2" xfId="45249" xr:uid="{49F99B56-75D5-43EC-AA64-04E675AFC6A5}"/>
    <cellStyle name="Normal 2 3 3 2 2 5 5" xfId="27773" xr:uid="{B8894169-CC79-4A3E-B169-D806D28E43D8}"/>
    <cellStyle name="Normal 2 3 3 2 2 6" xfId="2898" xr:uid="{CBDD4FDD-2390-4BB3-A616-24E0456C39BB}"/>
    <cellStyle name="Normal 2 3 3 2 2 6 2" xfId="11239" xr:uid="{5F171691-0139-4277-BD3B-2944D98D1260}"/>
    <cellStyle name="Normal 2 3 3 2 2 6 2 2" xfId="35894" xr:uid="{96F78CDA-1AB4-48AD-A107-867315392F39}"/>
    <cellStyle name="Normal 2 3 3 2 2 6 3" xfId="28009" xr:uid="{462335D5-4200-4782-8EC8-579EFF686D83}"/>
    <cellStyle name="Normal 2 3 3 2 2 7" xfId="3371" xr:uid="{987BFC8C-1A38-477C-BB2B-A7391B700CA3}"/>
    <cellStyle name="Normal 2 3 3 2 2 7 2" xfId="11712" xr:uid="{935BD234-6001-4C56-B1E3-3602A890E1E7}"/>
    <cellStyle name="Normal 2 3 3 2 2 7 2 2" xfId="36366" xr:uid="{65DEF6BD-015A-491E-ABDE-592CD11C12BC}"/>
    <cellStyle name="Normal 2 3 3 2 2 7 3" xfId="28481" xr:uid="{F1CA7D22-866B-4AAF-ADC8-3189BBD0E02A}"/>
    <cellStyle name="Normal 2 3 3 2 2 8" xfId="3617" xr:uid="{5E1098BF-3EFD-4328-AE62-2643F0271276}"/>
    <cellStyle name="Normal 2 3 3 2 2 8 2" xfId="11958" xr:uid="{9E65A656-370E-48AC-B33E-286FD9EEC00E}"/>
    <cellStyle name="Normal 2 3 3 2 2 8 2 2" xfId="36602" xr:uid="{196369CB-4785-495A-9B9A-6E941B877E8A}"/>
    <cellStyle name="Normal 2 3 3 2 2 8 3" xfId="28717" xr:uid="{24CA827C-361C-4805-BA15-A75FD42933D5}"/>
    <cellStyle name="Normal 2 3 3 2 2 9" xfId="4371" xr:uid="{CC4D129F-4E55-4BDF-B9AE-C65F585D9608}"/>
    <cellStyle name="Normal 2 3 3 2 2 9 2" xfId="12712" xr:uid="{F803817A-635D-4F7A-8BFD-CF974925F571}"/>
    <cellStyle name="Normal 2 3 3 2 2 9 2 2" xfId="37297" xr:uid="{F32B87CE-B5F2-416C-9668-07339936FE91}"/>
    <cellStyle name="Normal 2 3 3 2 2 9 3" xfId="29337" xr:uid="{8F6500A2-8004-4300-BAF0-9C5EF563DDF2}"/>
    <cellStyle name="Normal 2 3 3 2 3" xfId="655" xr:uid="{745B8D34-28DB-4198-A0EB-89A9D41400D2}"/>
    <cellStyle name="Normal 2 3 3 2 3 10" xfId="25935" xr:uid="{AE7DE59E-7E5C-4EC5-AD7B-E1B8330B4A7E}"/>
    <cellStyle name="Normal 2 3 3 2 3 2" xfId="1288" xr:uid="{DCD83465-11C2-4B36-9B29-08D7743EF8AC}"/>
    <cellStyle name="Normal 2 3 3 2 3 2 2" xfId="8215" xr:uid="{514CD1D3-4D46-4E0D-B690-6F78E15A6BF8}"/>
    <cellStyle name="Normal 2 3 3 2 3 2 2 2" xfId="16473" xr:uid="{60422662-E443-41F9-BEFC-01E49DB3BF34}"/>
    <cellStyle name="Normal 2 3 3 2 3 2 2 2 2" xfId="41055" xr:uid="{F48CD0DC-4D89-4D50-8856-73A527F3FDFA}"/>
    <cellStyle name="Normal 2 3 3 2 3 2 2 3" xfId="22480" xr:uid="{8BB850A5-281A-4A65-A038-9990B4E60B37}"/>
    <cellStyle name="Normal 2 3 3 2 3 2 2 3 2" xfId="46514" xr:uid="{CB714A9B-5194-4086-B039-BBA28FB576CF}"/>
    <cellStyle name="Normal 2 3 3 2 3 2 2 4" xfId="33040" xr:uid="{B6A4BB94-91E3-40AF-836E-24FA2B2FA9F9}"/>
    <cellStyle name="Normal 2 3 3 2 3 2 3" xfId="6336" xr:uid="{67FCF183-E89D-46DF-BF99-F6FF4F17D921}"/>
    <cellStyle name="Normal 2 3 3 2 3 2 3 2" xfId="14597" xr:uid="{2D8B3A46-8AD2-4EC7-8E91-0DF67D00751C}"/>
    <cellStyle name="Normal 2 3 3 2 3 2 3 2 2" xfId="39179" xr:uid="{91A617E8-D1D4-45DB-BBEE-119835B95490}"/>
    <cellStyle name="Normal 2 3 3 2 3 2 3 3" xfId="31164" xr:uid="{B6FEF7F6-DCE7-462D-BDFF-1C0EF1684198}"/>
    <cellStyle name="Normal 2 3 3 2 3 2 4" xfId="9651" xr:uid="{4FE3F5D7-05BC-45BB-B946-DE4827E44973}"/>
    <cellStyle name="Normal 2 3 3 2 3 2 4 2" xfId="34346" xr:uid="{2F14DAF4-4992-401A-BCFE-8035A0B7BEB9}"/>
    <cellStyle name="Normal 2 3 3 2 3 2 5" xfId="20013" xr:uid="{059FE825-2B68-42FC-86D0-2D12E454222D}"/>
    <cellStyle name="Normal 2 3 3 2 3 2 5 2" xfId="44191" xr:uid="{435C48A3-0957-43A2-9747-02580BADF8AC}"/>
    <cellStyle name="Normal 2 3 3 2 3 2 6" xfId="26463" xr:uid="{05F820C4-3037-4B8F-8489-A575594F6A97}"/>
    <cellStyle name="Normal 2 3 3 2 3 3" xfId="3016" xr:uid="{C8896887-CD2B-4537-A0EB-4868C586D4F6}"/>
    <cellStyle name="Normal 2 3 3 2 3 3 2" xfId="6855" xr:uid="{BBEF0431-F4F9-4934-AB1B-2405FB9BA8AB}"/>
    <cellStyle name="Normal 2 3 3 2 3 3 2 2" xfId="15114" xr:uid="{B6D14BC2-B9ED-4C1D-A25F-166D6DC64EF3}"/>
    <cellStyle name="Normal 2 3 3 2 3 3 2 2 2" xfId="39696" xr:uid="{F13AB143-39B2-412C-907F-E1728D83D416}"/>
    <cellStyle name="Normal 2 3 3 2 3 3 2 3" xfId="21908" xr:uid="{7F7D245F-0F2F-45B0-8B4C-5ECB9F867B73}"/>
    <cellStyle name="Normal 2 3 3 2 3 3 2 3 2" xfId="45982" xr:uid="{6507BD48-3375-4416-A314-BCEF3CEFF919}"/>
    <cellStyle name="Normal 2 3 3 2 3 3 2 4" xfId="31681" xr:uid="{7895373D-97C7-4BDF-AE00-C07C8D01C279}"/>
    <cellStyle name="Normal 2 3 3 2 3 3 3" xfId="11357" xr:uid="{11960B83-F836-4FF8-BE19-413A1C4953E4}"/>
    <cellStyle name="Normal 2 3 3 2 3 3 3 2" xfId="36012" xr:uid="{0ABEFD80-99A9-4089-A6F6-498EDDB5C72D}"/>
    <cellStyle name="Normal 2 3 3 2 3 3 4" xfId="19443" xr:uid="{35290CA2-8099-47D5-8B74-08BEBC98BD79}"/>
    <cellStyle name="Normal 2 3 3 2 3 3 4 2" xfId="43637" xr:uid="{1A72D304-F43F-4441-8813-4532ECF38326}"/>
    <cellStyle name="Normal 2 3 3 2 3 3 5" xfId="28127" xr:uid="{71760F0F-EC86-4C3A-BDF4-6310E496335B}"/>
    <cellStyle name="Normal 2 3 3 2 3 4" xfId="3735" xr:uid="{2DB924A1-7385-4A83-93C7-DE468A23539B}"/>
    <cellStyle name="Normal 2 3 3 2 3 4 2" xfId="7383" xr:uid="{690ACBA6-A137-49C9-8411-FC2807DAFD7D}"/>
    <cellStyle name="Normal 2 3 3 2 3 4 2 2" xfId="15642" xr:uid="{5A265736-00BD-4E04-8E90-4B0126D6163A}"/>
    <cellStyle name="Normal 2 3 3 2 3 4 2 2 2" xfId="40224" xr:uid="{CAF1DD68-FBE8-4C4E-A1CB-8E696D9E7516}"/>
    <cellStyle name="Normal 2 3 3 2 3 4 2 3" xfId="32209" xr:uid="{12004F5A-654B-4E47-AD88-54DDE8B377E9}"/>
    <cellStyle name="Normal 2 3 3 2 3 4 3" xfId="12076" xr:uid="{B03B0F36-1A3C-44B0-BDA2-F2DC6316EEC1}"/>
    <cellStyle name="Normal 2 3 3 2 3 4 3 2" xfId="36720" xr:uid="{6CB7246B-EDFE-47DD-9ADA-6053643D5920}"/>
    <cellStyle name="Normal 2 3 3 2 3 4 4" xfId="21313" xr:uid="{A9922552-6CC7-4067-8AC9-AB257DD7084E}"/>
    <cellStyle name="Normal 2 3 3 2 3 4 4 2" xfId="45432" xr:uid="{F3F13DB8-F2BC-479E-96EE-27563AE7A6AC}"/>
    <cellStyle name="Normal 2 3 3 2 3 4 5" xfId="28835" xr:uid="{83E43FF7-27E9-48A4-B828-BA77030EE89E}"/>
    <cellStyle name="Normal 2 3 3 2 3 5" xfId="4489" xr:uid="{11467271-3A13-43FB-91BD-A46B881845BD}"/>
    <cellStyle name="Normal 2 3 3 2 3 5 2" xfId="12830" xr:uid="{DBAA1CF5-4F14-46DA-9FC7-7D5592F4552F}"/>
    <cellStyle name="Normal 2 3 3 2 3 5 2 2" xfId="37415" xr:uid="{E5D94FC7-B2E2-4FC2-A139-DFEBBA5046E5}"/>
    <cellStyle name="Normal 2 3 3 2 3 5 3" xfId="29455" xr:uid="{F456DD8B-945A-4AD8-8705-90A3A3957021}"/>
    <cellStyle name="Normal 2 3 3 2 3 6" xfId="5229" xr:uid="{3224F4CE-EDE7-4DDD-A8BE-D2E69E54CE63}"/>
    <cellStyle name="Normal 2 3 3 2 3 6 2" xfId="13522" xr:uid="{BA2205E5-FA04-4C2C-918B-63AEFB33D4F3}"/>
    <cellStyle name="Normal 2 3 3 2 3 6 2 2" xfId="38106" xr:uid="{2A72C0E2-6F1A-4750-AA5A-1CD6CB985AEB}"/>
    <cellStyle name="Normal 2 3 3 2 3 6 3" xfId="30088" xr:uid="{8C51323C-1580-4C44-90F8-1A81477FEB78}"/>
    <cellStyle name="Normal 2 3 3 2 3 7" xfId="9042" xr:uid="{466FDD34-616D-4465-8528-2C19981D6E81}"/>
    <cellStyle name="Normal 2 3 3 2 3 7 2" xfId="33804" xr:uid="{E786AD4A-3E6C-4ABA-98F7-88284ABDBCAB}"/>
    <cellStyle name="Normal 2 3 3 2 3 8" xfId="18162" xr:uid="{8378027F-BA93-4D84-BE4F-4DB48BD1D628}"/>
    <cellStyle name="Normal 2 3 3 2 3 8 2" xfId="42387" xr:uid="{AC88A178-016C-459D-8FA2-AD87C70F265A}"/>
    <cellStyle name="Normal 2 3 3 2 3 9" xfId="18836" xr:uid="{B442C18F-824A-4729-94E9-B0A8CD6088A3}"/>
    <cellStyle name="Normal 2 3 3 2 3 9 2" xfId="43032" xr:uid="{817FBF01-C7F5-48D0-A553-266236144168}"/>
    <cellStyle name="Normal 2 3 3 2 4" xfId="1708" xr:uid="{559A7C76-B9A8-4161-B615-9CFC085CE81A}"/>
    <cellStyle name="Normal 2 3 3 2 4 2" xfId="6973" xr:uid="{8D5E5319-EAD3-41FD-B283-C3A7F3F30E8D}"/>
    <cellStyle name="Normal 2 3 3 2 4 2 2" xfId="15232" xr:uid="{26A5D055-D4C9-49CA-A73A-14536945083D}"/>
    <cellStyle name="Normal 2 3 3 2 4 2 2 2" xfId="39814" xr:uid="{D7081DED-456A-4569-8377-5C601C057EAA}"/>
    <cellStyle name="Normal 2 3 3 2 4 2 3" xfId="22881" xr:uid="{B66DD385-4981-400D-B3C8-12AF9DFED620}"/>
    <cellStyle name="Normal 2 3 3 2 4 2 3 2" xfId="46899" xr:uid="{9FD3ECDC-7639-42A4-841A-D4651BEB5D4D}"/>
    <cellStyle name="Normal 2 3 3 2 4 2 4" xfId="31799" xr:uid="{7756236A-A217-4FFC-9C09-5DB4A6A7583C}"/>
    <cellStyle name="Normal 2 3 3 2 4 3" xfId="5633" xr:uid="{D7BA748A-06F8-4712-85EF-F356B612F0F6}"/>
    <cellStyle name="Normal 2 3 3 2 4 3 2" xfId="13904" xr:uid="{C64160DF-5F08-4311-9C25-E1C6A7159FF1}"/>
    <cellStyle name="Normal 2 3 3 2 4 3 2 2" xfId="38488" xr:uid="{BCE78F0C-DFC3-417E-A161-2E9902F24D22}"/>
    <cellStyle name="Normal 2 3 3 2 4 3 3" xfId="30471" xr:uid="{9D14165C-E261-49B9-9D4A-B8E44AA08C96}"/>
    <cellStyle name="Normal 2 3 3 2 4 4" xfId="10057" xr:uid="{0982A4B1-032E-42A3-948C-530D79A423E3}"/>
    <cellStyle name="Normal 2 3 3 2 4 4 2" xfId="34728" xr:uid="{CFFFACC3-7D77-42F0-A5B6-3C1092515880}"/>
    <cellStyle name="Normal 2 3 3 2 4 5" xfId="20417" xr:uid="{39BBEAD1-F92A-45F3-ADD7-26FF1E20430C}"/>
    <cellStyle name="Normal 2 3 3 2 4 5 2" xfId="44581" xr:uid="{925A2480-7E4E-4706-980C-55A4E071F1F6}"/>
    <cellStyle name="Normal 2 3 3 2 4 6" xfId="26843" xr:uid="{DDE98328-B19A-49C3-BB59-D438B34DB032}"/>
    <cellStyle name="Normal 2 3 3 2 5" xfId="1844" xr:uid="{63636DF3-796D-4E4D-B3FB-DCCF9ED72092}"/>
    <cellStyle name="Normal 2 3 3 2 5 2" xfId="7651" xr:uid="{4524E51C-07AA-4131-B04F-123B3EFD5FC5}"/>
    <cellStyle name="Normal 2 3 3 2 5 2 2" xfId="15909" xr:uid="{F5144917-E64B-491A-A38E-0B663738D7A7}"/>
    <cellStyle name="Normal 2 3 3 2 5 2 2 2" xfId="40491" xr:uid="{73D8BA2A-5E93-4C5A-A2D5-6ED45C524691}"/>
    <cellStyle name="Normal 2 3 3 2 5 2 3" xfId="23009" xr:uid="{45D7A762-30B0-41AA-B708-925D807E1137}"/>
    <cellStyle name="Normal 2 3 3 2 5 2 3 2" xfId="47020" xr:uid="{3477E221-8A5C-46AB-834C-D818D5A2DCF4}"/>
    <cellStyle name="Normal 2 3 3 2 5 2 4" xfId="32476" xr:uid="{8A503EE9-1590-49E6-904A-1D28E81087F8}"/>
    <cellStyle name="Normal 2 3 3 2 5 3" xfId="5762" xr:uid="{D8DEC575-818B-4248-B7BC-5B235D197970}"/>
    <cellStyle name="Normal 2 3 3 2 5 3 2" xfId="14024" xr:uid="{F87B9CB9-C393-42C6-B1D1-4483DF023984}"/>
    <cellStyle name="Normal 2 3 3 2 5 3 2 2" xfId="38606" xr:uid="{3D205D5C-8880-4B02-8189-BC749B1E3D56}"/>
    <cellStyle name="Normal 2 3 3 2 5 3 3" xfId="30591" xr:uid="{72465EB0-FFEA-4815-BDA2-7E5993E60C2F}"/>
    <cellStyle name="Normal 2 3 3 2 5 4" xfId="10186" xr:uid="{3267CB42-6E70-4EF8-823C-1DBA7AD1B508}"/>
    <cellStyle name="Normal 2 3 3 2 5 4 2" xfId="34846" xr:uid="{BECDA46E-848C-4A47-BAA6-F1B4901C66EA}"/>
    <cellStyle name="Normal 2 3 3 2 5 5" xfId="20544" xr:uid="{86D4D9D3-194C-4E0C-ABFE-6C20615266C6}"/>
    <cellStyle name="Normal 2 3 3 2 5 5 2" xfId="44704" xr:uid="{82CA2ED0-AF70-4FA1-9A7D-9C82EC741EC4}"/>
    <cellStyle name="Normal 2 3 3 2 5 6" xfId="26961" xr:uid="{FD3FC205-A99D-460C-A65F-2F7261C4C949}"/>
    <cellStyle name="Normal 2 3 3 2 6" xfId="819" xr:uid="{D96C7C5D-F609-4197-BC37-B5790D3F671D}"/>
    <cellStyle name="Normal 2 3 3 2 6 2" xfId="7842" xr:uid="{A183E691-8130-466E-AFBF-BC6361B4BF68}"/>
    <cellStyle name="Normal 2 3 3 2 6 2 2" xfId="16100" xr:uid="{8D30A498-2833-4658-A5A2-FB4E22892651}"/>
    <cellStyle name="Normal 2 3 3 2 6 2 2 2" xfId="40682" xr:uid="{18F51C69-3916-44F9-9439-43535C8289D2}"/>
    <cellStyle name="Normal 2 3 3 2 6 2 3" xfId="22042" xr:uid="{EA68F30D-D2D4-4A9A-8641-CD4C801912F6}"/>
    <cellStyle name="Normal 2 3 3 2 6 2 3 2" xfId="46107" xr:uid="{074190E6-8AA8-4A72-8885-CDC44577760F}"/>
    <cellStyle name="Normal 2 3 3 2 6 2 4" xfId="32667" xr:uid="{FBFF7FDE-0064-42FB-AB2A-01CC1F59C872}"/>
    <cellStyle name="Normal 2 3 3 2 6 3" xfId="5955" xr:uid="{EF83AEE2-F619-47B2-A935-D23BFF17D979}"/>
    <cellStyle name="Normal 2 3 3 2 6 3 2" xfId="14217" xr:uid="{61ED7E7C-363D-4A91-93FD-355D6D59F099}"/>
    <cellStyle name="Normal 2 3 3 2 6 3 2 2" xfId="38799" xr:uid="{C4035707-E88A-45DC-B7D4-E337AA9A035E}"/>
    <cellStyle name="Normal 2 3 3 2 6 3 3" xfId="30784" xr:uid="{8D5AAA22-C7E1-4B6E-9EE2-B25477BFA087}"/>
    <cellStyle name="Normal 2 3 3 2 6 4" xfId="9204" xr:uid="{24F1D74A-0E7F-4D97-B009-F8BB4551FD70}"/>
    <cellStyle name="Normal 2 3 3 2 6 4 2" xfId="33942" xr:uid="{9DB2E7A4-004A-41C9-997F-9E961B67E355}"/>
    <cellStyle name="Normal 2 3 3 2 6 5" xfId="19576" xr:uid="{E82BAC14-5252-416B-B8FE-3708C5938081}"/>
    <cellStyle name="Normal 2 3 3 2 6 5 2" xfId="43764" xr:uid="{05BF9C2B-91D9-4772-8A6F-35912AB04B8B}"/>
    <cellStyle name="Normal 2 3 3 2 6 6" xfId="26064" xr:uid="{ECF5938F-5DDF-4D6F-8507-71A92203341A}"/>
    <cellStyle name="Normal 2 3 3 2 7" xfId="1963" xr:uid="{4407C970-4704-4084-8453-BEC5111F06D6}"/>
    <cellStyle name="Normal 2 3 3 2 7 2" xfId="6475" xr:uid="{BA60CDCE-4DF0-4E2B-8AA5-D27CE9E09296}"/>
    <cellStyle name="Normal 2 3 3 2 7 2 2" xfId="14734" xr:uid="{C2C4DA4D-AA04-4AA5-B27A-04DD716789FC}"/>
    <cellStyle name="Normal 2 3 3 2 7 2 2 2" xfId="39316" xr:uid="{A28D7BD0-30D2-477D-BE7B-FEDBBB15B4BB}"/>
    <cellStyle name="Normal 2 3 3 2 7 2 3" xfId="23127" xr:uid="{1CEED5C8-0A1D-4762-8B30-99BE2A5B8DFB}"/>
    <cellStyle name="Normal 2 3 3 2 7 2 3 2" xfId="47138" xr:uid="{833261A0-83E0-465C-9856-05291B9EAD8E}"/>
    <cellStyle name="Normal 2 3 3 2 7 2 4" xfId="31301" xr:uid="{50047418-86F1-434C-AD79-282300A373A0}"/>
    <cellStyle name="Normal 2 3 3 2 7 3" xfId="10305" xr:uid="{25BCA228-2AA9-4101-9AD4-AF51603649C6}"/>
    <cellStyle name="Normal 2 3 3 2 7 3 2" xfId="34964" xr:uid="{BE5DC6AC-4A00-42C5-B1BA-23EFC2415CF6}"/>
    <cellStyle name="Normal 2 3 3 2 7 4" xfId="20662" xr:uid="{3D7EEFED-AB6C-4B17-9C28-58C26FF699CA}"/>
    <cellStyle name="Normal 2 3 3 2 7 4 2" xfId="44822" xr:uid="{CE66F7F8-863E-4044-BA52-2344D8147B52}"/>
    <cellStyle name="Normal 2 3 3 2 7 5" xfId="27079" xr:uid="{2F4A2776-1161-4657-981B-BBC65D857BE3}"/>
    <cellStyle name="Normal 2 3 3 2 8" xfId="2156" xr:uid="{A8063FA8-31E8-45AE-A48E-EE635CA2D5F4}"/>
    <cellStyle name="Normal 2 3 3 2 8 2" xfId="8329" xr:uid="{9FAE78DC-ECBD-41BA-AFDA-A4A88EC434BD}"/>
    <cellStyle name="Normal 2 3 3 2 8 2 2" xfId="16587" xr:uid="{BE5FC8BE-4262-42B4-9B11-970549BF0E93}"/>
    <cellStyle name="Normal 2 3 3 2 8 2 2 2" xfId="41169" xr:uid="{FDA06911-E006-43EF-A7EC-E9E9EA9BB1CD}"/>
    <cellStyle name="Normal 2 3 3 2 8 2 3" xfId="21553" xr:uid="{1EE93CC9-580C-49F1-978B-DF808C4DBC17}"/>
    <cellStyle name="Normal 2 3 3 2 8 2 3 2" xfId="45651" xr:uid="{98AFCC46-F577-4FE8-9594-2231E10D47DA}"/>
    <cellStyle name="Normal 2 3 3 2 8 2 4" xfId="33154" xr:uid="{CD95D767-649E-473D-8343-AA1A6C776ACD}"/>
    <cellStyle name="Normal 2 3 3 2 8 3" xfId="10498" xr:uid="{30BC8929-DCC2-49AC-92D5-01FC154C4978}"/>
    <cellStyle name="Normal 2 3 3 2 8 3 2" xfId="35156" xr:uid="{7D72281D-66C1-4781-BD13-6C8272D62EDC}"/>
    <cellStyle name="Normal 2 3 3 2 8 4" xfId="19083" xr:uid="{88239FF4-9D2D-4B99-954C-B014659084D1}"/>
    <cellStyle name="Normal 2 3 3 2 8 4 2" xfId="43277" xr:uid="{F44265F2-9439-460E-95FE-D68D5B4D0ECC}"/>
    <cellStyle name="Normal 2 3 3 2 8 5" xfId="27271" xr:uid="{EEC1F214-9AD0-4159-8A96-388ECBBAD1BC}"/>
    <cellStyle name="Normal 2 3 3 2 9" xfId="2543" xr:uid="{158B6FEE-8B77-45BF-9417-8BD628C5DC7F}"/>
    <cellStyle name="Normal 2 3 3 2 9 2" xfId="10884" xr:uid="{97383130-E646-48FA-88CB-ADCA76AE93DD}"/>
    <cellStyle name="Normal 2 3 3 2 9 2 2" xfId="35540" xr:uid="{8DE71EC3-4FC0-4336-934B-F80B48ECCEB3}"/>
    <cellStyle name="Normal 2 3 3 2 9 3" xfId="20959" xr:uid="{DF9E2BC6-40E6-4249-AC23-BCA5D8EB2B31}"/>
    <cellStyle name="Normal 2 3 3 2 9 3 2" xfId="45094" xr:uid="{13021236-CF70-42E0-BCB1-9BD1FC30BA7D}"/>
    <cellStyle name="Normal 2 3 3 2 9 4" xfId="27655" xr:uid="{ADD61F2E-5A18-4D6F-9AC0-51F09AE75B76}"/>
    <cellStyle name="Normal 2 3 3 20" xfId="4123" xr:uid="{74F61499-E091-44ED-BDAB-E9C071F914ED}"/>
    <cellStyle name="Normal 2 3 3 20 2" xfId="12464" xr:uid="{01670029-41FA-4263-955F-74785E2D3339}"/>
    <cellStyle name="Normal 2 3 3 20 2 2" xfId="37049" xr:uid="{0959E51A-7262-4887-8184-AFC50B533CD3}"/>
    <cellStyle name="Normal 2 3 3 20 3" xfId="29158" xr:uid="{EABC7FEB-DA76-4B39-B537-103110C9DD7E}"/>
    <cellStyle name="Normal 2 3 3 21" xfId="4729" xr:uid="{CCF65E22-95EB-4A51-A9C4-862863C01948}"/>
    <cellStyle name="Normal 2 3 3 21 2" xfId="13066" xr:uid="{9F9B8B72-D538-4D8D-B291-57F20D061036}"/>
    <cellStyle name="Normal 2 3 3 21 2 2" xfId="37651" xr:uid="{5C9C349D-0F97-48B4-BBA0-CAD37A4DB138}"/>
    <cellStyle name="Normal 2 3 3 21 3" xfId="29630" xr:uid="{C2F48670-1776-4E17-BBA9-BAAECC804EB7}"/>
    <cellStyle name="Normal 2 3 3 22" xfId="8525" xr:uid="{3B647877-1615-46A7-B1BC-6D57EF4CC384}"/>
    <cellStyle name="Normal 2 3 3 22 2" xfId="16783" xr:uid="{0D9E7176-C10F-4869-9EC9-D0EADD68D49B}"/>
    <cellStyle name="Normal 2 3 3 22 2 2" xfId="41365" xr:uid="{AFC3C458-B10F-4F58-998A-06B47FA3A76F}"/>
    <cellStyle name="Normal 2 3 3 22 3" xfId="33336" xr:uid="{D06DFBAD-21AE-4411-B97B-F27166759342}"/>
    <cellStyle name="Normal 2 3 3 23" xfId="8654" xr:uid="{44BA09DC-F032-4FA2-ABC6-0E0EB8CAC621}"/>
    <cellStyle name="Normal 2 3 3 23 2" xfId="33439" xr:uid="{A4DA93B9-D045-4309-B154-5727C4C3D44C}"/>
    <cellStyle name="Normal 2 3 3 24" xfId="17765" xr:uid="{A1FEFDDF-E812-4EB5-BC87-17A7A62C9D75}"/>
    <cellStyle name="Normal 2 3 3 24 2" xfId="41990" xr:uid="{7092BC0C-F05C-4296-93CE-83B85255CC69}"/>
    <cellStyle name="Normal 2 3 3 25" xfId="17839" xr:uid="{9AD96010-0F62-4E62-ACA0-94C3C0C27BB9}"/>
    <cellStyle name="Normal 2 3 3 25 2" xfId="42064" xr:uid="{B8A20608-3495-4011-854E-465E831B3171}"/>
    <cellStyle name="Normal 2 3 3 26" xfId="18445" xr:uid="{177E9F23-98C8-4FB7-AFFD-FBB564FF8543}"/>
    <cellStyle name="Normal 2 3 3 26 2" xfId="42655" xr:uid="{91146A47-D4C3-4C4F-94B4-DD4F55778FF0}"/>
    <cellStyle name="Normal 2 3 3 27" xfId="25577" xr:uid="{D7E8D9A2-73E0-449B-9282-92546AF4AD5F}"/>
    <cellStyle name="Normal 2 3 3 3" xfId="393" xr:uid="{98C7B526-D6CA-4E5F-B2AF-0B453DDB71E3}"/>
    <cellStyle name="Normal 2 3 3 3 10" xfId="4310" xr:uid="{8E1BCBD1-0ACB-4A2B-9BAB-E9DDBD6B690D}"/>
    <cellStyle name="Normal 2 3 3 3 10 2" xfId="12651" xr:uid="{3B731FAF-3B78-4C08-A475-423A773E3396}"/>
    <cellStyle name="Normal 2 3 3 3 10 2 2" xfId="37236" xr:uid="{DD678E68-DE72-4447-96A2-E53C8344DD77}"/>
    <cellStyle name="Normal 2 3 3 3 10 3" xfId="29276" xr:uid="{EA42B066-A10C-4BD3-8F91-DDD16F810913}"/>
    <cellStyle name="Normal 2 3 3 3 11" xfId="4851" xr:uid="{1559A9CB-C30B-469F-89C3-3ABF4EDB7545}"/>
    <cellStyle name="Normal 2 3 3 3 11 2" xfId="13173" xr:uid="{BC0FEBB0-5D7A-445B-A96F-4853FE63F464}"/>
    <cellStyle name="Normal 2 3 3 3 11 2 2" xfId="37758" xr:uid="{3E96D548-9C1C-4E2E-905C-BFA6C1EBFC0D}"/>
    <cellStyle name="Normal 2 3 3 3 11 3" xfId="29738" xr:uid="{DA7E9F9F-90E2-48B2-90E4-694B2444A671}"/>
    <cellStyle name="Normal 2 3 3 3 12" xfId="8793" xr:uid="{396317F1-4753-4F58-9D85-1697268C9A59}"/>
    <cellStyle name="Normal 2 3 3 3 12 2" xfId="33564" xr:uid="{7CDF23DC-36ED-4C1B-9C54-57CE751C3965}"/>
    <cellStyle name="Normal 2 3 3 3 13" xfId="17983" xr:uid="{34A4D805-DE88-479C-8146-F5548B1916C2}"/>
    <cellStyle name="Normal 2 3 3 3 13 2" xfId="42208" xr:uid="{BF352400-5F93-412C-9625-54615C973C55}"/>
    <cellStyle name="Normal 2 3 3 3 14" xfId="18577" xr:uid="{9AD182D4-1E8C-484B-B2F6-A5F06872A0FD}"/>
    <cellStyle name="Normal 2 3 3 3 14 2" xfId="42773" xr:uid="{9A339CF1-D7FC-4329-827F-6436FD3A9B9E}"/>
    <cellStyle name="Normal 2 3 3 3 15" xfId="25695" xr:uid="{D4D06174-A22D-446F-9BCD-016B9EFA27A8}"/>
    <cellStyle name="Normal 2 3 3 3 2" xfId="1108" xr:uid="{CEE432BB-97E5-4C06-8307-581BB98E8D80}"/>
    <cellStyle name="Normal 2 3 3 3 2 10" xfId="26304" xr:uid="{AA7C3188-F073-4174-933B-0AD96632DCD8}"/>
    <cellStyle name="Normal 2 3 3 3 2 2" xfId="1540" xr:uid="{1101034A-15E3-4EDF-81C9-85AB7E8A52D1}"/>
    <cellStyle name="Normal 2 3 3 3 2 2 2" xfId="7516" xr:uid="{881B3186-97E3-4599-901D-E2A43EED6AAD}"/>
    <cellStyle name="Normal 2 3 3 3 2 2 2 2" xfId="15775" xr:uid="{88EB47B8-3D97-489A-A774-05896C32710A}"/>
    <cellStyle name="Normal 2 3 3 3 2 2 2 2 2" xfId="40357" xr:uid="{36AE678A-FB0F-4BF1-B346-32D474947927}"/>
    <cellStyle name="Normal 2 3 3 3 2 2 2 3" xfId="22728" xr:uid="{20BEA7B9-93BD-4DCE-B12B-CA5D6E82BE4F}"/>
    <cellStyle name="Normal 2 3 3 3 2 2 2 3 2" xfId="46755" xr:uid="{96EF9EDE-42F3-4E93-8751-5D2625CF72EA}"/>
    <cellStyle name="Normal 2 3 3 3 2 2 2 4" xfId="32342" xr:uid="{83EED685-2330-45A7-B07E-B92F9772B99C}"/>
    <cellStyle name="Normal 2 3 3 3 2 2 3" xfId="5480" xr:uid="{B1AC4909-78F4-4CE6-966C-968884793AD8}"/>
    <cellStyle name="Normal 2 3 3 3 2 2 3 2" xfId="13763" xr:uid="{EC365941-9F75-4ED2-9B31-27D161AA196E}"/>
    <cellStyle name="Normal 2 3 3 3 2 2 3 2 2" xfId="38347" xr:uid="{76BD0233-D3FD-4EB2-A65F-9BC1EF05747C}"/>
    <cellStyle name="Normal 2 3 3 3 2 2 3 3" xfId="30329" xr:uid="{53790FA0-F1F6-4B03-B318-65A1F62111EE}"/>
    <cellStyle name="Normal 2 3 3 3 2 2 4" xfId="9901" xr:uid="{9A57397A-DBAD-4323-A0A1-3D6DC167C820}"/>
    <cellStyle name="Normal 2 3 3 3 2 2 4 2" xfId="34587" xr:uid="{56A1BC07-B856-4569-B122-3084917D293E}"/>
    <cellStyle name="Normal 2 3 3 3 2 2 5" xfId="20262" xr:uid="{E4E9AE7E-564B-4420-A348-4B5557DE3840}"/>
    <cellStyle name="Normal 2 3 3 3 2 2 5 2" xfId="44436" xr:uid="{0914FB31-6789-43B2-AAD9-4C995577011A}"/>
    <cellStyle name="Normal 2 3 3 3 2 2 6" xfId="26703" xr:uid="{D61BF565-8D8A-47EF-BFB2-39F5B6D28FEE}"/>
    <cellStyle name="Normal 2 3 3 3 2 3" xfId="3073" xr:uid="{84A8D4AA-EF9D-4DA4-85CD-5C4ACF69B3E3}"/>
    <cellStyle name="Normal 2 3 3 3 2 3 2" xfId="8082" xr:uid="{D47A511F-D511-435E-A0AF-8864A662E9D4}"/>
    <cellStyle name="Normal 2 3 3 3 2 3 2 2" xfId="16340" xr:uid="{E952528E-FCE9-41BF-8C67-C112CB2BCCB3}"/>
    <cellStyle name="Normal 2 3 3 3 2 3 2 2 2" xfId="40922" xr:uid="{F30A30AD-C32D-4DE1-8F82-405E7927D472}"/>
    <cellStyle name="Normal 2 3 3 3 2 3 2 3" xfId="32907" xr:uid="{C981CBBF-D7D1-4A7D-8395-4662691A595E}"/>
    <cellStyle name="Normal 2 3 3 3 2 3 3" xfId="6195" xr:uid="{9003C5D3-2E5C-4C49-AEEB-57028DAC0AF6}"/>
    <cellStyle name="Normal 2 3 3 3 2 3 3 2" xfId="14457" xr:uid="{806AC4B2-FE2C-48AE-BDF1-2CAA77ABDB6C}"/>
    <cellStyle name="Normal 2 3 3 3 2 3 3 2 2" xfId="39039" xr:uid="{29B4B049-25E5-4921-BF53-993B9CFA491A}"/>
    <cellStyle name="Normal 2 3 3 3 2 3 3 3" xfId="31024" xr:uid="{B203B7D1-F960-48F1-81DC-B3BF38308DBB}"/>
    <cellStyle name="Normal 2 3 3 3 2 3 4" xfId="11414" xr:uid="{BD6C0A5A-44CB-4EDF-9045-F6971A75B4ED}"/>
    <cellStyle name="Normal 2 3 3 3 2 3 4 2" xfId="36069" xr:uid="{C3A1890D-C7A9-416D-AB1C-42746D9A3DDE}"/>
    <cellStyle name="Normal 2 3 3 3 2 3 5" xfId="22317" xr:uid="{6BE56637-1847-4173-A5D9-2AA95C8D2D7D}"/>
    <cellStyle name="Normal 2 3 3 3 2 3 5 2" xfId="46351" xr:uid="{F38C1CBD-B51E-409B-A952-624CC6368EA0}"/>
    <cellStyle name="Normal 2 3 3 3 2 3 6" xfId="28184" xr:uid="{C5ADA322-5141-40F2-89B6-73755E27AC1F}"/>
    <cellStyle name="Normal 2 3 3 3 2 4" xfId="3792" xr:uid="{8B012E45-F393-42CC-82A2-A8D747F0B593}"/>
    <cellStyle name="Normal 2 3 3 3 2 4 2" xfId="6715" xr:uid="{29A94CC1-1D13-4080-8930-21AEFEB47D6F}"/>
    <cellStyle name="Normal 2 3 3 3 2 4 2 2" xfId="14974" xr:uid="{579E5417-1372-4E75-B93E-40E71A606650}"/>
    <cellStyle name="Normal 2 3 3 3 2 4 2 2 2" xfId="39556" xr:uid="{E202930E-4ED5-465C-8BC3-22423212C415}"/>
    <cellStyle name="Normal 2 3 3 3 2 4 2 3" xfId="31541" xr:uid="{2EB57650-6DC2-4C48-94E2-3C6379C0E90C}"/>
    <cellStyle name="Normal 2 3 3 3 2 4 3" xfId="12133" xr:uid="{D03BFE4A-6E95-4E43-9459-1736E43A8F48}"/>
    <cellStyle name="Normal 2 3 3 3 2 4 3 2" xfId="36777" xr:uid="{893DAF41-7CF7-4F51-99E9-7CB06F8FFF94}"/>
    <cellStyle name="Normal 2 3 3 3 2 4 4" xfId="28892" xr:uid="{70735633-26F6-40FC-A715-BF793EECF128}"/>
    <cellStyle name="Normal 2 3 3 3 2 5" xfId="4546" xr:uid="{01764902-2BD8-4329-A4EE-7D5C6EDDF070}"/>
    <cellStyle name="Normal 2 3 3 3 2 5 2" xfId="7227" xr:uid="{50A98F42-48DA-4196-AE33-050BD2BC51AA}"/>
    <cellStyle name="Normal 2 3 3 3 2 5 2 2" xfId="15486" xr:uid="{BABCD0E1-8AD3-4176-BFD8-23004DDF117C}"/>
    <cellStyle name="Normal 2 3 3 3 2 5 2 2 2" xfId="40068" xr:uid="{1E0E3091-F61C-421E-AA4E-503CD5BB31E4}"/>
    <cellStyle name="Normal 2 3 3 3 2 5 2 3" xfId="32053" xr:uid="{CF00C59A-F967-4464-B3F6-C82B7DB45C25}"/>
    <cellStyle name="Normal 2 3 3 3 2 5 3" xfId="12887" xr:uid="{8E334B84-0B1A-4108-BB42-C31EE8F3A3B6}"/>
    <cellStyle name="Normal 2 3 3 3 2 5 3 2" xfId="37472" xr:uid="{6E255F29-7CF3-44DB-A3C3-BB779C616A06}"/>
    <cellStyle name="Normal 2 3 3 3 2 5 4" xfId="29512" xr:uid="{32769659-0CB4-494C-AF81-9AEEEFAE18A4}"/>
    <cellStyle name="Normal 2 3 3 3 2 6" xfId="5068" xr:uid="{277450F2-F55E-4A9D-8937-F1EE49FE9A0E}"/>
    <cellStyle name="Normal 2 3 3 3 2 6 2" xfId="13363" xr:uid="{ABD3333F-5AE6-4304-A6BB-CB4F7559F897}"/>
    <cellStyle name="Normal 2 3 3 3 2 6 2 2" xfId="37947" xr:uid="{5B5B41D2-93B2-4482-B1B9-9756588E590A}"/>
    <cellStyle name="Normal 2 3 3 3 2 6 3" xfId="29928" xr:uid="{AA86838B-4A90-4DC1-A9B3-6FE447914912}"/>
    <cellStyle name="Normal 2 3 3 3 2 7" xfId="9484" xr:uid="{8A89B61E-2722-4D2F-A8A5-6A7EF022C019}"/>
    <cellStyle name="Normal 2 3 3 3 2 7 2" xfId="34185" xr:uid="{621C15AC-FFF5-42A4-B677-7AA4FD8F4F00}"/>
    <cellStyle name="Normal 2 3 3 3 2 8" xfId="18219" xr:uid="{26EB3D55-487B-47F2-970C-26CFE3460EE9}"/>
    <cellStyle name="Normal 2 3 3 3 2 8 2" xfId="42444" xr:uid="{4ABB1BC0-A567-4587-97EF-D2BE235BEB99}"/>
    <cellStyle name="Normal 2 3 3 3 2 9" xfId="19852" xr:uid="{A2CCC413-6B3B-409E-B064-11AB8099518A}"/>
    <cellStyle name="Normal 2 3 3 3 2 9 2" xfId="44032" xr:uid="{E8CA6C11-D2DE-4FCC-9EC4-885B987450FD}"/>
    <cellStyle name="Normal 2 3 3 3 3" xfId="1342" xr:uid="{CB9FD2AC-41EF-4530-BF5A-D270646133C9}"/>
    <cellStyle name="Normal 2 3 3 3 3 2" xfId="7030" xr:uid="{4B542814-5B4D-4DBE-B8F1-CC3B88879EE3}"/>
    <cellStyle name="Normal 2 3 3 3 3 2 2" xfId="15289" xr:uid="{A58873AE-2864-489B-B393-38D91D8A6D87}"/>
    <cellStyle name="Normal 2 3 3 3 3 2 2 2" xfId="39871" xr:uid="{8F1315A0-BECA-4819-AC22-908AD58D8AFF}"/>
    <cellStyle name="Normal 2 3 3 3 3 2 3" xfId="22533" xr:uid="{D7B8FF9F-8D3A-497E-AA5E-E0BEB4658DF8}"/>
    <cellStyle name="Normal 2 3 3 3 3 2 3 2" xfId="46567" xr:uid="{C44E38F5-2E8F-4905-8821-A4B8BC0BB395}"/>
    <cellStyle name="Normal 2 3 3 3 3 2 4" xfId="31856" xr:uid="{6F40434D-4898-45AD-9DAE-BACF923F6F58}"/>
    <cellStyle name="Normal 2 3 3 3 3 3" xfId="5282" xr:uid="{83A6AED1-DAAB-45CC-B3B2-814C0A16762C}"/>
    <cellStyle name="Normal 2 3 3 3 3 3 2" xfId="13575" xr:uid="{394B7E8A-AE10-436B-A419-51ABEB24CD16}"/>
    <cellStyle name="Normal 2 3 3 3 3 3 2 2" xfId="38159" xr:uid="{6C527A87-931E-4550-8EEE-436C1EBC29C5}"/>
    <cellStyle name="Normal 2 3 3 3 3 3 3" xfId="30141" xr:uid="{3826FE73-21D5-406A-A4F6-25F485E6DDBD}"/>
    <cellStyle name="Normal 2 3 3 3 3 4" xfId="9704" xr:uid="{1A96AFBE-A3D2-415E-8AD1-563D332D6198}"/>
    <cellStyle name="Normal 2 3 3 3 3 4 2" xfId="34399" xr:uid="{7AFEC392-F21C-4D64-A52B-DFBFFB99C212}"/>
    <cellStyle name="Normal 2 3 3 3 3 5" xfId="20066" xr:uid="{4C08826C-DE95-456D-BD96-75960B56E607}"/>
    <cellStyle name="Normal 2 3 3 3 3 5 2" xfId="44244" xr:uid="{4956FCE7-67B1-47C9-9D8E-F35D347B8F0F}"/>
    <cellStyle name="Normal 2 3 3 3 3 6" xfId="26516" xr:uid="{3D6D1113-E0E2-4BB0-AD27-A46AD0DE4C74}"/>
    <cellStyle name="Normal 2 3 3 3 4" xfId="879" xr:uid="{715A4318-7762-4231-BF75-156BB252CE38}"/>
    <cellStyle name="Normal 2 3 3 3 4 2" xfId="7895" xr:uid="{69281A3F-BC93-4FDD-9D49-AE3629B0EF40}"/>
    <cellStyle name="Normal 2 3 3 3 4 2 2" xfId="16153" xr:uid="{2B02E020-8FA1-4192-BE80-743D31860267}"/>
    <cellStyle name="Normal 2 3 3 3 4 2 2 2" xfId="40735" xr:uid="{E30C7B1C-E257-406D-B1D9-5CB46CE55889}"/>
    <cellStyle name="Normal 2 3 3 3 4 2 3" xfId="22101" xr:uid="{56FCB8D9-AD0F-472F-9BCF-A140F522E6F9}"/>
    <cellStyle name="Normal 2 3 3 3 4 2 3 2" xfId="46160" xr:uid="{1BE1E14E-0311-41DF-A8D7-D22E8A6EE975}"/>
    <cellStyle name="Normal 2 3 3 3 4 2 4" xfId="32720" xr:uid="{D6DE77C1-3209-4F7C-B66F-A276044AA5D9}"/>
    <cellStyle name="Normal 2 3 3 3 4 3" xfId="6008" xr:uid="{74B44253-88FE-4C8E-88DF-BBD97CC34D7A}"/>
    <cellStyle name="Normal 2 3 3 3 4 3 2" xfId="14270" xr:uid="{4BEEC68F-D1D1-42A3-ABCE-637F7ECA7CFA}"/>
    <cellStyle name="Normal 2 3 3 3 4 3 2 2" xfId="38852" xr:uid="{29B6CF20-2060-41A6-A01B-4B992A7483D0}"/>
    <cellStyle name="Normal 2 3 3 3 4 3 3" xfId="30837" xr:uid="{E8183863-A32E-48A2-B669-5E8596794A33}"/>
    <cellStyle name="Normal 2 3 3 3 4 4" xfId="9263" xr:uid="{347651BE-9B0B-4D9C-8617-71498BFFA4D1}"/>
    <cellStyle name="Normal 2 3 3 3 4 4 2" xfId="33995" xr:uid="{5C96E88A-0BB8-4A31-8C27-2FA49B5F6F2E}"/>
    <cellStyle name="Normal 2 3 3 3 4 5" xfId="19635" xr:uid="{98B6F35F-3118-498B-98A9-F5B4C37C284B}"/>
    <cellStyle name="Normal 2 3 3 3 4 5 2" xfId="43823" xr:uid="{B4294A6A-DD16-4225-BFBA-240FE4BDA235}"/>
    <cellStyle name="Normal 2 3 3 3 4 6" xfId="26117" xr:uid="{6039718C-667F-4EA4-BACE-AC46242A1915}"/>
    <cellStyle name="Normal 2 3 3 3 5" xfId="2214" xr:uid="{6D6EAEAF-5575-472D-AC49-C9CEF2198A3E}"/>
    <cellStyle name="Normal 2 3 3 3 5 2" xfId="6528" xr:uid="{1B03AC50-9EBA-4AAD-8291-257FAE17149B}"/>
    <cellStyle name="Normal 2 3 3 3 5 2 2" xfId="14787" xr:uid="{62EBFE7E-B8A1-4B69-8CAB-6D82E32D33ED}"/>
    <cellStyle name="Normal 2 3 3 3 5 2 2 2" xfId="39369" xr:uid="{D9B30AEE-AD54-4B50-86A9-77E2856192C6}"/>
    <cellStyle name="Normal 2 3 3 3 5 2 3" xfId="21652" xr:uid="{DB8D4761-1D5D-45A8-9FCC-848120DC0F09}"/>
    <cellStyle name="Normal 2 3 3 3 5 2 3 2" xfId="45734" xr:uid="{0C15F9D8-CF23-41A1-B106-4A544A3EDABE}"/>
    <cellStyle name="Normal 2 3 3 3 5 2 4" xfId="31354" xr:uid="{9B57431A-70CB-47E5-A426-282AD9160380}"/>
    <cellStyle name="Normal 2 3 3 3 5 3" xfId="10555" xr:uid="{4D778E1E-FDF3-4656-BF83-86360500AFD4}"/>
    <cellStyle name="Normal 2 3 3 3 5 3 2" xfId="35213" xr:uid="{73C03B9F-832F-4F53-808D-CB9F522BEA4C}"/>
    <cellStyle name="Normal 2 3 3 3 5 4" xfId="19184" xr:uid="{FD0D8373-CE36-4E46-BBFA-1B9D48A5263A}"/>
    <cellStyle name="Normal 2 3 3 3 5 4 2" xfId="43378" xr:uid="{C21443A6-E688-4B6D-BF5B-FA2CD84B71BC}"/>
    <cellStyle name="Normal 2 3 3 3 5 5" xfId="27328" xr:uid="{9E405265-4EB8-4C87-8C92-F5F1569B0EAB}"/>
    <cellStyle name="Normal 2 3 3 3 6" xfId="2600" xr:uid="{2068A49E-CD87-4BD0-93D9-F07EE205D1C5}"/>
    <cellStyle name="Normal 2 3 3 3 6 2" xfId="8386" xr:uid="{5AFF8F88-2B9C-4DD2-86A9-3CCC67823F85}"/>
    <cellStyle name="Normal 2 3 3 3 6 2 2" xfId="16644" xr:uid="{24200D1D-711F-4F9C-912C-50DC1ACD9A5E}"/>
    <cellStyle name="Normal 2 3 3 3 6 2 2 2" xfId="41226" xr:uid="{71285334-1082-474B-85D2-5DCFC1996E9B}"/>
    <cellStyle name="Normal 2 3 3 3 6 2 3" xfId="33211" xr:uid="{05FD55D2-0D39-49BC-B8DE-6A8AC4096830}"/>
    <cellStyle name="Normal 2 3 3 3 6 3" xfId="10941" xr:uid="{C676855D-418C-45EE-A856-64484AE354A0}"/>
    <cellStyle name="Normal 2 3 3 3 6 3 2" xfId="35597" xr:uid="{9F91C3D5-D506-4810-8127-46FF4C27FBBC}"/>
    <cellStyle name="Normal 2 3 3 3 6 4" xfId="21056" xr:uid="{ECFB1576-8249-4577-B2B3-C00AE157AEDF}"/>
    <cellStyle name="Normal 2 3 3 3 6 4 2" xfId="45181" xr:uid="{68A0497B-DD05-4991-A737-A57389046D8C}"/>
    <cellStyle name="Normal 2 3 3 3 6 5" xfId="27712" xr:uid="{017A388B-25F7-42B0-8373-B930A5AAADFD}"/>
    <cellStyle name="Normal 2 3 3 3 7" xfId="2837" xr:uid="{2CD6EE69-9088-44DA-8D68-9D43011597EC}"/>
    <cellStyle name="Normal 2 3 3 3 7 2" xfId="11178" xr:uid="{60267300-F9F6-4274-BE6A-422F7E2E977E}"/>
    <cellStyle name="Normal 2 3 3 3 7 2 2" xfId="35833" xr:uid="{0FDAE6AE-578D-4D99-9E80-1A4B3004F3CF}"/>
    <cellStyle name="Normal 2 3 3 3 7 3" xfId="27948" xr:uid="{D08FDE1B-1159-4667-8F3F-D416EB8D629B}"/>
    <cellStyle name="Normal 2 3 3 3 8" xfId="3310" xr:uid="{76F91BCD-1DA9-4728-8389-2EBDC7B6E9C0}"/>
    <cellStyle name="Normal 2 3 3 3 8 2" xfId="11651" xr:uid="{C9B4FCDD-82D9-48F9-95D2-43A692BE4423}"/>
    <cellStyle name="Normal 2 3 3 3 8 2 2" xfId="36305" xr:uid="{5609EB2B-C741-4D1C-B754-9736C7AA997B}"/>
    <cellStyle name="Normal 2 3 3 3 8 3" xfId="28420" xr:uid="{C27787CE-53CD-42D9-B728-BE83922C9918}"/>
    <cellStyle name="Normal 2 3 3 3 9" xfId="3556" xr:uid="{70C4559F-13CF-49A0-AAC7-0B2C8FA121B8}"/>
    <cellStyle name="Normal 2 3 3 3 9 2" xfId="11897" xr:uid="{CE8D4917-B903-41B4-8EC3-727176B455BB}"/>
    <cellStyle name="Normal 2 3 3 3 9 2 2" xfId="36541" xr:uid="{F24FD4A5-85C9-4C4B-942C-96CDCCC824B5}"/>
    <cellStyle name="Normal 2 3 3 3 9 3" xfId="28656" xr:uid="{2EB5B72C-AAB2-4D4B-B306-7041C7F83C95}"/>
    <cellStyle name="Normal 2 3 3 4" xfId="536" xr:uid="{32A1B631-ED48-4BCC-A498-6F12D9EADF97}"/>
    <cellStyle name="Normal 2 3 3 4 10" xfId="18718" xr:uid="{11449C05-AF36-4F74-9A85-7124D4511864}"/>
    <cellStyle name="Normal 2 3 3 4 10 2" xfId="42914" xr:uid="{CE98FB34-8AC2-49B7-BAFB-6BB215F23579}"/>
    <cellStyle name="Normal 2 3 3 4 11" xfId="25817" xr:uid="{612C1864-A5B0-4E98-BAA4-437BF0DFCA2A}"/>
    <cellStyle name="Normal 2 3 3 4 2" xfId="1432" xr:uid="{5E3A1DDD-9D2C-43CA-B6D5-AE70C0652F90}"/>
    <cellStyle name="Normal 2 3 3 4 2 2" xfId="7464" xr:uid="{BA0786A3-4875-4CBD-895D-4CE8DEC8214D}"/>
    <cellStyle name="Normal 2 3 3 4 2 2 2" xfId="15723" xr:uid="{46DF38FC-E62C-4838-97EB-2E118F489437}"/>
    <cellStyle name="Normal 2 3 3 4 2 2 2 2" xfId="40305" xr:uid="{D9939537-589A-4BAA-A040-C844EB47679A}"/>
    <cellStyle name="Normal 2 3 3 4 2 2 3" xfId="22621" xr:uid="{ADB32357-F039-480F-8172-3B669D8BB604}"/>
    <cellStyle name="Normal 2 3 3 4 2 2 3 2" xfId="46648" xr:uid="{8CA9C8EE-B3EE-4EC3-AB1B-49C7C7575D71}"/>
    <cellStyle name="Normal 2 3 3 4 2 2 4" xfId="32290" xr:uid="{7AF9EAA6-64DA-48BC-8EA0-877CDE2448CB}"/>
    <cellStyle name="Normal 2 3 3 4 2 3" xfId="5372" xr:uid="{2F64B59E-5433-4468-80D2-96FB32969E28}"/>
    <cellStyle name="Normal 2 3 3 4 2 3 2" xfId="13656" xr:uid="{C4615A16-C6C7-4544-AF07-9F8DED338202}"/>
    <cellStyle name="Normal 2 3 3 4 2 3 2 2" xfId="38240" xr:uid="{EED87446-ED3F-403B-9F07-D1EF521A1CC0}"/>
    <cellStyle name="Normal 2 3 3 4 2 3 3" xfId="30222" xr:uid="{55F52113-3D09-491B-A445-7F66C2E60EE4}"/>
    <cellStyle name="Normal 2 3 3 4 2 4" xfId="9794" xr:uid="{98CA6600-8C77-421C-8852-A6FC57FA7C26}"/>
    <cellStyle name="Normal 2 3 3 4 2 4 2" xfId="34480" xr:uid="{0CF38DC0-5952-41FF-A88E-E5E47F5ABA9E}"/>
    <cellStyle name="Normal 2 3 3 4 2 5" xfId="20155" xr:uid="{AC9B7284-2D86-4898-BA2B-BEE7CC6BC92A}"/>
    <cellStyle name="Normal 2 3 3 4 2 5 2" xfId="44329" xr:uid="{64588A85-1703-4770-A28A-0CE6BE8F5CB9}"/>
    <cellStyle name="Normal 2 3 3 4 2 6" xfId="26596" xr:uid="{4FEB5A4C-0B8C-48B7-8AE4-29F02414A910}"/>
    <cellStyle name="Normal 2 3 3 4 3" xfId="985" xr:uid="{F007439B-78F6-4E46-99F2-5EFFB7336506}"/>
    <cellStyle name="Normal 2 3 3 4 3 2" xfId="7975" xr:uid="{C4D5F400-A1D5-4EAF-817F-1FAF5FD56B5C}"/>
    <cellStyle name="Normal 2 3 3 4 3 2 2" xfId="16233" xr:uid="{4581240C-64CA-4D59-8CFC-9D0091A4E133}"/>
    <cellStyle name="Normal 2 3 3 4 3 2 2 2" xfId="40815" xr:uid="{24C938F2-8883-418B-9DB5-9E44811A8D82}"/>
    <cellStyle name="Normal 2 3 3 4 3 2 3" xfId="22196" xr:uid="{E32B9F52-D30D-4DAE-9458-1FDCA0232A57}"/>
    <cellStyle name="Normal 2 3 3 4 3 2 3 2" xfId="46243" xr:uid="{DCCA5166-2BAE-4178-B973-32383BE64BDA}"/>
    <cellStyle name="Normal 2 3 3 4 3 2 4" xfId="32800" xr:uid="{0A854B9C-C580-4A76-932F-F347D4B54DA4}"/>
    <cellStyle name="Normal 2 3 3 4 3 3" xfId="6088" xr:uid="{1AC1661D-84E3-47D0-97EF-3091F1EF2785}"/>
    <cellStyle name="Normal 2 3 3 4 3 3 2" xfId="14350" xr:uid="{DD4E96C7-6888-44E2-B46D-4CBFFBC02021}"/>
    <cellStyle name="Normal 2 3 3 4 3 3 2 2" xfId="38932" xr:uid="{65E5743B-163D-49CD-8F13-706F67E7F2C0}"/>
    <cellStyle name="Normal 2 3 3 4 3 3 3" xfId="30917" xr:uid="{AFD627D1-4D57-4CCE-B322-E0A9D28F6A92}"/>
    <cellStyle name="Normal 2 3 3 4 3 4" xfId="9361" xr:uid="{8BE7D84A-FD74-43F8-BFF3-E85DF07DC258}"/>
    <cellStyle name="Normal 2 3 3 4 3 4 2" xfId="34078" xr:uid="{3C84A7A6-BA87-4809-81AA-0CD74E481974}"/>
    <cellStyle name="Normal 2 3 3 4 3 5" xfId="19730" xr:uid="{0AA715B9-50F4-4AE9-9DEF-68D6AF321965}"/>
    <cellStyle name="Normal 2 3 3 4 3 5 2" xfId="43912" xr:uid="{AB7BC082-BFAC-4680-98A3-15AF8D83C88C}"/>
    <cellStyle name="Normal 2 3 3 4 3 6" xfId="26197" xr:uid="{1F5D7A1B-EAE8-496C-A416-A6E90B5EFE24}"/>
    <cellStyle name="Normal 2 3 3 4 4" xfId="2955" xr:uid="{E5E40B1B-BC92-45CF-9164-5ABD2776C8DC}"/>
    <cellStyle name="Normal 2 3 3 4 4 2" xfId="6608" xr:uid="{713D1C5E-E12C-44BF-9386-CE3EA11A8E53}"/>
    <cellStyle name="Normal 2 3 3 4 4 2 2" xfId="14867" xr:uid="{B924034C-C533-47C2-9A74-315CED7EB8DD}"/>
    <cellStyle name="Normal 2 3 3 4 4 2 2 2" xfId="39449" xr:uid="{622E36D8-D99F-4FD1-89EE-25314D0D9EF0}"/>
    <cellStyle name="Normal 2 3 3 4 4 2 3" xfId="21790" xr:uid="{1E8B81B5-9C05-4C52-B33C-E4BAE2E91D3F}"/>
    <cellStyle name="Normal 2 3 3 4 4 2 3 2" xfId="45864" xr:uid="{2947A8C6-4168-4158-8F47-F6C86214AAB0}"/>
    <cellStyle name="Normal 2 3 3 4 4 2 4" xfId="31434" xr:uid="{1CDA000D-2910-4A48-BB97-497F3487E216}"/>
    <cellStyle name="Normal 2 3 3 4 4 3" xfId="11296" xr:uid="{50D42041-BFFE-4343-813A-F4E315A0B32B}"/>
    <cellStyle name="Normal 2 3 3 4 4 3 2" xfId="35951" xr:uid="{49CD799A-3563-42DE-B606-30817FE9C2FF}"/>
    <cellStyle name="Normal 2 3 3 4 4 4" xfId="19325" xr:uid="{30072E4E-D74C-4DD9-9C56-7F592D4B630F}"/>
    <cellStyle name="Normal 2 3 3 4 4 4 2" xfId="43519" xr:uid="{375FF73C-F099-46CB-9856-8767A06C37A8}"/>
    <cellStyle name="Normal 2 3 3 4 4 5" xfId="28066" xr:uid="{306E175F-3AC9-4DFA-876E-231D1FEFA53D}"/>
    <cellStyle name="Normal 2 3 3 4 5" xfId="3674" xr:uid="{820248D1-F774-45B9-9CE1-F3939EC65A75}"/>
    <cellStyle name="Normal 2 3 3 4 5 2" xfId="7141" xr:uid="{8C21513E-E5CC-4CCC-A7C6-5133F51A272A}"/>
    <cellStyle name="Normal 2 3 3 4 5 2 2" xfId="15400" xr:uid="{FB41E480-9902-4167-8FFA-F8B8BF570B09}"/>
    <cellStyle name="Normal 2 3 3 4 5 2 2 2" xfId="39982" xr:uid="{983A855C-6D04-46B0-9470-AC8AF288C5DC}"/>
    <cellStyle name="Normal 2 3 3 4 5 2 3" xfId="31967" xr:uid="{C3062C9F-9357-411E-86AA-3DA7EB5085C7}"/>
    <cellStyle name="Normal 2 3 3 4 5 3" xfId="12015" xr:uid="{8A70E154-5225-489F-9CD9-F86897FF17FF}"/>
    <cellStyle name="Normal 2 3 3 4 5 3 2" xfId="36659" xr:uid="{3F6FD808-4086-433A-8FFD-DD11FC4238F5}"/>
    <cellStyle name="Normal 2 3 3 4 5 4" xfId="21194" xr:uid="{A5B99EC2-6D99-46F2-9653-AC8BA556D85F}"/>
    <cellStyle name="Normal 2 3 3 4 5 4 2" xfId="45314" xr:uid="{60683796-FB86-4EF9-8DA7-01F95C10AD70}"/>
    <cellStyle name="Normal 2 3 3 4 5 5" xfId="28774" xr:uid="{38045EDB-720B-4843-AE77-1F116D9E55EF}"/>
    <cellStyle name="Normal 2 3 3 4 6" xfId="4428" xr:uid="{44A4E526-0980-4E92-AEEA-41B0BD7E6CE9}"/>
    <cellStyle name="Normal 2 3 3 4 6 2" xfId="12769" xr:uid="{A916CC9C-7B50-40D3-BD1C-B97D21E441E1}"/>
    <cellStyle name="Normal 2 3 3 4 6 2 2" xfId="37354" xr:uid="{C4E3BA27-BF00-4BBD-8C88-4D8ACA0AB4CD}"/>
    <cellStyle name="Normal 2 3 3 4 6 3" xfId="29394" xr:uid="{DB066066-9A6C-4EFA-951A-2E55213983B3}"/>
    <cellStyle name="Normal 2 3 3 4 7" xfId="4945" xr:uid="{7AF0BB8A-57A0-49CB-A3ED-F0EB797DBEEB}"/>
    <cellStyle name="Normal 2 3 3 4 7 2" xfId="13254" xr:uid="{EF0CD9F5-6253-4D93-8BBA-19FE011A2927}"/>
    <cellStyle name="Normal 2 3 3 4 7 2 2" xfId="37838" xr:uid="{A3C4A7E4-B6B2-40E9-80E2-B6EF92CF9837}"/>
    <cellStyle name="Normal 2 3 3 4 7 3" xfId="29820" xr:uid="{B23EC2F1-7EDA-4D28-9886-3C745EB373EE}"/>
    <cellStyle name="Normal 2 3 3 4 8" xfId="8923" xr:uid="{D971AEAE-57E0-4106-80D0-FC9C12C2B099}"/>
    <cellStyle name="Normal 2 3 3 4 8 2" xfId="33686" xr:uid="{B39A4C3D-582A-47B7-8581-6735B82ABBEE}"/>
    <cellStyle name="Normal 2 3 3 4 9" xfId="18101" xr:uid="{6F80C88B-D30E-4522-A633-E1E90CED2418}"/>
    <cellStyle name="Normal 2 3 3 4 9 2" xfId="42326" xr:uid="{69EA7D6A-CF39-4B20-B129-80F010DD7506}"/>
    <cellStyle name="Normal 2 3 3 5" xfId="594" xr:uid="{4C42D00A-6D95-43F5-9D3B-44D2BB0E2988}"/>
    <cellStyle name="Normal 2 3 3 5 2" xfId="1229" xr:uid="{0A6B3A6D-CA54-4319-BEA2-9DB513F4FABD}"/>
    <cellStyle name="Normal 2 3 3 5 2 2" xfId="8161" xr:uid="{8B7F80EB-3FEA-4DC3-A1AF-7C8D6E1FB36D}"/>
    <cellStyle name="Normal 2 3 3 5 2 2 2" xfId="16419" xr:uid="{54923648-C7D0-4E08-A664-5E3F99A30D9B}"/>
    <cellStyle name="Normal 2 3 3 5 2 2 2 2" xfId="41001" xr:uid="{8FF98BF9-B47D-4331-A3F0-0471FD6FDDBA}"/>
    <cellStyle name="Normal 2 3 3 5 2 2 3" xfId="22426" xr:uid="{9E753953-6157-455E-8C24-B0553FAC7212}"/>
    <cellStyle name="Normal 2 3 3 5 2 2 3 2" xfId="46460" xr:uid="{F4360B6A-05FA-4877-B795-F1674EC71ADE}"/>
    <cellStyle name="Normal 2 3 3 5 2 2 4" xfId="32986" xr:uid="{EAA09C8F-B353-41E3-B608-4731A94A194C}"/>
    <cellStyle name="Normal 2 3 3 5 2 3" xfId="6274" xr:uid="{D3ECACB0-F7B5-4A57-9A51-CA82DD8360EB}"/>
    <cellStyle name="Normal 2 3 3 5 2 3 2" xfId="14536" xr:uid="{317C5714-2A3A-47B2-9725-C95AD2B1F718}"/>
    <cellStyle name="Normal 2 3 3 5 2 3 2 2" xfId="39118" xr:uid="{D56ED091-6F78-4E0E-A94D-5EEFE16BE725}"/>
    <cellStyle name="Normal 2 3 3 5 2 3 3" xfId="31103" xr:uid="{C9A5E74A-DB94-4C5F-A97A-CDCB92F03EED}"/>
    <cellStyle name="Normal 2 3 3 5 2 4" xfId="9597" xr:uid="{499E6FD1-42F3-4121-B536-49951EB10041}"/>
    <cellStyle name="Normal 2 3 3 5 2 4 2" xfId="34292" xr:uid="{4FB99A01-67ED-43FB-A088-006E2005C0DB}"/>
    <cellStyle name="Normal 2 3 3 5 2 5" xfId="19959" xr:uid="{8AC25F22-B503-4438-B7FB-33B5A24AAD3A}"/>
    <cellStyle name="Normal 2 3 3 5 2 5 2" xfId="44137" xr:uid="{6F6776FF-5D15-4986-BDE4-9B15ED0105A0}"/>
    <cellStyle name="Normal 2 3 3 5 2 6" xfId="26409" xr:uid="{EFC26C18-8C84-4373-A914-085D5490BA7D}"/>
    <cellStyle name="Normal 2 3 3 5 3" xfId="6794" xr:uid="{B9D191DD-5796-47AF-B0FC-2C8E69870309}"/>
    <cellStyle name="Normal 2 3 3 5 3 2" xfId="15053" xr:uid="{38E29317-3F0E-4CAF-A8C5-C1D1320DA7BE}"/>
    <cellStyle name="Normal 2 3 3 5 3 2 2" xfId="21847" xr:uid="{D9E9E39C-E126-4466-97C1-52ACD396F02F}"/>
    <cellStyle name="Normal 2 3 3 5 3 2 2 2" xfId="45921" xr:uid="{69D9734B-BBED-4E1A-97E8-89A9AD33FC12}"/>
    <cellStyle name="Normal 2 3 3 5 3 2 3" xfId="39635" xr:uid="{01B7CB25-7B5C-4920-AA3F-9D164F3C8866}"/>
    <cellStyle name="Normal 2 3 3 5 3 3" xfId="19382" xr:uid="{BEEB7A2B-F910-457F-B3E9-D82F8E7ED191}"/>
    <cellStyle name="Normal 2 3 3 5 3 3 2" xfId="43576" xr:uid="{9EC73CC4-5BF6-42E1-BE88-3FC9BFB64F84}"/>
    <cellStyle name="Normal 2 3 3 5 3 4" xfId="31620" xr:uid="{FE959327-B900-42DA-8020-0108C1ABF719}"/>
    <cellStyle name="Normal 2 3 3 5 4" xfId="7331" xr:uid="{03CDED9E-5C4E-4CB1-B2DC-C61C0E1B6D97}"/>
    <cellStyle name="Normal 2 3 3 5 4 2" xfId="15590" xr:uid="{90807119-7458-4CDA-B31B-72B72B9C0CC5}"/>
    <cellStyle name="Normal 2 3 3 5 4 2 2" xfId="40172" xr:uid="{16CF98D2-8D74-4BDB-AAE3-2E6153C270CE}"/>
    <cellStyle name="Normal 2 3 3 5 4 3" xfId="21252" xr:uid="{43A3A925-E59F-4DA1-98C3-AB75627C6B1A}"/>
    <cellStyle name="Normal 2 3 3 5 4 3 2" xfId="45371" xr:uid="{6626F0E6-5D7C-4721-AB4D-575F869E5249}"/>
    <cellStyle name="Normal 2 3 3 5 4 4" xfId="32157" xr:uid="{4E3F477C-6F45-46B4-95F8-9F6FDF82A1FB}"/>
    <cellStyle name="Normal 2 3 3 5 5" xfId="5174" xr:uid="{B291519C-46D0-4465-9631-057CDF97C5CB}"/>
    <cellStyle name="Normal 2 3 3 5 5 2" xfId="13468" xr:uid="{AE0C4DFF-23CD-4271-BDC1-B3CCEFB3FE02}"/>
    <cellStyle name="Normal 2 3 3 5 5 2 2" xfId="38052" xr:uid="{E119B030-8E16-4CF9-B75C-C9B7AB06F47F}"/>
    <cellStyle name="Normal 2 3 3 5 5 3" xfId="30034" xr:uid="{2C4F7D79-1B95-4710-BAA2-80F29AD605F3}"/>
    <cellStyle name="Normal 2 3 3 5 6" xfId="8981" xr:uid="{86956CC5-256E-4A45-B369-C3D524B041D1}"/>
    <cellStyle name="Normal 2 3 3 5 6 2" xfId="33743" xr:uid="{B2EE3402-78CC-4D29-830D-1854D9766204}"/>
    <cellStyle name="Normal 2 3 3 5 7" xfId="18775" xr:uid="{A7D3E0F4-7390-4C1D-94AC-1FBC0D86F955}"/>
    <cellStyle name="Normal 2 3 3 5 7 2" xfId="42971" xr:uid="{971BB989-7858-4F69-911B-95B05B4F3CE3}"/>
    <cellStyle name="Normal 2 3 3 5 8" xfId="25874" xr:uid="{984BED00-3C8C-471E-90BC-30765C2D1E30}"/>
    <cellStyle name="Normal 2 3 3 6" xfId="1626" xr:uid="{DB83B0CC-DC03-424D-B113-F6D2216359BA}"/>
    <cellStyle name="Normal 2 3 3 6 2" xfId="6912" xr:uid="{41A28826-3680-4E9B-AD6B-17E09F28AD59}"/>
    <cellStyle name="Normal 2 3 3 6 2 2" xfId="15171" xr:uid="{B992CF1C-D1B6-4864-921C-AD0BBFA39C28}"/>
    <cellStyle name="Normal 2 3 3 6 2 2 2" xfId="39753" xr:uid="{0291A11F-DE42-4CE0-81F3-A27B57918121}"/>
    <cellStyle name="Normal 2 3 3 6 2 3" xfId="22809" xr:uid="{AAB93E8A-640B-4061-B139-CEAEE9F58926}"/>
    <cellStyle name="Normal 2 3 3 6 2 3 2" xfId="46835" xr:uid="{E7500074-D4FB-45AE-873A-1B98158DEA6B}"/>
    <cellStyle name="Normal 2 3 3 6 2 4" xfId="31738" xr:uid="{1DED24DD-C815-4A1B-B796-6B42E31E85BC}"/>
    <cellStyle name="Normal 2 3 3 6 3" xfId="5559" xr:uid="{55F2935F-A197-407A-97DA-1D97E4D80CF5}"/>
    <cellStyle name="Normal 2 3 3 6 3 2" xfId="13842" xr:uid="{2B4C23D1-DF59-41CE-B51C-751A03893FAD}"/>
    <cellStyle name="Normal 2 3 3 6 3 2 2" xfId="38426" xr:uid="{D305999B-23FE-42E2-8822-5E265C37DC39}"/>
    <cellStyle name="Normal 2 3 3 6 3 3" xfId="30408" xr:uid="{D81E741D-91F1-425E-9B51-52C4D9C5FFA0}"/>
    <cellStyle name="Normal 2 3 3 6 4" xfId="9980" xr:uid="{C8124550-5074-417F-A75B-86CC9E250971}"/>
    <cellStyle name="Normal 2 3 3 6 4 2" xfId="34666" xr:uid="{8012EC8F-0927-413A-A404-FA97890D5040}"/>
    <cellStyle name="Normal 2 3 3 6 5" xfId="20343" xr:uid="{CBA7B5CA-FED7-49A4-BAF3-3081BB5277C0}"/>
    <cellStyle name="Normal 2 3 3 6 5 2" xfId="44515" xr:uid="{34DA1A36-D0BA-41D5-B231-A167D8178BF1}"/>
    <cellStyle name="Normal 2 3 3 6 6" xfId="26782" xr:uid="{A7C31257-769B-4003-9933-A5F08AFF7AC0}"/>
    <cellStyle name="Normal 2 3 3 7" xfId="1783" xr:uid="{F9F08F43-BDDF-4765-BDD9-7B345EE07E49}"/>
    <cellStyle name="Normal 2 3 3 7 2" xfId="7597" xr:uid="{047AC59D-4B41-4394-BB00-68BB4973442B}"/>
    <cellStyle name="Normal 2 3 3 7 2 2" xfId="15855" xr:uid="{72DD94CC-645C-4A1B-9A5E-51552E570618}"/>
    <cellStyle name="Normal 2 3 3 7 2 2 2" xfId="40437" xr:uid="{FD58CC6F-4933-4DF6-ABBB-8AB7001FD5AC}"/>
    <cellStyle name="Normal 2 3 3 7 2 3" xfId="22948" xr:uid="{FF01F0E2-839A-459F-B087-6CE2F9E4788A}"/>
    <cellStyle name="Normal 2 3 3 7 2 3 2" xfId="46959" xr:uid="{BF88DD01-54A7-42E7-8830-8EBE7C6FB5C3}"/>
    <cellStyle name="Normal 2 3 3 7 2 4" xfId="32422" xr:uid="{B28624A8-0577-4360-8243-0E7CEB52E8FD}"/>
    <cellStyle name="Normal 2 3 3 7 3" xfId="5701" xr:uid="{A7FD8E59-AA4B-46A0-8461-C2C304631F4B}"/>
    <cellStyle name="Normal 2 3 3 7 3 2" xfId="13963" xr:uid="{99BF61BD-B4C0-4BDC-886E-DD277395EBD8}"/>
    <cellStyle name="Normal 2 3 3 7 3 2 2" xfId="38545" xr:uid="{CE0E2512-AF0C-49CE-80F9-D83EAC62EF0B}"/>
    <cellStyle name="Normal 2 3 3 7 3 3" xfId="30530" xr:uid="{AD611853-AB3B-4E5F-AC70-7DD2E3EB92D0}"/>
    <cellStyle name="Normal 2 3 3 7 4" xfId="10125" xr:uid="{B7C5CE50-ACB1-4276-9FEC-3EE524F5CAAD}"/>
    <cellStyle name="Normal 2 3 3 7 4 2" xfId="34785" xr:uid="{0907E51F-57E2-4AB8-AF58-3A626B70DC09}"/>
    <cellStyle name="Normal 2 3 3 7 5" xfId="20483" xr:uid="{AD07C36F-BC4B-4B41-A325-C43F7BDE9B86}"/>
    <cellStyle name="Normal 2 3 3 7 5 2" xfId="44643" xr:uid="{D0C81C7D-CB51-48B2-B5BD-67FDF9401142}"/>
    <cellStyle name="Normal 2 3 3 7 6" xfId="26900" xr:uid="{558B3D1A-25F5-4A38-82FB-6F9DE0D8BC61}"/>
    <cellStyle name="Normal 2 3 3 8" xfId="741" xr:uid="{F444CE8B-6863-4144-A835-4552722D0DEB}"/>
    <cellStyle name="Normal 2 3 3 8 2" xfId="7710" xr:uid="{1B6D87CD-1439-4D2B-AE3F-4ADAA1A30351}"/>
    <cellStyle name="Normal 2 3 3 8 2 2" xfId="15968" xr:uid="{F913FD36-0147-4BD2-9823-24D33269529B}"/>
    <cellStyle name="Normal 2 3 3 8 2 2 2" xfId="40550" xr:uid="{7E6DAE8E-5A5B-4495-8FD4-0D281469004E}"/>
    <cellStyle name="Normal 2 3 3 8 2 3" xfId="21977" xr:uid="{D6BAE87B-B0FE-4204-8F4E-45F89023AF2D}"/>
    <cellStyle name="Normal 2 3 3 8 2 3 2" xfId="46049" xr:uid="{7BAE3740-0CEF-4D05-833F-CB32E63DF10B}"/>
    <cellStyle name="Normal 2 3 3 8 2 4" xfId="32535" xr:uid="{81BDC39C-38D0-4039-B00E-AC266F590018}"/>
    <cellStyle name="Normal 2 3 3 8 3" xfId="5823" xr:uid="{0AD8D904-A8E5-4EC8-96F8-068B617D4BDE}"/>
    <cellStyle name="Normal 2 3 3 8 3 2" xfId="14085" xr:uid="{C9494995-2234-44F0-A6C8-A5D5779D0661}"/>
    <cellStyle name="Normal 2 3 3 8 3 2 2" xfId="38667" xr:uid="{A6511CFF-91F1-402A-A633-F4175DE42B0C}"/>
    <cellStyle name="Normal 2 3 3 8 3 3" xfId="30652" xr:uid="{D8EB8657-3950-4FCF-BD4A-A40F1891CD61}"/>
    <cellStyle name="Normal 2 3 3 8 4" xfId="9136" xr:uid="{8F90F59E-C948-4ABA-A8E9-232BAF943483}"/>
    <cellStyle name="Normal 2 3 3 8 4 2" xfId="33885" xr:uid="{99CF2599-52A4-46AA-9851-38B98B2A0349}"/>
    <cellStyle name="Normal 2 3 3 8 5" xfId="19512" xr:uid="{B426AEB6-14A0-4F71-9901-CE8E10C4C55A}"/>
    <cellStyle name="Normal 2 3 3 8 5 2" xfId="43704" xr:uid="{7CD0BF6D-897D-4FDC-9684-A17339BA0A08}"/>
    <cellStyle name="Normal 2 3 3 8 6" xfId="26010" xr:uid="{9A0F565D-BFFB-41DD-8CDF-9D516ED4C074}"/>
    <cellStyle name="Normal 2 3 3 9" xfId="1902" xr:uid="{597C0109-1A00-418D-A38B-5EF9E9D450E6}"/>
    <cellStyle name="Normal 2 3 3 9 2" xfId="7788" xr:uid="{6FB3B3FC-BBAA-427F-A0E4-6FF906936C56}"/>
    <cellStyle name="Normal 2 3 3 9 2 2" xfId="16046" xr:uid="{45D15CA6-FDDD-47D0-98DD-682C6F86A663}"/>
    <cellStyle name="Normal 2 3 3 9 2 2 2" xfId="40628" xr:uid="{A6D2189A-2618-4D65-A240-2D79742F5AF9}"/>
    <cellStyle name="Normal 2 3 3 9 2 3" xfId="23066" xr:uid="{5DB2FC08-1C24-4451-B885-F22BF0FE57A0}"/>
    <cellStyle name="Normal 2 3 3 9 2 3 2" xfId="47077" xr:uid="{056268B9-9E42-4902-A13A-03F89EB1E1A9}"/>
    <cellStyle name="Normal 2 3 3 9 2 4" xfId="32613" xr:uid="{2239443C-C6CC-4A4F-8FC6-48D0E625A455}"/>
    <cellStyle name="Normal 2 3 3 9 3" xfId="5901" xr:uid="{43D1CD6F-B61E-4C92-A748-3ABDD9A56A08}"/>
    <cellStyle name="Normal 2 3 3 9 3 2" xfId="14163" xr:uid="{772DA7D4-B8A8-4612-9722-8E1E7522981E}"/>
    <cellStyle name="Normal 2 3 3 9 3 2 2" xfId="38745" xr:uid="{1DEE2237-C891-41AC-8BB2-562E6B98A64C}"/>
    <cellStyle name="Normal 2 3 3 9 3 3" xfId="30730" xr:uid="{1F4651CF-CED1-4DF3-8230-18362D4868AF}"/>
    <cellStyle name="Normal 2 3 3 9 4" xfId="10244" xr:uid="{2DC65FDC-9E0F-4232-9DEE-71D68844A2BA}"/>
    <cellStyle name="Normal 2 3 3 9 4 2" xfId="34903" xr:uid="{DCE9260D-D194-42AB-A679-880DD0B144F0}"/>
    <cellStyle name="Normal 2 3 3 9 5" xfId="20601" xr:uid="{BC10278F-0EAE-4752-8560-1433696768E3}"/>
    <cellStyle name="Normal 2 3 3 9 5 2" xfId="44761" xr:uid="{454348A0-80FE-43B4-8CEB-8D5B8070B86C}"/>
    <cellStyle name="Normal 2 3 3 9 6" xfId="27018" xr:uid="{D31DD65E-C5B5-4822-BD2B-03A993C9AD86}"/>
    <cellStyle name="Normal 2 3 30" xfId="17813" xr:uid="{E605486B-8380-4956-8D96-02365D3F2DBC}"/>
    <cellStyle name="Normal 2 3 30 2" xfId="42038" xr:uid="{4D841294-3F9A-4B6B-A997-D8EA307181E1}"/>
    <cellStyle name="Normal 2 3 31" xfId="18384" xr:uid="{43DCC5DF-8E97-4AB1-B0B3-205E2CB95770}"/>
    <cellStyle name="Normal 2 3 31 2" xfId="42600" xr:uid="{DD797A07-A498-4913-8DF8-DDF26A55459D}"/>
    <cellStyle name="Normal 2 3 32" xfId="25551" xr:uid="{B66C9E14-834D-47FD-9AA3-5DDE29BEED73}"/>
    <cellStyle name="Normal 2 3 33" xfId="138" xr:uid="{092FB6C9-F647-492C-AED8-2B223353CBB3}"/>
    <cellStyle name="Normal 2 3 4" xfId="192" xr:uid="{87596188-B948-478A-AC32-EC8D3F6157D5}"/>
    <cellStyle name="Normal 2 3 4 10" xfId="2354" xr:uid="{C481C607-1C48-47C2-823C-9DD65C47A11E}"/>
    <cellStyle name="Normal 2 3 4 10 2" xfId="10695" xr:uid="{49348471-347A-4C1E-812B-D0CE745055F6}"/>
    <cellStyle name="Normal 2 3 4 10 2 2" xfId="35352" xr:uid="{446B2A8A-3CBA-434B-9106-4C5DD3EADFF2}"/>
    <cellStyle name="Normal 2 3 4 10 3" xfId="20895" xr:uid="{5E882DCF-61A5-4B81-8FDC-43E0D6292EAB}"/>
    <cellStyle name="Normal 2 3 4 10 3 2" xfId="45032" xr:uid="{C233A485-3148-4E4D-A78E-DEC7D6A8E3BD}"/>
    <cellStyle name="Normal 2 3 4 10 4" xfId="27467" xr:uid="{6DC2ABE8-A4CF-429F-91B0-4A2CD62D4C1F}"/>
    <cellStyle name="Normal 2 3 4 11" xfId="2428" xr:uid="{78744500-98F1-4FA9-9CEF-C5A535554B1D}"/>
    <cellStyle name="Normal 2 3 4 11 2" xfId="10769" xr:uid="{F6930528-8F48-4F99-8365-A742971B2810}"/>
    <cellStyle name="Normal 2 3 4 11 2 2" xfId="35426" xr:uid="{AB16422C-1DE7-4984-8FE1-4655BE4219B7}"/>
    <cellStyle name="Normal 2 3 4 11 3" xfId="27541" xr:uid="{FD544BC7-458B-4C8D-9FAD-5E84F5EE0946}"/>
    <cellStyle name="Normal 2 3 4 12" xfId="2499" xr:uid="{55908338-834F-4AD9-9A46-052540F58C75}"/>
    <cellStyle name="Normal 2 3 4 12 2" xfId="10840" xr:uid="{562C4FCC-018C-41B5-AE7A-F5C6D29775FF}"/>
    <cellStyle name="Normal 2 3 4 12 2 2" xfId="35496" xr:uid="{D3A083F3-C3C8-4526-9DAB-694D96EA6A60}"/>
    <cellStyle name="Normal 2 3 4 12 3" xfId="27611" xr:uid="{4610E16F-9C64-425A-A290-99A27D94C901}"/>
    <cellStyle name="Normal 2 3 4 13" xfId="2736" xr:uid="{0531406C-BA7A-4BAF-AA53-661AC3614DF6}"/>
    <cellStyle name="Normal 2 3 4 13 2" xfId="11077" xr:uid="{0B4148A6-F1F8-483C-A7A5-31F49C71ED1A}"/>
    <cellStyle name="Normal 2 3 4 13 2 2" xfId="35732" xr:uid="{E0834A42-79FD-4105-A5D7-A0C56A7F3C77}"/>
    <cellStyle name="Normal 2 3 4 13 3" xfId="27847" xr:uid="{88471F3D-353E-465E-92E9-C00916BE337B}"/>
    <cellStyle name="Normal 2 3 4 14" xfId="3209" xr:uid="{C92AF393-6FEF-41E1-ABCA-1637778BF8E1}"/>
    <cellStyle name="Normal 2 3 4 14 2" xfId="11550" xr:uid="{85C7B387-5BE9-4F12-8FA5-DA508E6E7FE3}"/>
    <cellStyle name="Normal 2 3 4 14 2 2" xfId="36204" xr:uid="{A35A1C38-C4EB-4F3C-A8F4-ADEA5FD17365}"/>
    <cellStyle name="Normal 2 3 4 14 3" xfId="28319" xr:uid="{3FCF486C-8E6A-4660-9AB5-28559EB24D0F}"/>
    <cellStyle name="Normal 2 3 4 15" xfId="3452" xr:uid="{021D0599-EB8F-414B-A22D-8FC7499CAD0F}"/>
    <cellStyle name="Normal 2 3 4 15 2" xfId="11793" xr:uid="{05CE7FD4-5B59-4343-9C1A-7A14B6DEFBF7}"/>
    <cellStyle name="Normal 2 3 4 15 2 2" xfId="36440" xr:uid="{CF70CA6D-4132-4B0A-B5C6-B83C9F5B1C8E}"/>
    <cellStyle name="Normal 2 3 4 15 3" xfId="28555" xr:uid="{6732509A-FD05-4A6A-BE64-3C6205CD1CB1}"/>
    <cellStyle name="Normal 2 3 4 16" xfId="3989" xr:uid="{FD68D340-1A4F-4CA6-AFDE-48CDC212B1FD}"/>
    <cellStyle name="Normal 2 3 4 16 2" xfId="12330" xr:uid="{AD2A2B03-8E92-4FC5-82A3-FF6E4FA1ABAA}"/>
    <cellStyle name="Normal 2 3 4 16 2 2" xfId="36916" xr:uid="{E31C46D7-7D92-46BF-8BF3-0DB046C2034B}"/>
    <cellStyle name="Normal 2 3 4 16 3" xfId="29031" xr:uid="{2527A0E9-E8F4-4CC3-A99E-890A545930BE}"/>
    <cellStyle name="Normal 2 3 4 17" xfId="4063" xr:uid="{0BF4A598-53D5-4E5A-A87A-DC1E97820DEC}"/>
    <cellStyle name="Normal 2 3 4 17 2" xfId="12404" xr:uid="{519A45E3-5022-497E-9B3D-13F059D45E30}"/>
    <cellStyle name="Normal 2 3 4 17 2 2" xfId="36990" xr:uid="{538A7CD1-A2BC-4689-9EB5-7DF8DCA7EC06}"/>
    <cellStyle name="Normal 2 3 4 17 3" xfId="29105" xr:uid="{07D4B28C-D85A-4B33-8DEE-AF2E6AAB3BB5}"/>
    <cellStyle name="Normal 2 3 4 18" xfId="4140" xr:uid="{3F3BA1EB-759E-4DDE-8A7B-F0B6A7C4239C}"/>
    <cellStyle name="Normal 2 3 4 18 2" xfId="12481" xr:uid="{931B07BC-00E1-4900-97A2-A1507A92800C}"/>
    <cellStyle name="Normal 2 3 4 18 2 2" xfId="37066" xr:uid="{181F5FF8-F317-46D0-BB5E-FD473928F404}"/>
    <cellStyle name="Normal 2 3 4 18 3" xfId="29175" xr:uid="{61CD446F-8E1A-4BF1-A8E2-8C0CD520BFF7}"/>
    <cellStyle name="Normal 2 3 4 19" xfId="4766" xr:uid="{3A022CC1-863E-4A0B-8458-7BB5C3D4DFC4}"/>
    <cellStyle name="Normal 2 3 4 19 2" xfId="13094" xr:uid="{42B92500-ACD0-4660-8676-32440780B2EA}"/>
    <cellStyle name="Normal 2 3 4 19 2 2" xfId="37679" xr:uid="{E5AEB636-2761-4850-AA92-E5F67E07020B}"/>
    <cellStyle name="Normal 2 3 4 19 3" xfId="29659" xr:uid="{49DA8F18-2CC9-4F58-9A39-A67BB9DAA7C1}"/>
    <cellStyle name="Normal 2 3 4 2" xfId="322" xr:uid="{8BBEE6DE-379F-4389-BCBE-A9B71CB8FA29}"/>
    <cellStyle name="Normal 2 3 4 2 10" xfId="3270" xr:uid="{FF752BC8-904F-4186-8F7F-675B54C31FA1}"/>
    <cellStyle name="Normal 2 3 4 2 10 2" xfId="11611" xr:uid="{4064975E-F079-4D74-B0BD-3C64880E1755}"/>
    <cellStyle name="Normal 2 3 4 2 10 2 2" xfId="36265" xr:uid="{49DA82A6-8BD0-4CAE-B7B6-F73866A6317F}"/>
    <cellStyle name="Normal 2 3 4 2 10 3" xfId="28380" xr:uid="{80589EC6-23F5-461A-B8A7-35FFAA7A305D}"/>
    <cellStyle name="Normal 2 3 4 2 11" xfId="3515" xr:uid="{BC9920F3-21C0-416E-92B5-2F8780EB2930}"/>
    <cellStyle name="Normal 2 3 4 2 11 2" xfId="11856" xr:uid="{CD0AE76E-0325-4F83-AD6C-18589CDEC113}"/>
    <cellStyle name="Normal 2 3 4 2 11 2 2" xfId="36501" xr:uid="{49B4BC67-0DFD-4704-8192-F62F4B59D531}"/>
    <cellStyle name="Normal 2 3 4 2 11 3" xfId="28616" xr:uid="{36898358-9061-44ED-97E2-D9329BD29BB7}"/>
    <cellStyle name="Normal 2 3 4 2 12" xfId="4247" xr:uid="{6203766B-DF74-4BA5-B43E-1BF215E441D6}"/>
    <cellStyle name="Normal 2 3 4 2 12 2" xfId="12588" xr:uid="{FFF9B5E0-D58A-4762-8AF5-08F12C18ED90}"/>
    <cellStyle name="Normal 2 3 4 2 12 2 2" xfId="37173" xr:uid="{9E68E636-C16C-4F6B-BA18-6DAAC03C6CA9}"/>
    <cellStyle name="Normal 2 3 4 2 12 3" xfId="29236" xr:uid="{7772C593-8263-48FA-BB2C-790DEDAD7CC6}"/>
    <cellStyle name="Normal 2 3 4 2 13" xfId="4983" xr:uid="{C17FB430-7D0B-4E37-8BE2-D162C45DE936}"/>
    <cellStyle name="Normal 2 3 4 2 13 2" xfId="13283" xr:uid="{CE634792-DF33-4D85-A931-A3F9A5D5EB72}"/>
    <cellStyle name="Normal 2 3 4 2 13 2 2" xfId="37867" xr:uid="{14AD6066-2A82-4378-9F8B-42AF8C2FE2DA}"/>
    <cellStyle name="Normal 2 3 4 2 13 3" xfId="29849" xr:uid="{6CC91716-3B38-42FA-B93C-8DBEB4F0B021}"/>
    <cellStyle name="Normal 2 3 4 2 14" xfId="8748" xr:uid="{7E4F9A2F-6878-4BA0-8EDE-40E253810047}"/>
    <cellStyle name="Normal 2 3 4 2 14 2" xfId="33524" xr:uid="{D4E6C1F5-699E-4354-BF75-C8DF3C2AB983}"/>
    <cellStyle name="Normal 2 3 4 2 15" xfId="17929" xr:uid="{E92D51D3-05B0-4E21-992C-22A23C22AC8F}"/>
    <cellStyle name="Normal 2 3 4 2 15 2" xfId="42154" xr:uid="{575D5271-2F24-46DA-B9F0-F218A43A7CA6}"/>
    <cellStyle name="Normal 2 3 4 2 16" xfId="18533" xr:uid="{7431D87C-B20A-4AB9-A162-41FA74DCC325}"/>
    <cellStyle name="Normal 2 3 4 2 16 2" xfId="42733" xr:uid="{46244D85-C922-4DB7-89F2-567D91F45A3A}"/>
    <cellStyle name="Normal 2 3 4 2 17" xfId="25655" xr:uid="{16AC0AD9-4BA2-476A-AF72-338651DE0CD8}"/>
    <cellStyle name="Normal 2 3 4 2 2" xfId="486" xr:uid="{0EF2BEF5-11FF-426D-A614-3C376A056D9E}"/>
    <cellStyle name="Normal 2 3 4 2 2 10" xfId="8876" xr:uid="{C3ABCB1F-5954-47C7-9A6F-9792B12B3E5D}"/>
    <cellStyle name="Normal 2 3 4 2 2 10 2" xfId="33642" xr:uid="{01FCCDB6-4370-41E0-9BA9-B805D3F403BB}"/>
    <cellStyle name="Normal 2 3 4 2 2 11" xfId="18061" xr:uid="{D9A8A7BF-D4A1-452B-83CE-5FB473CB68AF}"/>
    <cellStyle name="Normal 2 3 4 2 2 11 2" xfId="42286" xr:uid="{84E2F3D2-07B6-40C0-B4C7-42256EF8093D}"/>
    <cellStyle name="Normal 2 3 4 2 2 12" xfId="18669" xr:uid="{FC492FA9-464B-4587-A65F-D1405A6D3B8C}"/>
    <cellStyle name="Normal 2 3 4 2 2 12 2" xfId="42865" xr:uid="{5F1803CB-0E4F-4A16-B36C-22BE4319C636}"/>
    <cellStyle name="Normal 2 3 4 2 2 13" xfId="25773" xr:uid="{9B152BFB-8E33-4325-84CF-F399667DA02A}"/>
    <cellStyle name="Normal 2 3 4 2 2 2" xfId="1461" xr:uid="{8E6DA96B-AF12-4804-9BB8-9950A8DC216D}"/>
    <cellStyle name="Normal 2 3 4 2 2 2 2" xfId="3151" xr:uid="{3FEA083C-8F45-4606-8BE5-AFD9C3D73771}"/>
    <cellStyle name="Normal 2 3 4 2 2 2 2 2" xfId="7108" xr:uid="{E531963D-AD4D-435A-B53D-099924F44ACB}"/>
    <cellStyle name="Normal 2 3 4 2 2 2 2 2 2" xfId="15367" xr:uid="{1851A21A-F581-4C5D-9B9F-EB792C23DE48}"/>
    <cellStyle name="Normal 2 3 4 2 2 2 2 2 2 2" xfId="39949" xr:uid="{360E06B0-5954-4B9E-AF11-26D4A438FFB2}"/>
    <cellStyle name="Normal 2 3 4 2 2 2 2 2 3" xfId="31934" xr:uid="{F976FA6A-8E90-4027-8CC1-8C5320FFCAF9}"/>
    <cellStyle name="Normal 2 3 4 2 2 2 2 3" xfId="11492" xr:uid="{3B8EE1AD-6ADB-4E3A-A23F-EE31A600EAAD}"/>
    <cellStyle name="Normal 2 3 4 2 2 2 2 3 2" xfId="36147" xr:uid="{6DD77275-402D-466A-B6CC-E7C0EBC404E4}"/>
    <cellStyle name="Normal 2 3 4 2 2 2 2 4" xfId="22649" xr:uid="{A01903A8-2E01-4954-9772-18D1FF5AE7DE}"/>
    <cellStyle name="Normal 2 3 4 2 2 2 2 4 2" xfId="46676" xr:uid="{20CE915F-0756-4D7C-9FDA-BC6C4E046087}"/>
    <cellStyle name="Normal 2 3 4 2 2 2 2 5" xfId="28262" xr:uid="{44221128-8524-41A5-BF8D-45D7C80B4A68}"/>
    <cellStyle name="Normal 2 3 4 2 2 2 3" xfId="3870" xr:uid="{C65CEBA3-9FCD-484A-83EE-DE022F35F1AC}"/>
    <cellStyle name="Normal 2 3 4 2 2 2 3 2" xfId="12211" xr:uid="{E4A92992-E88E-498C-AE4E-9522FFDC8425}"/>
    <cellStyle name="Normal 2 3 4 2 2 2 3 2 2" xfId="36855" xr:uid="{E69BBA3F-379F-4BDD-B44B-D3029E7002A3}"/>
    <cellStyle name="Normal 2 3 4 2 2 2 3 3" xfId="28970" xr:uid="{458CCB3D-7628-4B9D-8CF3-44B126E5CB3E}"/>
    <cellStyle name="Normal 2 3 4 2 2 2 4" xfId="4624" xr:uid="{638C646E-5683-4326-95AA-523C7D7E5EB5}"/>
    <cellStyle name="Normal 2 3 4 2 2 2 4 2" xfId="12965" xr:uid="{7DC025A5-4119-4260-9C49-0EEFA20F88C1}"/>
    <cellStyle name="Normal 2 3 4 2 2 2 4 2 2" xfId="37550" xr:uid="{F94C37BF-57EB-472F-ACC0-37FED0745786}"/>
    <cellStyle name="Normal 2 3 4 2 2 2 4 3" xfId="29590" xr:uid="{47A81BBE-3ED3-4AED-8C40-DFDB604AF97B}"/>
    <cellStyle name="Normal 2 3 4 2 2 2 5" xfId="6354" xr:uid="{B2BCD94B-43BA-4F5A-A8C5-99F8B61A573A}"/>
    <cellStyle name="Normal 2 3 4 2 2 2 5 2" xfId="14614" xr:uid="{4B559E89-AD67-48B1-A77D-8DCD50619389}"/>
    <cellStyle name="Normal 2 3 4 2 2 2 5 2 2" xfId="39196" xr:uid="{E382457F-8990-4330-A80A-AA72640D2533}"/>
    <cellStyle name="Normal 2 3 4 2 2 2 5 3" xfId="31181" xr:uid="{D0DDEF93-295A-442F-9B9A-F003E9AC72D3}"/>
    <cellStyle name="Normal 2 3 4 2 2 2 6" xfId="9822" xr:uid="{17A7BBC7-D7B8-45A3-9CF6-467A3469D9C1}"/>
    <cellStyle name="Normal 2 3 4 2 2 2 6 2" xfId="34508" xr:uid="{9A39F9E6-8BE2-4DD0-BBC5-C3552B9B3C98}"/>
    <cellStyle name="Normal 2 3 4 2 2 2 7" xfId="18297" xr:uid="{D88C0282-7746-48FF-8FFA-0EE5A16885C5}"/>
    <cellStyle name="Normal 2 3 4 2 2 2 7 2" xfId="42522" xr:uid="{8EE5EA60-9C5F-454D-A3B6-77D9A259AB6D}"/>
    <cellStyle name="Normal 2 3 4 2 2 2 8" xfId="20183" xr:uid="{31487044-51F9-434D-ADEA-11BCC938A8A1}"/>
    <cellStyle name="Normal 2 3 4 2 2 2 8 2" xfId="44357" xr:uid="{85770C80-EF67-4712-9CBD-8E16CAEAFE94}"/>
    <cellStyle name="Normal 2 3 4 2 2 2 9" xfId="26624" xr:uid="{ACA2678B-6CEA-4FAA-A479-F99DDAB45885}"/>
    <cellStyle name="Normal 2 3 4 2 2 3" xfId="2292" xr:uid="{192A645A-ACC0-4CCF-A675-BD5EDE2DE6B4}"/>
    <cellStyle name="Normal 2 3 4 2 2 3 2" xfId="6872" xr:uid="{B1B0877F-3E49-4C36-AE91-42964D041EF2}"/>
    <cellStyle name="Normal 2 3 4 2 2 3 2 2" xfId="15131" xr:uid="{4AFE025A-F475-48B0-A9EA-649546998344}"/>
    <cellStyle name="Normal 2 3 4 2 2 3 2 2 2" xfId="39713" xr:uid="{69F65ADF-0B1E-442C-B2D5-8D877C857112}"/>
    <cellStyle name="Normal 2 3 4 2 2 3 2 3" xfId="21741" xr:uid="{B022AF65-E831-4666-8A29-A3B8E0B0AAD5}"/>
    <cellStyle name="Normal 2 3 4 2 2 3 2 3 2" xfId="45818" xr:uid="{1486A5B3-8AA1-48BA-BEDA-A1EDFB0312A5}"/>
    <cellStyle name="Normal 2 3 4 2 2 3 2 4" xfId="31698" xr:uid="{14F32D1D-CEA6-4DF4-A2BE-6C105B529644}"/>
    <cellStyle name="Normal 2 3 4 2 2 3 3" xfId="10633" xr:uid="{64AC0D9D-9F16-4877-BD7C-220A0670A5BB}"/>
    <cellStyle name="Normal 2 3 4 2 2 3 3 2" xfId="35291" xr:uid="{985312B7-D6A9-4FDA-8EF3-8EC576E041BE}"/>
    <cellStyle name="Normal 2 3 4 2 2 3 4" xfId="19276" xr:uid="{07D47463-9CA8-4EDE-9654-0A202F1A54BA}"/>
    <cellStyle name="Normal 2 3 4 2 2 3 4 2" xfId="43470" xr:uid="{363FAC6D-1319-4623-863D-613104D5373B}"/>
    <cellStyle name="Normal 2 3 4 2 2 3 5" xfId="27406" xr:uid="{66DC0D53-2E82-4B32-971B-DADE94B32491}"/>
    <cellStyle name="Normal 2 3 4 2 2 4" xfId="2678" xr:uid="{F3183183-DFF2-41BD-8A06-E53F3E24EF1F}"/>
    <cellStyle name="Normal 2 3 4 2 2 4 2" xfId="8464" xr:uid="{CDFB6C4D-3910-405C-A475-ADF48844B5E5}"/>
    <cellStyle name="Normal 2 3 4 2 2 4 2 2" xfId="16722" xr:uid="{2BE1EDE5-EC22-4AD6-9320-F6548B62B1A7}"/>
    <cellStyle name="Normal 2 3 4 2 2 4 2 2 2" xfId="41304" xr:uid="{632F54A2-7CBD-440E-AFF5-2D241B14367C}"/>
    <cellStyle name="Normal 2 3 4 2 2 4 2 3" xfId="33289" xr:uid="{B73A503E-9E9C-4BDD-80DC-32DF0CE74A04}"/>
    <cellStyle name="Normal 2 3 4 2 2 4 3" xfId="11019" xr:uid="{EBD24839-F3EE-4904-ABC0-D76575DF78F6}"/>
    <cellStyle name="Normal 2 3 4 2 2 4 3 2" xfId="35675" xr:uid="{486C33CE-5B85-4BF9-853B-7DCA728145CD}"/>
    <cellStyle name="Normal 2 3 4 2 2 4 4" xfId="21145" xr:uid="{E39D54C6-8704-4777-95ED-E0E00734FEC1}"/>
    <cellStyle name="Normal 2 3 4 2 2 4 4 2" xfId="45266" xr:uid="{190A431C-935D-443B-A906-9C1A4A281615}"/>
    <cellStyle name="Normal 2 3 4 2 2 4 5" xfId="27790" xr:uid="{4958125C-35A2-472B-AD9B-31F7883F311A}"/>
    <cellStyle name="Normal 2 3 4 2 2 5" xfId="2915" xr:uid="{33EF9B3E-1F45-45AF-872D-0AB82C18071F}"/>
    <cellStyle name="Normal 2 3 4 2 2 5 2" xfId="11256" xr:uid="{AB79E41D-C6E0-418E-A513-20D5FCAFE5D0}"/>
    <cellStyle name="Normal 2 3 4 2 2 5 2 2" xfId="35911" xr:uid="{320B901E-98AE-4EAB-8F2C-8141A203A0A7}"/>
    <cellStyle name="Normal 2 3 4 2 2 5 3" xfId="28026" xr:uid="{2A051A8F-3B60-4A1C-AF22-0EE68B51FC27}"/>
    <cellStyle name="Normal 2 3 4 2 2 6" xfId="3388" xr:uid="{80CFBA2C-AB17-4BA6-A393-28869D787BAD}"/>
    <cellStyle name="Normal 2 3 4 2 2 6 2" xfId="11729" xr:uid="{8DE6FDF4-21C1-451B-9201-6C5D456B9093}"/>
    <cellStyle name="Normal 2 3 4 2 2 6 2 2" xfId="36383" xr:uid="{E1AB9617-2251-44F2-9B12-614059993CE0}"/>
    <cellStyle name="Normal 2 3 4 2 2 6 3" xfId="28498" xr:uid="{1D82EE23-F241-4CEC-BD27-4A3D333E5978}"/>
    <cellStyle name="Normal 2 3 4 2 2 7" xfId="3634" xr:uid="{2A38A946-0F09-4E15-A11B-B0AF14F2BB32}"/>
    <cellStyle name="Normal 2 3 4 2 2 7 2" xfId="11975" xr:uid="{0F522BEC-E848-4882-81A0-E1003171CDE7}"/>
    <cellStyle name="Normal 2 3 4 2 2 7 2 2" xfId="36619" xr:uid="{E00E0F4B-5522-40DB-9C70-D25ADAD4CF4A}"/>
    <cellStyle name="Normal 2 3 4 2 2 7 3" xfId="28734" xr:uid="{0C0C22E2-E50C-4896-844A-25A718DB7013}"/>
    <cellStyle name="Normal 2 3 4 2 2 8" xfId="4388" xr:uid="{40AEF684-BFBE-48E2-B561-7608BA2EDB9D}"/>
    <cellStyle name="Normal 2 3 4 2 2 8 2" xfId="12729" xr:uid="{671DF001-42F9-4FF5-B9FB-B5E790283EA7}"/>
    <cellStyle name="Normal 2 3 4 2 2 8 2 2" xfId="37314" xr:uid="{8141AED1-1A00-4689-A2FC-52F2C6342AB6}"/>
    <cellStyle name="Normal 2 3 4 2 2 8 3" xfId="29354" xr:uid="{CB11C812-CFEE-413E-8FC7-E88B831707A0}"/>
    <cellStyle name="Normal 2 3 4 2 2 9" xfId="5401" xr:uid="{98B8DAA0-878D-499E-97E4-6231DF67DDF9}"/>
    <cellStyle name="Normal 2 3 4 2 2 9 2" xfId="13684" xr:uid="{EE1124DE-3F1B-4B97-99D3-25FDDE7F0F9B}"/>
    <cellStyle name="Normal 2 3 4 2 2 9 2 2" xfId="38268" xr:uid="{5D137939-F213-4361-8A01-7410779EDD32}"/>
    <cellStyle name="Normal 2 3 4 2 2 9 3" xfId="30250" xr:uid="{E81A4725-B566-4C19-ADBF-A9E7B697AF99}"/>
    <cellStyle name="Normal 2 3 4 2 3" xfId="672" xr:uid="{EA43FEC3-C7CD-4CA8-84E4-3EDB069A0FC8}"/>
    <cellStyle name="Normal 2 3 4 2 3 10" xfId="25952" xr:uid="{A09C7292-71F0-46FE-A3E4-F03ECFC490FC}"/>
    <cellStyle name="Normal 2 3 4 2 3 2" xfId="1731" xr:uid="{A0704254-0AE0-4C1D-9294-B9906DE48AC5}"/>
    <cellStyle name="Normal 2 3 4 2 3 2 2" xfId="6990" xr:uid="{C3773857-1AE2-43A0-812B-ECACF9ECEB8E}"/>
    <cellStyle name="Normal 2 3 4 2 3 2 2 2" xfId="15249" xr:uid="{0A3FA0AC-1034-4BEE-8201-5312CA579231}"/>
    <cellStyle name="Normal 2 3 4 2 3 2 2 2 2" xfId="39831" xr:uid="{B9F728F2-BA00-4223-B9E0-9BE944BFE201}"/>
    <cellStyle name="Normal 2 3 4 2 3 2 2 3" xfId="22901" xr:uid="{7917C79C-F352-4636-B56A-F91C82F9791E}"/>
    <cellStyle name="Normal 2 3 4 2 3 2 2 3 2" xfId="46917" xr:uid="{32052DF9-59D8-4DCA-A9DC-51028CACDC94}"/>
    <cellStyle name="Normal 2 3 4 2 3 2 2 4" xfId="31816" xr:uid="{C7A70115-CF83-4EA6-B0BA-572F6A8A31F4}"/>
    <cellStyle name="Normal 2 3 4 2 3 2 3" xfId="10074" xr:uid="{9DB2BD37-B28D-453C-A5AF-8EFC9B553332}"/>
    <cellStyle name="Normal 2 3 4 2 3 2 3 2" xfId="34745" xr:uid="{695FFEFD-06E3-43F9-A967-688D02832305}"/>
    <cellStyle name="Normal 2 3 4 2 3 2 4" xfId="20434" xr:uid="{CD9DD5B9-31DF-4597-B77B-C507DCA36522}"/>
    <cellStyle name="Normal 2 3 4 2 3 2 4 2" xfId="44598" xr:uid="{3EF91D6A-A1FC-4EAA-85C1-B05A55343784}"/>
    <cellStyle name="Normal 2 3 4 2 3 2 5" xfId="26860" xr:uid="{B045FB65-FF99-4BDB-A0D8-186BFC7EE82A}"/>
    <cellStyle name="Normal 2 3 4 2 3 3" xfId="3033" xr:uid="{0CC6F2AA-533B-458F-B901-F25F694ECA81}"/>
    <cellStyle name="Normal 2 3 4 2 3 3 2" xfId="11374" xr:uid="{604F30B0-D70B-4715-BDB7-3463A195A8BB}"/>
    <cellStyle name="Normal 2 3 4 2 3 3 2 2" xfId="21925" xr:uid="{6BB3A6FA-2E36-447C-A00F-371DDD5CE572}"/>
    <cellStyle name="Normal 2 3 4 2 3 3 2 2 2" xfId="45999" xr:uid="{C9527442-6DEC-4310-8D45-3AD44DFB4C69}"/>
    <cellStyle name="Normal 2 3 4 2 3 3 2 3" xfId="36029" xr:uid="{0778E589-48D4-4215-BF37-5F96E2095E00}"/>
    <cellStyle name="Normal 2 3 4 2 3 3 3" xfId="19460" xr:uid="{5AB59378-7F99-45DB-932B-65584D932B98}"/>
    <cellStyle name="Normal 2 3 4 2 3 3 3 2" xfId="43654" xr:uid="{14DB191A-1A93-4442-94D2-C13E5F1A5017}"/>
    <cellStyle name="Normal 2 3 4 2 3 3 4" xfId="28144" xr:uid="{B4DDB51B-7586-4029-AFED-458FA39F1CED}"/>
    <cellStyle name="Normal 2 3 4 2 3 4" xfId="3752" xr:uid="{41ECCB56-5E23-4EFD-8477-8AE68518D807}"/>
    <cellStyle name="Normal 2 3 4 2 3 4 2" xfId="12093" xr:uid="{4FE83FE4-2135-4691-B796-DC3CFE8F90C9}"/>
    <cellStyle name="Normal 2 3 4 2 3 4 2 2" xfId="36737" xr:uid="{119A08D8-366E-42E2-AC3F-CA96909D5552}"/>
    <cellStyle name="Normal 2 3 4 2 3 4 3" xfId="21330" xr:uid="{117A323D-6A29-435F-8A64-AE078B6BEB95}"/>
    <cellStyle name="Normal 2 3 4 2 3 4 3 2" xfId="45449" xr:uid="{281A4401-F2FD-4D44-A800-864E90CEA3D4}"/>
    <cellStyle name="Normal 2 3 4 2 3 4 4" xfId="28852" xr:uid="{0A26CB34-32AC-4090-8FCB-45599652BF2F}"/>
    <cellStyle name="Normal 2 3 4 2 3 5" xfId="4506" xr:uid="{2354AE13-BF45-48F0-AB96-0B0721DDC66C}"/>
    <cellStyle name="Normal 2 3 4 2 3 5 2" xfId="12847" xr:uid="{2BC41138-FC87-4363-A4F7-DA5704A50050}"/>
    <cellStyle name="Normal 2 3 4 2 3 5 2 2" xfId="37432" xr:uid="{B021AC39-07D9-483F-8D53-964962BBBC54}"/>
    <cellStyle name="Normal 2 3 4 2 3 5 3" xfId="29472" xr:uid="{C9CACEB2-0414-4909-899A-97DE379CEDD9}"/>
    <cellStyle name="Normal 2 3 4 2 3 6" xfId="5650" xr:uid="{D23EE83D-3880-4EC3-BFC9-B074B4A91199}"/>
    <cellStyle name="Normal 2 3 4 2 3 6 2" xfId="13921" xr:uid="{D1EC0554-2A33-4269-8F4F-92A69C276FEB}"/>
    <cellStyle name="Normal 2 3 4 2 3 6 2 2" xfId="38505" xr:uid="{4AB1A6FA-70E7-4F90-B003-9F87B4DFB7B7}"/>
    <cellStyle name="Normal 2 3 4 2 3 6 3" xfId="30488" xr:uid="{8C92F613-9BBB-4E12-8A0B-1E331970D5D0}"/>
    <cellStyle name="Normal 2 3 4 2 3 7" xfId="9059" xr:uid="{EFE9FEA4-7A84-4AE7-B6FD-3141087A627D}"/>
    <cellStyle name="Normal 2 3 4 2 3 7 2" xfId="33821" xr:uid="{E1B9E381-D01F-4CC1-BC82-E41BF89DAA28}"/>
    <cellStyle name="Normal 2 3 4 2 3 8" xfId="18179" xr:uid="{6BEFB3B9-63E3-4D2B-BF95-F21F23106D3E}"/>
    <cellStyle name="Normal 2 3 4 2 3 8 2" xfId="42404" xr:uid="{D4973F3B-CE21-4464-9D8B-D21938897ACD}"/>
    <cellStyle name="Normal 2 3 4 2 3 9" xfId="18853" xr:uid="{090E2DB0-D373-4BE7-8DE8-13CFBA4F6654}"/>
    <cellStyle name="Normal 2 3 4 2 3 9 2" xfId="43049" xr:uid="{9D8B6A47-625C-46DA-979C-89C238936E6B}"/>
    <cellStyle name="Normal 2 3 4 2 4" xfId="1861" xr:uid="{42697DFE-E82D-4F12-B249-423F8E36C768}"/>
    <cellStyle name="Normal 2 3 4 2 4 2" xfId="7666" xr:uid="{3A79FC5C-45A7-4B5E-B5B2-C1B9F115BE95}"/>
    <cellStyle name="Normal 2 3 4 2 4 2 2" xfId="15924" xr:uid="{98F8F30F-7F9F-4B33-91D4-6739168AEB42}"/>
    <cellStyle name="Normal 2 3 4 2 4 2 2 2" xfId="40506" xr:uid="{3F226B12-D3A0-4CD0-91A7-637799778EB2}"/>
    <cellStyle name="Normal 2 3 4 2 4 2 3" xfId="23026" xr:uid="{8D553214-CE74-469F-9697-02F1A2472B0B}"/>
    <cellStyle name="Normal 2 3 4 2 4 2 3 2" xfId="47037" xr:uid="{65AD7E7D-51EF-4C9E-93FE-20AD9FFB079B}"/>
    <cellStyle name="Normal 2 3 4 2 4 2 4" xfId="32491" xr:uid="{9BBD0DD8-81D3-4C12-B79E-3B7716E78CE3}"/>
    <cellStyle name="Normal 2 3 4 2 4 3" xfId="5779" xr:uid="{A767BD38-FC11-4909-AD67-96B0A6C4AB1C}"/>
    <cellStyle name="Normal 2 3 4 2 4 3 2" xfId="14041" xr:uid="{EB0B87A9-F412-45BE-990C-C3A787E7BDA7}"/>
    <cellStyle name="Normal 2 3 4 2 4 3 2 2" xfId="38623" xr:uid="{F226AA72-4270-4DDB-AC51-A834B64A2D49}"/>
    <cellStyle name="Normal 2 3 4 2 4 3 3" xfId="30608" xr:uid="{B0C791F7-8517-44E2-AF05-E76313FF10ED}"/>
    <cellStyle name="Normal 2 3 4 2 4 4" xfId="10203" xr:uid="{BDF4E67B-CB7E-49C0-845D-FC8181AD8118}"/>
    <cellStyle name="Normal 2 3 4 2 4 4 2" xfId="34863" xr:uid="{D3458226-9EEC-477E-83D9-2368B3B20E36}"/>
    <cellStyle name="Normal 2 3 4 2 4 5" xfId="20561" xr:uid="{D737AC4C-1DEE-43ED-95B7-BB9747963AA9}"/>
    <cellStyle name="Normal 2 3 4 2 4 5 2" xfId="44721" xr:uid="{C67E7F14-CE47-4900-8BCC-D26C797F01B7}"/>
    <cellStyle name="Normal 2 3 4 2 4 6" xfId="26978" xr:uid="{E3E5E56A-11F8-4256-898F-C13E7A1EBDEE}"/>
    <cellStyle name="Normal 2 3 4 2 5" xfId="1023" xr:uid="{AC6B59FB-15A5-41ED-AE29-BB5C60F62FA1}"/>
    <cellStyle name="Normal 2 3 4 2 5 2" xfId="8003" xr:uid="{EA5D8D3D-6A05-4585-99AB-B2D064DFD0AE}"/>
    <cellStyle name="Normal 2 3 4 2 5 2 2" xfId="16261" xr:uid="{B85392A7-82F3-4917-8ACF-9B6DFD1CFD86}"/>
    <cellStyle name="Normal 2 3 4 2 5 2 2 2" xfId="40843" xr:uid="{4B862A5E-BA01-4DB0-BF5D-30B62B48BF3D}"/>
    <cellStyle name="Normal 2 3 4 2 5 2 3" xfId="22232" xr:uid="{4F5FA4C3-83A9-4FFB-8F32-6003A8CD19DD}"/>
    <cellStyle name="Normal 2 3 4 2 5 2 3 2" xfId="46272" xr:uid="{1C246D1A-CCB2-4B5A-83DB-E1B551CFFB07}"/>
    <cellStyle name="Normal 2 3 4 2 5 2 4" xfId="32828" xr:uid="{DE37B7D7-BF89-4A29-83E3-C849732D017B}"/>
    <cellStyle name="Normal 2 3 4 2 5 3" xfId="6116" xr:uid="{DCE5E642-02A0-440E-AD00-C3312C5B0E84}"/>
    <cellStyle name="Normal 2 3 4 2 5 3 2" xfId="14378" xr:uid="{0C3DB00B-0FC7-460F-A6EF-3FCA6A1D6C8F}"/>
    <cellStyle name="Normal 2 3 4 2 5 3 2 2" xfId="38960" xr:uid="{22DC08F2-F2CF-4498-A6B3-28A16F571588}"/>
    <cellStyle name="Normal 2 3 4 2 5 3 3" xfId="30945" xr:uid="{CE8B6B24-1E34-4678-91B3-CAAA302F600C}"/>
    <cellStyle name="Normal 2 3 4 2 5 4" xfId="9399" xr:uid="{BC95143D-D774-4E78-84B6-34B28BD697B9}"/>
    <cellStyle name="Normal 2 3 4 2 5 4 2" xfId="34106" xr:uid="{FF3655D6-A207-4C72-A759-B2165A93D9F2}"/>
    <cellStyle name="Normal 2 3 4 2 5 5" xfId="19767" xr:uid="{A8866BB7-3333-4916-BC2B-743FAF040494}"/>
    <cellStyle name="Normal 2 3 4 2 5 5 2" xfId="43947" xr:uid="{60157288-45AA-47C0-BC73-639FE7C83DCB}"/>
    <cellStyle name="Normal 2 3 4 2 5 6" xfId="26225" xr:uid="{4BE21906-6D44-4FB1-A9ED-A7AA8CEF91E7}"/>
    <cellStyle name="Normal 2 3 4 2 6" xfId="1980" xr:uid="{189D5B6C-1EC5-4410-BBCA-187B5F89A2CA}"/>
    <cellStyle name="Normal 2 3 4 2 6 2" xfId="6636" xr:uid="{8B508BA9-C73B-4CC4-A22B-6893C1878064}"/>
    <cellStyle name="Normal 2 3 4 2 6 2 2" xfId="14895" xr:uid="{C46BC3FA-1175-4FA7-9CF7-19738C09E4A0}"/>
    <cellStyle name="Normal 2 3 4 2 6 2 2 2" xfId="39477" xr:uid="{858E3EF7-A87A-4D55-A68F-A3C4E9A7A9BA}"/>
    <cellStyle name="Normal 2 3 4 2 6 2 3" xfId="23144" xr:uid="{F619A693-2222-4D62-BB32-E4C92EE9CFBB}"/>
    <cellStyle name="Normal 2 3 4 2 6 2 3 2" xfId="47155" xr:uid="{BE08D486-BBB1-4F75-9ED8-BF6173EFE368}"/>
    <cellStyle name="Normal 2 3 4 2 6 2 4" xfId="31462" xr:uid="{29CA3AFD-C434-4AFD-A379-4F1C91173AB5}"/>
    <cellStyle name="Normal 2 3 4 2 6 3" xfId="10322" xr:uid="{5B59191B-54AC-4669-A7E0-D5B32EF156AC}"/>
    <cellStyle name="Normal 2 3 4 2 6 3 2" xfId="34981" xr:uid="{403AF590-DBBD-4FD8-93A3-26CC1BC77C76}"/>
    <cellStyle name="Normal 2 3 4 2 6 4" xfId="20679" xr:uid="{A7F46002-4133-4A9A-8E2A-3750F8B8D406}"/>
    <cellStyle name="Normal 2 3 4 2 6 4 2" xfId="44839" xr:uid="{94A14B77-6584-47BD-82F4-AC8F784F2F16}"/>
    <cellStyle name="Normal 2 3 4 2 6 5" xfId="27096" xr:uid="{D0B495EE-39C8-497E-965D-AE7C72EF7D62}"/>
    <cellStyle name="Normal 2 3 4 2 7" xfId="2173" xr:uid="{92A215F7-2F37-43BF-9163-5620DE97310E}"/>
    <cellStyle name="Normal 2 3 4 2 7 2" xfId="8346" xr:uid="{3F09A67A-1F5F-433B-9058-BC7C9F8AE0BC}"/>
    <cellStyle name="Normal 2 3 4 2 7 2 2" xfId="16604" xr:uid="{BE1C5E78-D97B-4E42-A065-3265EC9B823A}"/>
    <cellStyle name="Normal 2 3 4 2 7 2 2 2" xfId="41186" xr:uid="{6B62B083-3B70-4F56-B8D0-006BC289A058}"/>
    <cellStyle name="Normal 2 3 4 2 7 2 3" xfId="21590" xr:uid="{08C2281D-D221-4FE0-A65A-3964FD765B64}"/>
    <cellStyle name="Normal 2 3 4 2 7 2 3 2" xfId="45680" xr:uid="{D35B8632-E1C8-4C31-9BCC-D58663CB7F2E}"/>
    <cellStyle name="Normal 2 3 4 2 7 2 4" xfId="33171" xr:uid="{F18A1115-E4CB-44AD-AF62-83AB720CF0EA}"/>
    <cellStyle name="Normal 2 3 4 2 7 3" xfId="10515" xr:uid="{E4E8BDEF-1B5B-4327-894E-0F7EFCEFE1F1}"/>
    <cellStyle name="Normal 2 3 4 2 7 3 2" xfId="35173" xr:uid="{D6186142-5CBD-48D1-AB06-7EFDD4E72296}"/>
    <cellStyle name="Normal 2 3 4 2 7 4" xfId="19121" xr:uid="{0DC259C9-4696-433D-BE12-94FE31A01E8A}"/>
    <cellStyle name="Normal 2 3 4 2 7 4 2" xfId="43315" xr:uid="{5764D847-7F3E-4DB4-B56E-D7312D8EDEF8}"/>
    <cellStyle name="Normal 2 3 4 2 7 5" xfId="27288" xr:uid="{0E9B0505-9B1C-4C19-B06D-5A655EC68387}"/>
    <cellStyle name="Normal 2 3 4 2 8" xfId="2560" xr:uid="{8489B845-FFF8-4D1E-97C7-482B88C531C1}"/>
    <cellStyle name="Normal 2 3 4 2 8 2" xfId="10901" xr:uid="{FD14D5B7-56C7-48E4-B96A-AFD88C615318}"/>
    <cellStyle name="Normal 2 3 4 2 8 2 2" xfId="35557" xr:uid="{05456DBB-0087-4C9B-9C4E-6841579F5294}"/>
    <cellStyle name="Normal 2 3 4 2 8 3" xfId="20994" xr:uid="{735C448D-DFBC-43C5-96A2-8531952F4C54}"/>
    <cellStyle name="Normal 2 3 4 2 8 3 2" xfId="45125" xr:uid="{9157F532-2786-4D0B-ABB7-113FF086D8A2}"/>
    <cellStyle name="Normal 2 3 4 2 8 4" xfId="27672" xr:uid="{0B0B6919-9313-4CBF-BB36-BDFCBD12A684}"/>
    <cellStyle name="Normal 2 3 4 2 9" xfId="2797" xr:uid="{FAAE08B4-62E0-4FED-92AD-25ED5E597C2D}"/>
    <cellStyle name="Normal 2 3 4 2 9 2" xfId="11138" xr:uid="{3DD58DB9-062F-4B2C-B738-35917EC1C258}"/>
    <cellStyle name="Normal 2 3 4 2 9 2 2" xfId="35793" xr:uid="{985D2803-23C7-4731-9E80-4A93C016D923}"/>
    <cellStyle name="Normal 2 3 4 2 9 3" xfId="27908" xr:uid="{17529B9E-2E2A-4D83-8B59-66C670669C56}"/>
    <cellStyle name="Normal 2 3 4 20" xfId="8542" xr:uid="{13AA55CA-1881-4F40-8C2C-77032ED4367A}"/>
    <cellStyle name="Normal 2 3 4 20 2" xfId="16800" xr:uid="{0CF8333E-9E27-4060-A67A-ABE1101C4BBA}"/>
    <cellStyle name="Normal 2 3 4 20 2 2" xfId="41382" xr:uid="{D63F5F78-55D2-4CFB-B64B-7FAFCA5D80C3}"/>
    <cellStyle name="Normal 2 3 4 20 3" xfId="33353" xr:uid="{F6A93A3B-F2DA-4112-A8BF-49B8EF108EAA}"/>
    <cellStyle name="Normal 2 3 4 21" xfId="8673" xr:uid="{AD570BFF-4329-43FA-B8A9-AFF7085CA93B}"/>
    <cellStyle name="Normal 2 3 4 21 2" xfId="33457" xr:uid="{8DB1B5EB-3086-4F2C-BA88-86199A6ECF85}"/>
    <cellStyle name="Normal 2 3 4 22" xfId="17794" xr:uid="{60961F4D-CC13-4A35-98B2-5A35690BDA9A}"/>
    <cellStyle name="Normal 2 3 4 22 2" xfId="42019" xr:uid="{460F19B1-709C-4D9B-9069-A1E6115B0C04}"/>
    <cellStyle name="Normal 2 3 4 23" xfId="17856" xr:uid="{DBF489E4-48F5-4FAF-9294-392737569A9A}"/>
    <cellStyle name="Normal 2 3 4 23 2" xfId="42081" xr:uid="{8819D119-1997-45AA-9209-CAE010C0FF03}"/>
    <cellStyle name="Normal 2 3 4 24" xfId="18464" xr:uid="{09917241-71BC-4D6D-819B-4ED9159899DC}"/>
    <cellStyle name="Normal 2 3 4 24 2" xfId="42672" xr:uid="{CCBB7235-811F-4EF0-8C6D-CE44EE714B6E}"/>
    <cellStyle name="Normal 2 3 4 25" xfId="25594" xr:uid="{A2BA700A-5FD7-4BA9-B6CC-40844FA424A1}"/>
    <cellStyle name="Normal 2 3 4 3" xfId="410" xr:uid="{8872C748-2FFB-49F7-BEEA-0725BC898149}"/>
    <cellStyle name="Normal 2 3 4 3 10" xfId="8810" xr:uid="{19D58C32-0080-4EE5-BD98-5004E2998831}"/>
    <cellStyle name="Normal 2 3 4 3 10 2" xfId="33581" xr:uid="{095434C8-9513-4518-851C-E57BD992EBD4}"/>
    <cellStyle name="Normal 2 3 4 3 11" xfId="18000" xr:uid="{82D28B62-7EAE-4840-B5D1-DFDCECAAAB33}"/>
    <cellStyle name="Normal 2 3 4 3 11 2" xfId="42225" xr:uid="{EEADF457-8107-4F91-B895-9EB7F4E0593A}"/>
    <cellStyle name="Normal 2 3 4 3 12" xfId="18594" xr:uid="{9C742798-4CCD-4B4C-AFF7-A06D9CBE4F0F}"/>
    <cellStyle name="Normal 2 3 4 3 12 2" xfId="42790" xr:uid="{3BB170BB-A32D-4CE9-A8E4-313F96ADACE3}"/>
    <cellStyle name="Normal 2 3 4 3 13" xfId="25712" xr:uid="{90E30F18-1891-477C-8987-51F08CF5C64A}"/>
    <cellStyle name="Normal 2 3 4 3 2" xfId="1262" xr:uid="{36252CAA-7386-4A83-A4AA-DACAD5F86160}"/>
    <cellStyle name="Normal 2 3 4 3 2 2" xfId="3090" xr:uid="{494E661D-1174-46B2-8A7A-C625EE4E17E1}"/>
    <cellStyle name="Normal 2 3 4 3 2 2 2" xfId="7047" xr:uid="{E09D179C-9D98-42E7-B5F0-304D3530628A}"/>
    <cellStyle name="Normal 2 3 4 3 2 2 2 2" xfId="15306" xr:uid="{253C889B-BED9-469B-AD90-FB8A2C6FDAB6}"/>
    <cellStyle name="Normal 2 3 4 3 2 2 2 2 2" xfId="39888" xr:uid="{9EF9E0B2-7B8C-4997-A90B-9422E3D253C0}"/>
    <cellStyle name="Normal 2 3 4 3 2 2 2 3" xfId="31873" xr:uid="{BD17B0F7-47AB-46BB-8707-CF3CBFCB37F6}"/>
    <cellStyle name="Normal 2 3 4 3 2 2 3" xfId="11431" xr:uid="{4CDAD494-4D6C-4138-93FC-4E3C9844401F}"/>
    <cellStyle name="Normal 2 3 4 3 2 2 3 2" xfId="36086" xr:uid="{108E7EF1-93BB-4ED9-B580-8C44CEC0CDF1}"/>
    <cellStyle name="Normal 2 3 4 3 2 2 4" xfId="22454" xr:uid="{0021F005-5396-4816-BFE1-16F4B8AED6A8}"/>
    <cellStyle name="Normal 2 3 4 3 2 2 4 2" xfId="46488" xr:uid="{11378E84-253C-4FF7-A847-2B1BD572B68B}"/>
    <cellStyle name="Normal 2 3 4 3 2 2 5" xfId="28201" xr:uid="{BF9EB4AB-F43C-488D-AD18-7F7C8CB2D069}"/>
    <cellStyle name="Normal 2 3 4 3 2 3" xfId="3809" xr:uid="{7062694C-2CF3-4C5B-B19B-A251469DE3E0}"/>
    <cellStyle name="Normal 2 3 4 3 2 3 2" xfId="12150" xr:uid="{E5B51DAB-1BED-41BE-8A61-289C0CACC3F8}"/>
    <cellStyle name="Normal 2 3 4 3 2 3 2 2" xfId="36794" xr:uid="{8331C3A8-9EEB-4790-A761-93A36B950382}"/>
    <cellStyle name="Normal 2 3 4 3 2 3 3" xfId="28909" xr:uid="{DDF50C24-94F4-47AF-9A33-7B114F8EEDED}"/>
    <cellStyle name="Normal 2 3 4 3 2 4" xfId="4563" xr:uid="{DF470023-C336-462E-BC3C-D0E76C812929}"/>
    <cellStyle name="Normal 2 3 4 3 2 4 2" xfId="12904" xr:uid="{46742D53-8EDD-4431-A963-036077D38094}"/>
    <cellStyle name="Normal 2 3 4 3 2 4 2 2" xfId="37489" xr:uid="{3A512E29-9235-4853-B005-F2E7F0A97F95}"/>
    <cellStyle name="Normal 2 3 4 3 2 4 3" xfId="29529" xr:uid="{2852A9E5-7310-44B1-83DF-7C80FD129472}"/>
    <cellStyle name="Normal 2 3 4 3 2 5" xfId="6292" xr:uid="{38E54425-1366-476B-99CD-4273D2878832}"/>
    <cellStyle name="Normal 2 3 4 3 2 5 2" xfId="14553" xr:uid="{BED66E9D-4A71-408B-A334-3AC1BEC1A0EE}"/>
    <cellStyle name="Normal 2 3 4 3 2 5 2 2" xfId="39135" xr:uid="{982FFE14-FE0A-4192-92F0-A2EBCAE8938E}"/>
    <cellStyle name="Normal 2 3 4 3 2 5 3" xfId="31120" xr:uid="{6F76EB11-770D-43F3-9C69-9F5C1728B133}"/>
    <cellStyle name="Normal 2 3 4 3 2 6" xfId="9625" xr:uid="{6C1B5318-48E8-4C7D-A862-05A1FA01310D}"/>
    <cellStyle name="Normal 2 3 4 3 2 6 2" xfId="34320" xr:uid="{FB76A2A4-2F15-40E4-BB37-99CD2D7FA1E3}"/>
    <cellStyle name="Normal 2 3 4 3 2 7" xfId="18236" xr:uid="{DBD1922C-6F62-4266-BAB7-F38C9A2D05CD}"/>
    <cellStyle name="Normal 2 3 4 3 2 7 2" xfId="42461" xr:uid="{A3649DFF-A2E1-43F9-A0AA-108E2A754B3F}"/>
    <cellStyle name="Normal 2 3 4 3 2 8" xfId="19987" xr:uid="{FD7A3162-7A16-44C8-ACCD-780E9B3DEDA9}"/>
    <cellStyle name="Normal 2 3 4 3 2 8 2" xfId="44165" xr:uid="{FA30C944-376D-439C-8BE8-4079E4CFC858}"/>
    <cellStyle name="Normal 2 3 4 3 2 9" xfId="26437" xr:uid="{C1872E68-D340-4849-B1D8-A921173DFDD6}"/>
    <cellStyle name="Normal 2 3 4 3 3" xfId="2231" xr:uid="{A772028E-378F-40B4-A3BD-7E6C189D69CE}"/>
    <cellStyle name="Normal 2 3 4 3 3 2" xfId="6811" xr:uid="{1F956D1C-51B0-42D3-9D30-E09E34066939}"/>
    <cellStyle name="Normal 2 3 4 3 3 2 2" xfId="15070" xr:uid="{E138C4B1-194E-4E2E-A0CA-D6F99F9B5331}"/>
    <cellStyle name="Normal 2 3 4 3 3 2 2 2" xfId="39652" xr:uid="{284740A2-CEC4-4FAA-A017-37CD3629B8C6}"/>
    <cellStyle name="Normal 2 3 4 3 3 2 3" xfId="21669" xr:uid="{A3E6C561-55DA-4E25-8407-98A56323D612}"/>
    <cellStyle name="Normal 2 3 4 3 3 2 3 2" xfId="45751" xr:uid="{0513354B-CFDB-4434-82B5-CEB9986FA649}"/>
    <cellStyle name="Normal 2 3 4 3 3 2 4" xfId="31637" xr:uid="{EFC7E2A0-EEF6-47F6-A0AB-5DF0DDF5E6E6}"/>
    <cellStyle name="Normal 2 3 4 3 3 3" xfId="10572" xr:uid="{7DABB65A-E233-493F-B371-8659A72C13F8}"/>
    <cellStyle name="Normal 2 3 4 3 3 3 2" xfId="35230" xr:uid="{0796954B-26E6-46EB-8418-0BE5F027D7E5}"/>
    <cellStyle name="Normal 2 3 4 3 3 4" xfId="19201" xr:uid="{72BD75CB-FD41-437A-ABC1-62F6C11604C0}"/>
    <cellStyle name="Normal 2 3 4 3 3 4 2" xfId="43395" xr:uid="{C0577B2A-3784-4FF0-AD01-00F3A4B93331}"/>
    <cellStyle name="Normal 2 3 4 3 3 5" xfId="27345" xr:uid="{7A2037F9-7BA0-4DA4-B166-7471F34C2277}"/>
    <cellStyle name="Normal 2 3 4 3 4" xfId="2617" xr:uid="{069E8BA5-EBD3-470D-8B8F-B1B25ADAEBC5}"/>
    <cellStyle name="Normal 2 3 4 3 4 2" xfId="8403" xr:uid="{57705A03-EE2D-47F3-8A4E-34A1EFE7E5E4}"/>
    <cellStyle name="Normal 2 3 4 3 4 2 2" xfId="16661" xr:uid="{10112C49-81AE-43A0-96AD-43584B947EF8}"/>
    <cellStyle name="Normal 2 3 4 3 4 2 2 2" xfId="41243" xr:uid="{BA92488A-3DFB-48B0-AFB4-C31E4BA1BB0A}"/>
    <cellStyle name="Normal 2 3 4 3 4 2 3" xfId="33228" xr:uid="{0EFCA992-B59B-4A43-BE87-5080D9F10C9C}"/>
    <cellStyle name="Normal 2 3 4 3 4 3" xfId="10958" xr:uid="{039461DA-7B25-4091-B235-F1D46E43FF72}"/>
    <cellStyle name="Normal 2 3 4 3 4 3 2" xfId="35614" xr:uid="{8D3D0DC8-9CD1-41FE-849E-3984B3745796}"/>
    <cellStyle name="Normal 2 3 4 3 4 4" xfId="21073" xr:uid="{D9D1CC59-1B6B-4FF9-B972-E2A5B8CFAD58}"/>
    <cellStyle name="Normal 2 3 4 3 4 4 2" xfId="45198" xr:uid="{7B787F31-A799-4930-B54B-59DED9A7AD50}"/>
    <cellStyle name="Normal 2 3 4 3 4 5" xfId="27729" xr:uid="{2D5B1E2E-69C3-4A37-8366-39FE6C6179DB}"/>
    <cellStyle name="Normal 2 3 4 3 5" xfId="2854" xr:uid="{E206443E-41D9-45F6-BCBE-0F9F04038B43}"/>
    <cellStyle name="Normal 2 3 4 3 5 2" xfId="11195" xr:uid="{5CF21AA9-5488-427C-B1B4-62DCD353D4E3}"/>
    <cellStyle name="Normal 2 3 4 3 5 2 2" xfId="35850" xr:uid="{D47DE159-203C-40E6-997D-57D8EE4C1871}"/>
    <cellStyle name="Normal 2 3 4 3 5 3" xfId="27965" xr:uid="{45734A5E-A96B-43B6-8F85-120834846628}"/>
    <cellStyle name="Normal 2 3 4 3 6" xfId="3327" xr:uid="{51EFC7FA-A8B2-4C3C-B5AF-632A0DC13D7F}"/>
    <cellStyle name="Normal 2 3 4 3 6 2" xfId="11668" xr:uid="{506CFD46-8864-4816-B0DC-A687173F511F}"/>
    <cellStyle name="Normal 2 3 4 3 6 2 2" xfId="36322" xr:uid="{5654981E-E180-469C-A7B7-1BE065F77CB3}"/>
    <cellStyle name="Normal 2 3 4 3 6 3" xfId="28437" xr:uid="{CBA3F0FF-C09D-4E49-9529-3F19A8664B19}"/>
    <cellStyle name="Normal 2 3 4 3 7" xfId="3573" xr:uid="{874165BD-63AC-4665-8F69-B7FEE247987A}"/>
    <cellStyle name="Normal 2 3 4 3 7 2" xfId="11914" xr:uid="{05904A3F-C83D-420D-9A2E-14D41287E025}"/>
    <cellStyle name="Normal 2 3 4 3 7 2 2" xfId="36558" xr:uid="{25FBE621-C362-4860-8A3E-F9423F0A6751}"/>
    <cellStyle name="Normal 2 3 4 3 7 3" xfId="28673" xr:uid="{3E6C6C79-BDE2-48F6-ACB1-14F044789869}"/>
    <cellStyle name="Normal 2 3 4 3 8" xfId="4327" xr:uid="{AD45B1A4-FC3B-4E38-A862-ACA4B2E4E0C6}"/>
    <cellStyle name="Normal 2 3 4 3 8 2" xfId="12668" xr:uid="{107F2061-6EEB-4245-B4D1-3E618B0E2212}"/>
    <cellStyle name="Normal 2 3 4 3 8 2 2" xfId="37253" xr:uid="{7AD25A1D-B1BC-445A-A8E1-89C01F09EE86}"/>
    <cellStyle name="Normal 2 3 4 3 8 3" xfId="29293" xr:uid="{8B4AD17F-6588-4D46-9E4F-5E179A297D0C}"/>
    <cellStyle name="Normal 2 3 4 3 9" xfId="5203" xr:uid="{9AF9A99C-9729-4738-9B14-5A8D902B2425}"/>
    <cellStyle name="Normal 2 3 4 3 9 2" xfId="13496" xr:uid="{4B3D4177-AAB5-4CF8-A1AE-FA7D738B58BF}"/>
    <cellStyle name="Normal 2 3 4 3 9 2 2" xfId="38080" xr:uid="{933070A4-DD47-448E-8905-690181032FDE}"/>
    <cellStyle name="Normal 2 3 4 3 9 3" xfId="30062" xr:uid="{62382E1F-B27F-424A-BAAD-93C2CBAA90FC}"/>
    <cellStyle name="Normal 2 3 4 4" xfId="553" xr:uid="{5BB436AA-EF9F-45BE-9AF4-2CAD98A03957}"/>
    <cellStyle name="Normal 2 3 4 4 10" xfId="25834" xr:uid="{BBF6FDD7-3BFB-4438-A6BA-1C5BD55038BE}"/>
    <cellStyle name="Normal 2 3 4 4 2" xfId="1647" xr:uid="{E5F8CF30-E270-46EB-B0FC-D59F4CAF661F}"/>
    <cellStyle name="Normal 2 3 4 4 2 2" xfId="6929" xr:uid="{D7FCF803-6C73-4828-A808-00F6F46C8023}"/>
    <cellStyle name="Normal 2 3 4 4 2 2 2" xfId="15188" xr:uid="{1063382D-004E-41AE-8F0E-C15DF74FD2C2}"/>
    <cellStyle name="Normal 2 3 4 4 2 2 2 2" xfId="39770" xr:uid="{0121D824-8664-41A7-B964-E534C3CAEF81}"/>
    <cellStyle name="Normal 2 3 4 4 2 2 3" xfId="22828" xr:uid="{3ECA06A4-981B-49FF-B8C5-31039257E72B}"/>
    <cellStyle name="Normal 2 3 4 4 2 2 3 2" xfId="46853" xr:uid="{B52EF898-92B2-4BDF-A56F-FC90B36A8CE0}"/>
    <cellStyle name="Normal 2 3 4 4 2 2 4" xfId="31755" xr:uid="{4FA4D777-1CB0-4079-9620-30D39F5AD42F}"/>
    <cellStyle name="Normal 2 3 4 4 2 3" xfId="9998" xr:uid="{16C20971-E4F1-4AB1-B21E-D78E70E6C1A5}"/>
    <cellStyle name="Normal 2 3 4 4 2 3 2" xfId="34684" xr:uid="{5C2D1FFC-EEBD-4A1F-81C8-5F83C4A9D393}"/>
    <cellStyle name="Normal 2 3 4 4 2 4" xfId="20361" xr:uid="{C03905D1-ABE7-4AD5-A3C2-302E3D8A63E8}"/>
    <cellStyle name="Normal 2 3 4 4 2 4 2" xfId="44532" xr:uid="{2FCB7760-ECEF-4652-A540-C6204B2B2157}"/>
    <cellStyle name="Normal 2 3 4 4 2 5" xfId="26799" xr:uid="{E99D24F0-FC56-4546-BAE2-535CAFFBC599}"/>
    <cellStyle name="Normal 2 3 4 4 3" xfId="2972" xr:uid="{6AF994C4-249A-4C1B-A31B-E6D9C380C3BF}"/>
    <cellStyle name="Normal 2 3 4 4 3 2" xfId="11313" xr:uid="{1BEB56D1-4DEC-4912-BCC0-109A0AAAC9D6}"/>
    <cellStyle name="Normal 2 3 4 4 3 2 2" xfId="21807" xr:uid="{4F08140C-A1A2-4844-BE72-AA9D3686FBAC}"/>
    <cellStyle name="Normal 2 3 4 4 3 2 2 2" xfId="45881" xr:uid="{C5B6298C-F441-43DD-8EE3-AA65A1F310B7}"/>
    <cellStyle name="Normal 2 3 4 4 3 2 3" xfId="35968" xr:uid="{AC3F8302-B370-4798-8A1E-4F401A9A4D58}"/>
    <cellStyle name="Normal 2 3 4 4 3 3" xfId="19342" xr:uid="{ECA16CE2-019A-4C0E-8FB4-84CE94DBE934}"/>
    <cellStyle name="Normal 2 3 4 4 3 3 2" xfId="43536" xr:uid="{17060288-5EF5-49B3-BF70-9FBCD2BF4A56}"/>
    <cellStyle name="Normal 2 3 4 4 3 4" xfId="28083" xr:uid="{B1B41543-B471-4C2B-9DFE-E3D84660B30D}"/>
    <cellStyle name="Normal 2 3 4 4 4" xfId="3691" xr:uid="{1CF938CC-3425-4BA0-975A-79DA7E880A40}"/>
    <cellStyle name="Normal 2 3 4 4 4 2" xfId="12032" xr:uid="{FFFF35B2-4F1F-4A48-9C00-DF98BAB13D3E}"/>
    <cellStyle name="Normal 2 3 4 4 4 2 2" xfId="36676" xr:uid="{8196D08F-094F-43C0-8949-5CC7D607F62B}"/>
    <cellStyle name="Normal 2 3 4 4 4 3" xfId="21211" xr:uid="{9423612B-6FD9-494A-9D4F-15930A75938A}"/>
    <cellStyle name="Normal 2 3 4 4 4 3 2" xfId="45331" xr:uid="{C25714FB-BC7C-4952-B062-08AE99963D94}"/>
    <cellStyle name="Normal 2 3 4 4 4 4" xfId="28791" xr:uid="{CAE55944-003A-4BAC-BC7E-098D72DA0110}"/>
    <cellStyle name="Normal 2 3 4 4 5" xfId="4445" xr:uid="{6A50C5E9-C095-40B2-9E56-1861BEF0150D}"/>
    <cellStyle name="Normal 2 3 4 4 5 2" xfId="12786" xr:uid="{7728709B-9B8C-4DB7-A18D-DCFBF651C10E}"/>
    <cellStyle name="Normal 2 3 4 4 5 2 2" xfId="37371" xr:uid="{EFA2E7D6-E143-42ED-A9AC-689FFD11A09F}"/>
    <cellStyle name="Normal 2 3 4 4 5 3" xfId="29411" xr:uid="{5E4A7B07-88B6-45C1-A12C-B3CCDA0B1FC1}"/>
    <cellStyle name="Normal 2 3 4 4 6" xfId="5576" xr:uid="{0A5084A8-0996-497D-A5C7-276E01D95816}"/>
    <cellStyle name="Normal 2 3 4 4 6 2" xfId="13859" xr:uid="{BE0C7205-5E8C-4617-97B0-F7D3755F190C}"/>
    <cellStyle name="Normal 2 3 4 4 6 2 2" xfId="38443" xr:uid="{976D3098-78B0-4985-B632-049D5D995489}"/>
    <cellStyle name="Normal 2 3 4 4 6 3" xfId="30425" xr:uid="{2115B44D-A75E-44A7-AF77-2C10AFA638D0}"/>
    <cellStyle name="Normal 2 3 4 4 7" xfId="8940" xr:uid="{7D193CCB-E093-47D6-9426-3AA5AACFE4B2}"/>
    <cellStyle name="Normal 2 3 4 4 7 2" xfId="33703" xr:uid="{FCE04CC7-F9E6-4847-8ACA-5E9198F67472}"/>
    <cellStyle name="Normal 2 3 4 4 8" xfId="18118" xr:uid="{3E6FCF3A-648F-4BA6-9E4D-E057168AF80A}"/>
    <cellStyle name="Normal 2 3 4 4 8 2" xfId="42343" xr:uid="{71021C48-D145-4065-9926-C3ECBD2AB584}"/>
    <cellStyle name="Normal 2 3 4 4 9" xfId="18735" xr:uid="{E4E0868D-0C76-4074-AD0F-52176EF1D2F6}"/>
    <cellStyle name="Normal 2 3 4 4 9 2" xfId="42931" xr:uid="{9AEB1232-3DC6-4077-894B-3F95BDEE4F0B}"/>
    <cellStyle name="Normal 2 3 4 5" xfId="611" xr:uid="{EDA95098-AA11-4F67-A77E-A34C8D3AE9EB}"/>
    <cellStyle name="Normal 2 3 4 5 2" xfId="1800" xr:uid="{B6B11B83-5E75-4268-AE63-731AF8EF0226}"/>
    <cellStyle name="Normal 2 3 4 5 2 2" xfId="7611" xr:uid="{3643A565-74D7-46B1-9277-39780780BBE2}"/>
    <cellStyle name="Normal 2 3 4 5 2 2 2" xfId="15869" xr:uid="{66D738B7-7195-49BC-975E-9AC6719A368D}"/>
    <cellStyle name="Normal 2 3 4 5 2 2 2 2" xfId="40451" xr:uid="{2C41376C-ABE7-4590-88A4-DFAB371BE316}"/>
    <cellStyle name="Normal 2 3 4 5 2 2 3" xfId="22965" xr:uid="{54832A52-ACDD-4890-9A8E-B2E7D8BAC701}"/>
    <cellStyle name="Normal 2 3 4 5 2 2 3 2" xfId="46976" xr:uid="{A707D5EE-C0BF-4B69-BAFC-B1962A46371D}"/>
    <cellStyle name="Normal 2 3 4 5 2 2 4" xfId="32436" xr:uid="{79971158-028B-491C-A7ED-B7E5CB1CF111}"/>
    <cellStyle name="Normal 2 3 4 5 2 3" xfId="10142" xr:uid="{39EF5D8E-1128-4644-B349-254ECC42B5A6}"/>
    <cellStyle name="Normal 2 3 4 5 2 3 2" xfId="34802" xr:uid="{F4141390-60C6-43F3-9034-12787AE71376}"/>
    <cellStyle name="Normal 2 3 4 5 2 4" xfId="20500" xr:uid="{CB5523DE-5E6C-45E2-B65D-AA1ADC4B1A51}"/>
    <cellStyle name="Normal 2 3 4 5 2 4 2" xfId="44660" xr:uid="{F15F8F7B-7D64-475E-8C1F-1C26E1708036}"/>
    <cellStyle name="Normal 2 3 4 5 2 5" xfId="26917" xr:uid="{3D11A872-3FE0-44CD-BFDF-AABC487BAE3C}"/>
    <cellStyle name="Normal 2 3 4 5 3" xfId="5718" xr:uid="{D5415C1A-9251-49BA-938F-3109C25F6109}"/>
    <cellStyle name="Normal 2 3 4 5 3 2" xfId="13980" xr:uid="{6618C86C-F480-497E-97AE-59CF8B6D0D89}"/>
    <cellStyle name="Normal 2 3 4 5 3 2 2" xfId="21864" xr:uid="{F2384C4D-1816-4F75-B27B-7AA1CB7D4270}"/>
    <cellStyle name="Normal 2 3 4 5 3 2 2 2" xfId="45938" xr:uid="{C4893B24-D834-4C71-8817-D7971D914DAE}"/>
    <cellStyle name="Normal 2 3 4 5 3 2 3" xfId="38562" xr:uid="{5E2A67FB-B3F3-47D4-866B-613B0850056D}"/>
    <cellStyle name="Normal 2 3 4 5 3 3" xfId="19399" xr:uid="{7E65EC9E-FA8C-43C1-8464-EFA104C47AAE}"/>
    <cellStyle name="Normal 2 3 4 5 3 3 2" xfId="43593" xr:uid="{3CC2EA1A-B918-48AB-982F-F49F7C3F2F98}"/>
    <cellStyle name="Normal 2 3 4 5 3 4" xfId="30547" xr:uid="{CF129933-E419-4325-8096-0FF04C5DE513}"/>
    <cellStyle name="Normal 2 3 4 5 4" xfId="8998" xr:uid="{98904349-ADA2-4055-932E-10063C9D371A}"/>
    <cellStyle name="Normal 2 3 4 5 4 2" xfId="21269" xr:uid="{633222FE-A5FF-42DB-957B-652B233CED01}"/>
    <cellStyle name="Normal 2 3 4 5 4 2 2" xfId="45388" xr:uid="{8CAE57DE-B72C-4D52-9293-6DA5AA752CC3}"/>
    <cellStyle name="Normal 2 3 4 5 4 3" xfId="33760" xr:uid="{22CBAA4C-3073-4DDB-A1AD-868CAD009051}"/>
    <cellStyle name="Normal 2 3 4 5 5" xfId="18792" xr:uid="{9B236C0C-B950-42CD-99D5-FFE38536CA27}"/>
    <cellStyle name="Normal 2 3 4 5 5 2" xfId="42988" xr:uid="{5C9907F8-45A9-40EA-A6FE-0BFDB1B779C7}"/>
    <cellStyle name="Normal 2 3 4 5 6" xfId="25891" xr:uid="{B6F5E1D0-2D3C-4830-9215-70F3BDBADBCE}"/>
    <cellStyle name="Normal 2 3 4 6" xfId="793" xr:uid="{D97D75A3-37C6-4D21-94ED-D20FC347E05A}"/>
    <cellStyle name="Normal 2 3 4 6 2" xfId="7816" xr:uid="{8E36799E-99CE-44F3-8227-1D074A46965A}"/>
    <cellStyle name="Normal 2 3 4 6 2 2" xfId="16074" xr:uid="{0CA5AE29-329E-4C39-ADA6-FEFAF343796C}"/>
    <cellStyle name="Normal 2 3 4 6 2 2 2" xfId="40656" xr:uid="{974522DC-6EE4-4AE0-952B-6DC9F945FF73}"/>
    <cellStyle name="Normal 2 3 4 6 2 3" xfId="22016" xr:uid="{FEDCE3F5-6321-4127-B6CA-33836595F497}"/>
    <cellStyle name="Normal 2 3 4 6 2 3 2" xfId="46081" xr:uid="{9599FA87-BDC4-4179-B050-A032773932BB}"/>
    <cellStyle name="Normal 2 3 4 6 2 4" xfId="32641" xr:uid="{19FE8293-B298-4F3D-835A-22E2EB8A6D86}"/>
    <cellStyle name="Normal 2 3 4 6 3" xfId="5929" xr:uid="{7FE5B043-3201-46DA-9C0E-45E29A6F31E2}"/>
    <cellStyle name="Normal 2 3 4 6 3 2" xfId="14191" xr:uid="{8253A80D-9CE7-4E45-ABE2-0C56513D53D9}"/>
    <cellStyle name="Normal 2 3 4 6 3 2 2" xfId="38773" xr:uid="{EE0342A1-BD11-451F-9616-7B58C4D5974C}"/>
    <cellStyle name="Normal 2 3 4 6 3 3" xfId="30758" xr:uid="{AD69A907-FA0D-4DE1-A34F-7A8CB3083735}"/>
    <cellStyle name="Normal 2 3 4 6 4" xfId="9178" xr:uid="{D85DE8BB-7B65-439E-B413-44BB40AE6C16}"/>
    <cellStyle name="Normal 2 3 4 6 4 2" xfId="33916" xr:uid="{F1AF0C4E-7FAB-4371-8C92-9E2F391CF85A}"/>
    <cellStyle name="Normal 2 3 4 6 5" xfId="19550" xr:uid="{B647DF66-9BAF-41FD-AB82-C94795D9F9E3}"/>
    <cellStyle name="Normal 2 3 4 6 5 2" xfId="43738" xr:uid="{4C70E461-9801-46A0-943B-7215989CBBBB}"/>
    <cellStyle name="Normal 2 3 4 6 6" xfId="26038" xr:uid="{8723809D-2D29-4CC8-99FD-D34C3119BEAF}"/>
    <cellStyle name="Normal 2 3 4 7" xfId="1919" xr:uid="{B7A132AA-8B8C-4882-AA74-F2BD734BDD5E}"/>
    <cellStyle name="Normal 2 3 4 7 2" xfId="6449" xr:uid="{4D755E0C-BDF1-4574-8095-F8DD32532344}"/>
    <cellStyle name="Normal 2 3 4 7 2 2" xfId="14708" xr:uid="{3441D16C-29B9-4E31-8099-7022C4B1798E}"/>
    <cellStyle name="Normal 2 3 4 7 2 2 2" xfId="39290" xr:uid="{76D3AEBA-5339-4924-8581-787382F8A72A}"/>
    <cellStyle name="Normal 2 3 4 7 2 3" xfId="23083" xr:uid="{EB6F756E-0CB3-4BD4-8B3D-3B6CBD65DC8C}"/>
    <cellStyle name="Normal 2 3 4 7 2 3 2" xfId="47094" xr:uid="{E7038463-BB8C-4DD4-B9DB-27544A91F9D9}"/>
    <cellStyle name="Normal 2 3 4 7 2 4" xfId="31275" xr:uid="{71BF77DA-2548-41E7-8398-65776C4DD287}"/>
    <cellStyle name="Normal 2 3 4 7 3" xfId="10261" xr:uid="{CB33B583-D9FF-4F72-96A8-8A7153822B37}"/>
    <cellStyle name="Normal 2 3 4 7 3 2" xfId="34920" xr:uid="{0141C395-3591-4C06-9DF2-17AB22B4FF76}"/>
    <cellStyle name="Normal 2 3 4 7 4" xfId="20618" xr:uid="{B05BDF5F-8A71-4319-A78B-59D10B57CCEB}"/>
    <cellStyle name="Normal 2 3 4 7 4 2" xfId="44778" xr:uid="{60C9686B-EA39-4E28-B51A-820BE13BA660}"/>
    <cellStyle name="Normal 2 3 4 7 5" xfId="27035" xr:uid="{A5C03206-AA8D-4DCF-B58B-419976B92E25}"/>
    <cellStyle name="Normal 2 3 4 8" xfId="2041" xr:uid="{647D2C1E-BFAC-4B45-8F59-58906C467C9F}"/>
    <cellStyle name="Normal 2 3 4 8 2" xfId="8285" xr:uid="{8569F8B2-15B4-4568-8781-A8E9CC5FF05A}"/>
    <cellStyle name="Normal 2 3 4 8 2 2" xfId="16543" xr:uid="{0A44C296-F7D0-40E8-A4AA-DF1AC584A757}"/>
    <cellStyle name="Normal 2 3 4 8 2 2 2" xfId="41125" xr:uid="{48725A2D-8073-4324-9BAD-40EFB067670E}"/>
    <cellStyle name="Normal 2 3 4 8 2 3" xfId="23205" xr:uid="{1421DD98-908A-41E5-81CB-432366FCBB83}"/>
    <cellStyle name="Normal 2 3 4 8 2 3 2" xfId="47216" xr:uid="{E608283C-CCEE-4A1C-9C31-F44C42BD19E5}"/>
    <cellStyle name="Normal 2 3 4 8 2 4" xfId="33110" xr:uid="{0DA4DE99-0610-4DC4-A7B5-34E9E874D954}"/>
    <cellStyle name="Normal 2 3 4 8 3" xfId="10383" xr:uid="{9793C789-5DF7-4549-9CB9-B67947DF0AA4}"/>
    <cellStyle name="Normal 2 3 4 8 3 2" xfId="35042" xr:uid="{03268CB7-287D-4EF3-91AE-5F86B1A403C0}"/>
    <cellStyle name="Normal 2 3 4 8 4" xfId="20740" xr:uid="{2CE44431-1873-42DA-85F9-C47CA139E402}"/>
    <cellStyle name="Normal 2 3 4 8 4 2" xfId="44900" xr:uid="{C1818C6C-9070-4620-A1E7-3CC9235D5B27}"/>
    <cellStyle name="Normal 2 3 4 8 5" xfId="27157" xr:uid="{9046DCCF-77C5-41B8-8DEE-3CBADFD868A3}"/>
    <cellStyle name="Normal 2 3 4 9" xfId="2112" xr:uid="{9FDE8802-8668-413E-9043-C35E66E0BAC9}"/>
    <cellStyle name="Normal 2 3 4 9 2" xfId="10454" xr:uid="{915A71DB-5E82-46E8-A63E-956CE77F726C}"/>
    <cellStyle name="Normal 2 3 4 9 2 2" xfId="21489" xr:uid="{BEC63927-8AAB-4902-A578-3C87670250E2}"/>
    <cellStyle name="Normal 2 3 4 9 2 2 2" xfId="45595" xr:uid="{882CF594-1D62-499A-B163-60F3A7BA1318}"/>
    <cellStyle name="Normal 2 3 4 9 2 3" xfId="35112" xr:uid="{40C3E4F0-B3A7-47D2-A6B2-C381943579FB}"/>
    <cellStyle name="Normal 2 3 4 9 3" xfId="19015" xr:uid="{BE1AA43C-CD44-4B5D-B16C-D57070778540}"/>
    <cellStyle name="Normal 2 3 4 9 3 2" xfId="43209" xr:uid="{DBE7E044-3930-4792-B50B-07225351B74A}"/>
    <cellStyle name="Normal 2 3 4 9 4" xfId="27227" xr:uid="{82AFB5F8-0039-483A-9B0B-932BB1E67666}"/>
    <cellStyle name="Normal 2 3 5" xfId="245" xr:uid="{B5145907-0DE1-45BC-8BA9-CB796520266F}"/>
    <cellStyle name="Normal 2 3 5 10" xfId="2754" xr:uid="{1E54AACB-2CF2-4E35-A02E-CB25934A7257}"/>
    <cellStyle name="Normal 2 3 5 10 2" xfId="11095" xr:uid="{44D108F9-52ED-47D8-AE8D-F2E599DD6511}"/>
    <cellStyle name="Normal 2 3 5 10 2 2" xfId="35750" xr:uid="{4C226CC3-03C1-4D30-83AF-6C83A2139024}"/>
    <cellStyle name="Normal 2 3 5 10 3" xfId="27865" xr:uid="{BBFCE213-2668-4D8C-851A-49CC33F71747}"/>
    <cellStyle name="Normal 2 3 5 11" xfId="3227" xr:uid="{E4BB73E8-7661-415D-A198-0CA5E92F5E4A}"/>
    <cellStyle name="Normal 2 3 5 11 2" xfId="11568" xr:uid="{9013B59F-A22E-4B84-8D68-DCEDB2AF8EA5}"/>
    <cellStyle name="Normal 2 3 5 11 2 2" xfId="36222" xr:uid="{BD736C25-A9ED-4553-8960-7FBD3E082C01}"/>
    <cellStyle name="Normal 2 3 5 11 3" xfId="28337" xr:uid="{8D9A178C-0148-42A1-92AD-C0D72587901A}"/>
    <cellStyle name="Normal 2 3 5 12" xfId="3471" xr:uid="{63395426-C442-4FA5-814A-D32F40F733D2}"/>
    <cellStyle name="Normal 2 3 5 12 2" xfId="11812" xr:uid="{334A8B7B-0754-4C87-BCEA-BD52A9877B5C}"/>
    <cellStyle name="Normal 2 3 5 12 2 2" xfId="36458" xr:uid="{B60F2928-6EE7-487A-A892-A220735B6D0F}"/>
    <cellStyle name="Normal 2 3 5 12 3" xfId="28573" xr:uid="{79D30205-BBEA-477C-A8B9-C7FE31AA5B62}"/>
    <cellStyle name="Normal 2 3 5 13" xfId="4181" xr:uid="{A4325F35-EC78-4D80-9794-0310FA45729D}"/>
    <cellStyle name="Normal 2 3 5 13 2" xfId="12522" xr:uid="{BA59DF11-74D0-4571-8B82-381A4CFFA8D4}"/>
    <cellStyle name="Normal 2 3 5 13 2 2" xfId="37107" xr:uid="{6F6B1D47-0308-4BB7-ABF9-825A06D948F6}"/>
    <cellStyle name="Normal 2 3 5 13 3" xfId="29193" xr:uid="{68129648-7136-403B-A8FC-4ABF4FC8752B}"/>
    <cellStyle name="Normal 2 3 5 14" xfId="4823" xr:uid="{3B52034C-2AD2-4886-82F1-13DECAD9BF16}"/>
    <cellStyle name="Normal 2 3 5 14 2" xfId="13147" xr:uid="{2476E4EE-E9EB-4081-9A06-A3AFA5B13C65}"/>
    <cellStyle name="Normal 2 3 5 14 2 2" xfId="37732" xr:uid="{9698C0E9-B902-44AC-80A2-E8FF7F9B8083}"/>
    <cellStyle name="Normal 2 3 5 14 3" xfId="29712" xr:uid="{AC2D71EB-8639-49A9-A6C4-13D070091BB0}"/>
    <cellStyle name="Normal 2 3 5 15" xfId="8698" xr:uid="{8DC95EA9-4E21-43E3-A072-A01B11960901}"/>
    <cellStyle name="Normal 2 3 5 15 2" xfId="33478" xr:uid="{80033DB0-05FA-4E81-A637-840D65630CCE}"/>
    <cellStyle name="Normal 2 3 5 16" xfId="17884" xr:uid="{AB700D59-45DB-4E72-B803-9E4F640746B9}"/>
    <cellStyle name="Normal 2 3 5 16 2" xfId="42109" xr:uid="{7771BEE4-476C-48C2-AD14-FE0ABEDFD826}"/>
    <cellStyle name="Normal 2 3 5 17" xfId="18487" xr:uid="{F7D6FCCE-B014-445B-A151-4676E414BE42}"/>
    <cellStyle name="Normal 2 3 5 17 2" xfId="42690" xr:uid="{65DF1095-B3C9-45D9-816F-177F51DE2A67}"/>
    <cellStyle name="Normal 2 3 5 18" xfId="25612" xr:uid="{2C0C5300-3C23-4EBA-AFC4-54281F80C225}"/>
    <cellStyle name="Normal 2 3 5 2" xfId="441" xr:uid="{FC96B988-1A5A-41B1-8019-4C82D3070991}"/>
    <cellStyle name="Normal 2 3 5 2 10" xfId="5040" xr:uid="{C5D5871D-91BA-4CA0-ADB9-471EF60A07FE}"/>
    <cellStyle name="Normal 2 3 5 2 10 2" xfId="13337" xr:uid="{3C5B6549-44A4-450B-9C1D-33D0DEEDA118}"/>
    <cellStyle name="Normal 2 3 5 2 10 2 2" xfId="37921" xr:uid="{1CC16818-1C8F-4BCA-85BF-33ED11D2F02E}"/>
    <cellStyle name="Normal 2 3 5 2 10 3" xfId="29902" xr:uid="{5C91E65C-7607-41BF-AD25-1E5388462976}"/>
    <cellStyle name="Normal 2 3 5 2 11" xfId="8833" xr:uid="{FEC2DCD8-52DA-4DF2-916A-CA727A9B2A79}"/>
    <cellStyle name="Normal 2 3 5 2 11 2" xfId="33599" xr:uid="{7E27A3A1-03D7-49C1-B136-15CD9567BE1C}"/>
    <cellStyle name="Normal 2 3 5 2 12" xfId="18018" xr:uid="{DBD410E5-A34B-451F-AB73-2C1E94D66B2B}"/>
    <cellStyle name="Normal 2 3 5 2 12 2" xfId="42243" xr:uid="{5243E7FD-6EA7-46AB-A68A-2DB31E3D2F58}"/>
    <cellStyle name="Normal 2 3 5 2 13" xfId="18624" xr:uid="{13211BF4-597F-4AF7-A24D-D8986E4959C0}"/>
    <cellStyle name="Normal 2 3 5 2 13 2" xfId="42820" xr:uid="{9B9D5AF8-5319-46B8-893E-131D0B8850B8}"/>
    <cellStyle name="Normal 2 3 5 2 14" xfId="25730" xr:uid="{647AD77C-A742-4B1A-8D3F-8EB57F524CC1}"/>
    <cellStyle name="Normal 2 3 5 2 2" xfId="1514" xr:uid="{79B0D615-38D0-4AB3-829C-ADF08B354B25}"/>
    <cellStyle name="Normal 2 3 5 2 2 2" xfId="3108" xr:uid="{BBC2D1DB-C87A-47F9-A745-2AF1B9398A45}"/>
    <cellStyle name="Normal 2 3 5 2 2 2 2" xfId="7065" xr:uid="{6ABB3662-2E63-499C-97BA-318DC52605CC}"/>
    <cellStyle name="Normal 2 3 5 2 2 2 2 2" xfId="15324" xr:uid="{B8416439-39B3-4613-8083-84D8B6726A47}"/>
    <cellStyle name="Normal 2 3 5 2 2 2 2 2 2" xfId="39906" xr:uid="{6BA9E914-0863-4A6D-AF3B-72E61A87D023}"/>
    <cellStyle name="Normal 2 3 5 2 2 2 2 3" xfId="31891" xr:uid="{EBCC1453-C1A7-49E3-A13A-28199F882913}"/>
    <cellStyle name="Normal 2 3 5 2 2 2 3" xfId="11449" xr:uid="{64083A3F-8352-4C75-B036-1D1A2AD67A55}"/>
    <cellStyle name="Normal 2 3 5 2 2 2 3 2" xfId="36104" xr:uid="{F49FF842-C439-4827-8972-1A22393647C8}"/>
    <cellStyle name="Normal 2 3 5 2 2 2 4" xfId="22702" xr:uid="{FB19E7F4-3815-423E-8F29-2273CE88E8D8}"/>
    <cellStyle name="Normal 2 3 5 2 2 2 4 2" xfId="46729" xr:uid="{462DD775-773D-4B61-A93D-EE38B90D7A80}"/>
    <cellStyle name="Normal 2 3 5 2 2 2 5" xfId="28219" xr:uid="{ED62F5E0-1676-4A3E-9B86-D3CCB2F10600}"/>
    <cellStyle name="Normal 2 3 5 2 2 3" xfId="3827" xr:uid="{2D565E08-2476-49FF-A490-DCB99C37D14F}"/>
    <cellStyle name="Normal 2 3 5 2 2 3 2" xfId="12168" xr:uid="{1B47703B-4C1B-4A31-81D9-9ABBE1673030}"/>
    <cellStyle name="Normal 2 3 5 2 2 3 2 2" xfId="36812" xr:uid="{F3D1D316-5C01-44BA-892D-1B328F74E2D9}"/>
    <cellStyle name="Normal 2 3 5 2 2 3 3" xfId="28927" xr:uid="{D2A9AD35-EF77-4D01-B069-CC839D305909}"/>
    <cellStyle name="Normal 2 3 5 2 2 4" xfId="4581" xr:uid="{28DCC6B7-F59D-4052-AFB6-EEAC83EAE011}"/>
    <cellStyle name="Normal 2 3 5 2 2 4 2" xfId="12922" xr:uid="{618FD9F4-7E96-438B-BBC6-60C5A944BDE4}"/>
    <cellStyle name="Normal 2 3 5 2 2 4 2 2" xfId="37507" xr:uid="{81DD25E4-5B45-41A3-B17D-B60392372D19}"/>
    <cellStyle name="Normal 2 3 5 2 2 4 3" xfId="29547" xr:uid="{F937BE9A-DA4F-40F0-89F5-5EC9AAB6C82A}"/>
    <cellStyle name="Normal 2 3 5 2 2 5" xfId="5454" xr:uid="{70A4BAFB-5EA5-41AD-AD64-61907E62DCE2}"/>
    <cellStyle name="Normal 2 3 5 2 2 5 2" xfId="13737" xr:uid="{F06BDF3D-B1A8-47FA-89F8-06263A833A93}"/>
    <cellStyle name="Normal 2 3 5 2 2 5 2 2" xfId="38321" xr:uid="{C1BF9508-3422-4E18-B4BF-4D8A00BD78AF}"/>
    <cellStyle name="Normal 2 3 5 2 2 5 3" xfId="30303" xr:uid="{2F65DA15-8E1B-4D38-A42C-8D615912C7C2}"/>
    <cellStyle name="Normal 2 3 5 2 2 6" xfId="9875" xr:uid="{69871ADB-8B2C-4B7B-8724-DED451331F2E}"/>
    <cellStyle name="Normal 2 3 5 2 2 6 2" xfId="34561" xr:uid="{BAE90D85-2FCD-4238-B61D-9B8DE571EA95}"/>
    <cellStyle name="Normal 2 3 5 2 2 7" xfId="18254" xr:uid="{20C1B5B6-4263-43EE-B793-D203391A4039}"/>
    <cellStyle name="Normal 2 3 5 2 2 7 2" xfId="42479" xr:uid="{1BF91EA6-73A2-422B-8798-BDF1B52738AF}"/>
    <cellStyle name="Normal 2 3 5 2 2 8" xfId="20236" xr:uid="{84D53C25-0A25-4EC5-8A1F-FF0AE912A1E9}"/>
    <cellStyle name="Normal 2 3 5 2 2 8 2" xfId="44410" xr:uid="{78770B49-3A2D-4D01-8858-13F84A064B08}"/>
    <cellStyle name="Normal 2 3 5 2 2 9" xfId="26677" xr:uid="{48B9B847-C2CE-4615-AC55-E174633F511C}"/>
    <cellStyle name="Normal 2 3 5 2 3" xfId="1080" xr:uid="{CD7C334D-18FC-4D1B-BE3F-F129184AABFF}"/>
    <cellStyle name="Normal 2 3 5 2 3 2" xfId="8056" xr:uid="{D8BF0C3E-1077-48C5-B24F-391F67DF9036}"/>
    <cellStyle name="Normal 2 3 5 2 3 2 2" xfId="16314" xr:uid="{DE3DD1B3-9DD4-41E7-A678-AF2418B3FBC5}"/>
    <cellStyle name="Normal 2 3 5 2 3 2 2 2" xfId="40896" xr:uid="{1A05F513-0215-4BBB-9F97-DD7BAFFE5DCD}"/>
    <cellStyle name="Normal 2 3 5 2 3 2 3" xfId="22289" xr:uid="{17AF0AF9-B58A-43D3-8894-B59DD77F2E60}"/>
    <cellStyle name="Normal 2 3 5 2 3 2 3 2" xfId="46325" xr:uid="{E04447BB-536D-4CAC-A56D-E5CC0E4F066F}"/>
    <cellStyle name="Normal 2 3 5 2 3 2 4" xfId="32881" xr:uid="{DE48B986-13E6-4240-883F-762C1D189233}"/>
    <cellStyle name="Normal 2 3 5 2 3 3" xfId="6169" xr:uid="{922E3D1E-B9A7-4320-B894-90C7CC1DA934}"/>
    <cellStyle name="Normal 2 3 5 2 3 3 2" xfId="14431" xr:uid="{6E9D4664-E20E-4ACD-BAFF-35BA2C37206D}"/>
    <cellStyle name="Normal 2 3 5 2 3 3 2 2" xfId="39013" xr:uid="{F46E0E48-977D-4DE5-BA56-35AFD69BFF0C}"/>
    <cellStyle name="Normal 2 3 5 2 3 3 3" xfId="30998" xr:uid="{8398CE30-45FD-4D88-90DE-148DF62C2628}"/>
    <cellStyle name="Normal 2 3 5 2 3 4" xfId="9456" xr:uid="{F9634114-624C-4265-B673-ED8571970D5E}"/>
    <cellStyle name="Normal 2 3 5 2 3 4 2" xfId="34159" xr:uid="{780C3949-1D52-4AAC-A020-DF8A71C58E66}"/>
    <cellStyle name="Normal 2 3 5 2 3 5" xfId="19824" xr:uid="{F12D853E-6611-4A9B-9A14-587B27FE7368}"/>
    <cellStyle name="Normal 2 3 5 2 3 5 2" xfId="44004" xr:uid="{40AE7435-AEA0-40ED-A73D-741D2588A045}"/>
    <cellStyle name="Normal 2 3 5 2 3 6" xfId="26278" xr:uid="{ACEC8EFB-DB76-475C-BCFA-6DDFC2497809}"/>
    <cellStyle name="Normal 2 3 5 2 4" xfId="2249" xr:uid="{DD29F121-7FA4-4BA0-97C3-2F9FFFF30640}"/>
    <cellStyle name="Normal 2 3 5 2 4 2" xfId="6689" xr:uid="{D066DB3C-22DD-42E8-AE92-35B09467A4B1}"/>
    <cellStyle name="Normal 2 3 5 2 4 2 2" xfId="14948" xr:uid="{38FD129E-3E67-4E26-9564-831CFCCD7C86}"/>
    <cellStyle name="Normal 2 3 5 2 4 2 2 2" xfId="39530" xr:uid="{CD4A55F2-1450-40E0-991A-6FDB109F2F62}"/>
    <cellStyle name="Normal 2 3 5 2 4 2 3" xfId="21696" xr:uid="{A166C4E7-33DD-4514-9082-51C1D006FD44}"/>
    <cellStyle name="Normal 2 3 5 2 4 2 3 2" xfId="45773" xr:uid="{5E5B310B-BEBA-4578-A79C-12DDDDD94DF6}"/>
    <cellStyle name="Normal 2 3 5 2 4 2 4" xfId="31515" xr:uid="{8935A669-7842-4C68-95CF-711C6ED19996}"/>
    <cellStyle name="Normal 2 3 5 2 4 3" xfId="10590" xr:uid="{F7743534-A0FA-4ED2-9A90-737945AA2CCC}"/>
    <cellStyle name="Normal 2 3 5 2 4 3 2" xfId="35248" xr:uid="{28A68D1A-5881-435E-A385-E1F00E638439}"/>
    <cellStyle name="Normal 2 3 5 2 4 4" xfId="19231" xr:uid="{2C0307C6-1E7E-4C41-B786-4D539248270F}"/>
    <cellStyle name="Normal 2 3 5 2 4 4 2" xfId="43425" xr:uid="{E3F05B22-C8FD-450E-84E6-DB3B6709EF08}"/>
    <cellStyle name="Normal 2 3 5 2 4 5" xfId="27363" xr:uid="{0D214FFA-3858-4833-8C82-406521FE82F4}"/>
    <cellStyle name="Normal 2 3 5 2 5" xfId="2635" xr:uid="{58E66B3E-58AC-4F62-ADAA-832312DE8B4B}"/>
    <cellStyle name="Normal 2 3 5 2 5 2" xfId="8421" xr:uid="{70C6BBD2-9F38-4C2D-9AB8-729CBBBF70BA}"/>
    <cellStyle name="Normal 2 3 5 2 5 2 2" xfId="16679" xr:uid="{AFC3F796-2328-4450-9AA8-93600881209E}"/>
    <cellStyle name="Normal 2 3 5 2 5 2 2 2" xfId="41261" xr:uid="{57F638FE-A47A-4549-8AB1-63F9C18378D8}"/>
    <cellStyle name="Normal 2 3 5 2 5 2 3" xfId="33246" xr:uid="{BF2EF9A9-299A-4779-BB17-E3F4B7E45022}"/>
    <cellStyle name="Normal 2 3 5 2 5 3" xfId="10976" xr:uid="{D75F10D3-AA54-4E05-9EFD-B8E7DAA06DE6}"/>
    <cellStyle name="Normal 2 3 5 2 5 3 2" xfId="35632" xr:uid="{A7895E65-C06E-4082-827E-5DBA98D659A9}"/>
    <cellStyle name="Normal 2 3 5 2 5 4" xfId="21100" xr:uid="{45BF2BBE-9E3B-4FBC-BE68-1F8E3EFDBA4D}"/>
    <cellStyle name="Normal 2 3 5 2 5 4 2" xfId="45221" xr:uid="{AEE72C05-60A4-4CB3-B65D-12E3D782EA88}"/>
    <cellStyle name="Normal 2 3 5 2 5 5" xfId="27747" xr:uid="{8BB260AB-FAE8-4830-9DC0-F52E0F23FA10}"/>
    <cellStyle name="Normal 2 3 5 2 6" xfId="2872" xr:uid="{5CAE52F6-3184-4AB3-8F4E-69AEE5F9AB91}"/>
    <cellStyle name="Normal 2 3 5 2 6 2" xfId="11213" xr:uid="{1E3E47D3-85CD-42BB-8BBC-6BC4DA842AA2}"/>
    <cellStyle name="Normal 2 3 5 2 6 2 2" xfId="35868" xr:uid="{B91AF33C-2AF5-4E41-8E9D-9E2F44E2D222}"/>
    <cellStyle name="Normal 2 3 5 2 6 3" xfId="27983" xr:uid="{CB7D1B87-78A5-483D-B227-F46F6246F193}"/>
    <cellStyle name="Normal 2 3 5 2 7" xfId="3345" xr:uid="{04746629-4EF7-4D2C-9A19-993F8E3BEA5A}"/>
    <cellStyle name="Normal 2 3 5 2 7 2" xfId="11686" xr:uid="{EB546CCD-3140-4EAA-8ECB-BB358A89CEA2}"/>
    <cellStyle name="Normal 2 3 5 2 7 2 2" xfId="36340" xr:uid="{0B91F072-4124-457B-9251-4D478CE42437}"/>
    <cellStyle name="Normal 2 3 5 2 7 3" xfId="28455" xr:uid="{177D2A44-DABC-4787-B971-560FC1DA94A7}"/>
    <cellStyle name="Normal 2 3 5 2 8" xfId="3591" xr:uid="{47A2E1B8-D6DE-4F4D-B6B7-DD1BDBF42F92}"/>
    <cellStyle name="Normal 2 3 5 2 8 2" xfId="11932" xr:uid="{F5A4C2A2-8ED3-4FA5-9F93-7698BCAC7483}"/>
    <cellStyle name="Normal 2 3 5 2 8 2 2" xfId="36576" xr:uid="{F9DC6CA5-761A-404A-84D1-2462F326F1CA}"/>
    <cellStyle name="Normal 2 3 5 2 8 3" xfId="28691" xr:uid="{8EE60A03-4689-4F22-8204-CC6A8A5F551D}"/>
    <cellStyle name="Normal 2 3 5 2 9" xfId="4345" xr:uid="{CDFEB780-AC8F-459E-9BC2-149DA6B74D17}"/>
    <cellStyle name="Normal 2 3 5 2 9 2" xfId="12686" xr:uid="{A8E5A5EA-1303-40C8-AEEB-DC5E3DB085DC}"/>
    <cellStyle name="Normal 2 3 5 2 9 2 2" xfId="37271" xr:uid="{AFAF6C61-BF3D-4E10-8727-E1A33AC38B3D}"/>
    <cellStyle name="Normal 2 3 5 2 9 3" xfId="29311" xr:uid="{18A925C0-1651-4AB9-BF66-3AF2779C34C8}"/>
    <cellStyle name="Normal 2 3 5 3" xfId="629" xr:uid="{72D646FD-FABF-46B6-B7AA-D36CE0DD784D}"/>
    <cellStyle name="Normal 2 3 5 3 10" xfId="25909" xr:uid="{9463B5AA-13B7-43AD-A127-79A90361163C}"/>
    <cellStyle name="Normal 2 3 5 3 2" xfId="1316" xr:uid="{91710537-20E2-4A19-9511-8B4B0EC9536E}"/>
    <cellStyle name="Normal 2 3 5 3 2 2" xfId="8189" xr:uid="{B7659F5D-EC2F-4E1A-8726-C1216C800E7A}"/>
    <cellStyle name="Normal 2 3 5 3 2 2 2" xfId="16447" xr:uid="{720DA1C7-F419-4AB6-BEDB-834CBE866D1A}"/>
    <cellStyle name="Normal 2 3 5 3 2 2 2 2" xfId="41029" xr:uid="{B86633C0-FF96-4E78-BADA-EAF6D2ADC2A8}"/>
    <cellStyle name="Normal 2 3 5 3 2 2 3" xfId="22507" xr:uid="{A3254DDB-3C97-4A92-BB0A-9D7416F8930B}"/>
    <cellStyle name="Normal 2 3 5 3 2 2 3 2" xfId="46541" xr:uid="{8680C83C-62F9-49E6-A492-A116ADF4F81B}"/>
    <cellStyle name="Normal 2 3 5 3 2 2 4" xfId="33014" xr:uid="{729DF10A-C595-4466-908A-A261BA1BF5E8}"/>
    <cellStyle name="Normal 2 3 5 3 2 3" xfId="6310" xr:uid="{523AF469-040E-4C51-B2C1-C5E49D68E619}"/>
    <cellStyle name="Normal 2 3 5 3 2 3 2" xfId="14571" xr:uid="{B66AD0EE-64CC-44FE-87A7-DCACADAA24EF}"/>
    <cellStyle name="Normal 2 3 5 3 2 3 2 2" xfId="39153" xr:uid="{92FAC7F1-2A29-461A-ABD4-524208D0623D}"/>
    <cellStyle name="Normal 2 3 5 3 2 3 3" xfId="31138" xr:uid="{3E7BBCF2-1466-433C-AD87-3997170C31DC}"/>
    <cellStyle name="Normal 2 3 5 3 2 4" xfId="9678" xr:uid="{05E04774-DDBE-4AAE-A1BB-C3144D475CB1}"/>
    <cellStyle name="Normal 2 3 5 3 2 4 2" xfId="34373" xr:uid="{2FDE65D7-81EA-4294-9CB4-CA0A8910C97E}"/>
    <cellStyle name="Normal 2 3 5 3 2 5" xfId="20040" xr:uid="{746871A6-6FEA-4CD1-AA85-1A5E91B3BD1F}"/>
    <cellStyle name="Normal 2 3 5 3 2 5 2" xfId="44218" xr:uid="{9EE240EF-B9C6-4E8F-9454-C1ECC509B403}"/>
    <cellStyle name="Normal 2 3 5 3 2 6" xfId="26490" xr:uid="{8E63C205-186E-4D4E-8267-3BDA32123885}"/>
    <cellStyle name="Normal 2 3 5 3 3" xfId="2990" xr:uid="{2471CBF3-E7D8-4760-93A9-D58E1103080C}"/>
    <cellStyle name="Normal 2 3 5 3 3 2" xfId="6829" xr:uid="{423561F6-1821-4B7D-BA5F-28F0E4608A94}"/>
    <cellStyle name="Normal 2 3 5 3 3 2 2" xfId="15088" xr:uid="{3CDA20D5-4A60-41DB-B2B9-A9CA28EE21C6}"/>
    <cellStyle name="Normal 2 3 5 3 3 2 2 2" xfId="39670" xr:uid="{F37DEE37-5069-4022-AF73-CF31A6D7EFC2}"/>
    <cellStyle name="Normal 2 3 5 3 3 2 3" xfId="21882" xr:uid="{7B4EE82B-6E2D-4CBB-9078-0798DC1D7E43}"/>
    <cellStyle name="Normal 2 3 5 3 3 2 3 2" xfId="45956" xr:uid="{7D3DDB35-060C-4BA8-BBCA-157F07178C31}"/>
    <cellStyle name="Normal 2 3 5 3 3 2 4" xfId="31655" xr:uid="{598AE7FF-BDE2-4400-8DC7-E07965A3FB8C}"/>
    <cellStyle name="Normal 2 3 5 3 3 3" xfId="11331" xr:uid="{E0E9FDE4-5E92-45D5-B16C-59EB3834814A}"/>
    <cellStyle name="Normal 2 3 5 3 3 3 2" xfId="35986" xr:uid="{BB090E48-A961-4808-A584-EAFA6287624E}"/>
    <cellStyle name="Normal 2 3 5 3 3 4" xfId="19417" xr:uid="{D3E3D3C2-D0C5-449C-A4A0-4FBE7D975212}"/>
    <cellStyle name="Normal 2 3 5 3 3 4 2" xfId="43611" xr:uid="{42340DB4-071C-4D6A-9B26-6A79FFB86D85}"/>
    <cellStyle name="Normal 2 3 5 3 3 5" xfId="28101" xr:uid="{D2D77DE1-F6F6-44FD-953E-B9B359196134}"/>
    <cellStyle name="Normal 2 3 5 3 4" xfId="3709" xr:uid="{ACC9607B-8D2F-4489-B50C-8FBE0E38448C}"/>
    <cellStyle name="Normal 2 3 5 3 4 2" xfId="7400" xr:uid="{D0FBC134-7CFA-404A-928E-15899EFCB06C}"/>
    <cellStyle name="Normal 2 3 5 3 4 2 2" xfId="15659" xr:uid="{015918C9-F345-484B-A27B-FDEE485BD6FD}"/>
    <cellStyle name="Normal 2 3 5 3 4 2 2 2" xfId="40241" xr:uid="{2BA42A7B-9823-4BB3-9FDD-734F03481368}"/>
    <cellStyle name="Normal 2 3 5 3 4 2 3" xfId="32226" xr:uid="{D237798A-40FB-4C19-98FD-1D765073F4DB}"/>
    <cellStyle name="Normal 2 3 5 3 4 3" xfId="12050" xr:uid="{4EF148DF-1BC5-46FB-A697-718111191854}"/>
    <cellStyle name="Normal 2 3 5 3 4 3 2" xfId="36694" xr:uid="{0754AF26-F800-400C-BE11-B531D6CDF688}"/>
    <cellStyle name="Normal 2 3 5 3 4 4" xfId="21287" xr:uid="{CB81CD09-DA6F-47B9-9C82-1B3BBE0D0CD8}"/>
    <cellStyle name="Normal 2 3 5 3 4 4 2" xfId="45406" xr:uid="{D2A1B042-B2CA-4811-84C3-30B1AB4721B8}"/>
    <cellStyle name="Normal 2 3 5 3 4 5" xfId="28809" xr:uid="{03ED5DCE-1A86-40E8-BD5E-5F7C801E5276}"/>
    <cellStyle name="Normal 2 3 5 3 5" xfId="4463" xr:uid="{219BEBB5-2964-48BC-A847-EB7E827EA751}"/>
    <cellStyle name="Normal 2 3 5 3 5 2" xfId="12804" xr:uid="{5663DFA7-2598-48E0-A05C-063F7767A456}"/>
    <cellStyle name="Normal 2 3 5 3 5 2 2" xfId="37389" xr:uid="{3F08AB3E-F8DC-48FD-97D4-C42990C4C9A2}"/>
    <cellStyle name="Normal 2 3 5 3 5 3" xfId="29429" xr:uid="{788CC313-BE28-429E-85D1-DAF1A705BE0A}"/>
    <cellStyle name="Normal 2 3 5 3 6" xfId="5256" xr:uid="{98717FFF-C353-4654-A288-BBDE3793FC66}"/>
    <cellStyle name="Normal 2 3 5 3 6 2" xfId="13549" xr:uid="{86E5C5D7-1ED4-4B6D-A77D-8661A85AFC67}"/>
    <cellStyle name="Normal 2 3 5 3 6 2 2" xfId="38133" xr:uid="{1C646C6F-CE92-4586-8B66-1FA69C2B5232}"/>
    <cellStyle name="Normal 2 3 5 3 6 3" xfId="30115" xr:uid="{F5469613-2A32-4FBA-B539-7323467DC0DA}"/>
    <cellStyle name="Normal 2 3 5 3 7" xfId="9016" xr:uid="{2581FD59-7A39-48D1-924F-D4AFFE9B438A}"/>
    <cellStyle name="Normal 2 3 5 3 7 2" xfId="33778" xr:uid="{BC9420CB-28A5-4627-A5EB-92C527B7D306}"/>
    <cellStyle name="Normal 2 3 5 3 8" xfId="18136" xr:uid="{E1C0E19D-2474-47D3-83B5-BFFCD9190CC7}"/>
    <cellStyle name="Normal 2 3 5 3 8 2" xfId="42361" xr:uid="{223FC2F3-237C-47B4-93C1-EADA50773B27}"/>
    <cellStyle name="Normal 2 3 5 3 9" xfId="18810" xr:uid="{F8FC1BE0-61B1-4D8A-941E-3D841DDEB2FC}"/>
    <cellStyle name="Normal 2 3 5 3 9 2" xfId="43006" xr:uid="{5ADBB884-F1E9-4ECC-B752-6A1C8C8DE9F1}"/>
    <cellStyle name="Normal 2 3 5 4" xfId="1682" xr:uid="{DCA9095B-899C-4302-A16F-919742918227}"/>
    <cellStyle name="Normal 2 3 5 4 2" xfId="6947" xr:uid="{6BA16934-1CF8-4832-8013-57FBA2F3F49D}"/>
    <cellStyle name="Normal 2 3 5 4 2 2" xfId="15206" xr:uid="{FBC9FE52-266C-417C-86BA-FDBD8AF525D6}"/>
    <cellStyle name="Normal 2 3 5 4 2 2 2" xfId="39788" xr:uid="{D2F08F96-D8BC-4CFA-A6D9-570E8247B3A8}"/>
    <cellStyle name="Normal 2 3 5 4 2 3" xfId="22855" xr:uid="{3CB9A49E-9002-4431-A53C-91C7F5385B8A}"/>
    <cellStyle name="Normal 2 3 5 4 2 3 2" xfId="46873" xr:uid="{C5F436D2-6C2B-4B87-A6E9-0359C268D23C}"/>
    <cellStyle name="Normal 2 3 5 4 2 4" xfId="31773" xr:uid="{15ED15F7-6DA8-4BA5-93A3-645F8AE8B9F9}"/>
    <cellStyle name="Normal 2 3 5 4 3" xfId="5607" xr:uid="{AABEDBF4-2CA8-4A48-A151-43CDF74A6727}"/>
    <cellStyle name="Normal 2 3 5 4 3 2" xfId="13878" xr:uid="{B9BCA18A-A174-4879-AD7F-E3BB382066A0}"/>
    <cellStyle name="Normal 2 3 5 4 3 2 2" xfId="38462" xr:uid="{605C8AE5-1D64-44D1-90E4-7E17C66FBEB8}"/>
    <cellStyle name="Normal 2 3 5 4 3 3" xfId="30445" xr:uid="{8D752590-AB03-4C6B-A08E-569292DF773A}"/>
    <cellStyle name="Normal 2 3 5 4 4" xfId="10031" xr:uid="{C25DF88A-3FA4-4424-952C-56FEA75F663E}"/>
    <cellStyle name="Normal 2 3 5 4 4 2" xfId="34702" xr:uid="{0DD0DF9A-8CAB-4E69-9A63-CE62F40CB857}"/>
    <cellStyle name="Normal 2 3 5 4 5" xfId="20391" xr:uid="{A6D089EA-E85A-4F94-B5E6-539223CA36CA}"/>
    <cellStyle name="Normal 2 3 5 4 5 2" xfId="44555" xr:uid="{E80D6223-CBAF-49D5-B221-1CA20BE8931D}"/>
    <cellStyle name="Normal 2 3 5 4 6" xfId="26817" xr:uid="{06559B4F-64B4-4638-9B65-AF776D3CAA4A}"/>
    <cellStyle name="Normal 2 3 5 5" xfId="1818" xr:uid="{1380CBF1-EA10-4502-AA3F-56F9C2EE1BC3}"/>
    <cellStyle name="Normal 2 3 5 5 2" xfId="7625" xr:uid="{B88D9F0B-1FC0-44DC-AD1A-A3FADBE0ABDB}"/>
    <cellStyle name="Normal 2 3 5 5 2 2" xfId="15883" xr:uid="{F8B981A4-861F-43C0-8067-D4B2510A5033}"/>
    <cellStyle name="Normal 2 3 5 5 2 2 2" xfId="40465" xr:uid="{67BB18E0-C170-4CB8-8652-6355C3B0F936}"/>
    <cellStyle name="Normal 2 3 5 5 2 3" xfId="22983" xr:uid="{7BC4CCBD-00D0-429F-818C-57DC8BFD630A}"/>
    <cellStyle name="Normal 2 3 5 5 2 3 2" xfId="46994" xr:uid="{A3C13497-7B97-430B-879B-F1FADCCC0A88}"/>
    <cellStyle name="Normal 2 3 5 5 2 4" xfId="32450" xr:uid="{0D3C22B1-1E4C-4FE0-B2AA-B67064920349}"/>
    <cellStyle name="Normal 2 3 5 5 3" xfId="5736" xr:uid="{EFFA993B-CB9A-4604-81DB-3D9B7D4FF5A4}"/>
    <cellStyle name="Normal 2 3 5 5 3 2" xfId="13998" xr:uid="{7C20BE23-BC53-444E-8FFD-5FF376503CE9}"/>
    <cellStyle name="Normal 2 3 5 5 3 2 2" xfId="38580" xr:uid="{B35815CF-41E1-453B-BEE3-5723F77A9F03}"/>
    <cellStyle name="Normal 2 3 5 5 3 3" xfId="30565" xr:uid="{D9BE091F-F0BF-46A5-B94B-DD7BBCF416D6}"/>
    <cellStyle name="Normal 2 3 5 5 4" xfId="10160" xr:uid="{43079B9A-57E3-446C-A6E3-77E31434BC2A}"/>
    <cellStyle name="Normal 2 3 5 5 4 2" xfId="34820" xr:uid="{D8EAC972-08FE-4D87-A895-CFDC372768C7}"/>
    <cellStyle name="Normal 2 3 5 5 5" xfId="20518" xr:uid="{FEB89A6F-F35F-4C4E-982C-5AF06F492891}"/>
    <cellStyle name="Normal 2 3 5 5 5 2" xfId="44678" xr:uid="{92B392AC-603D-49C3-AD86-CE2118F0A4E4}"/>
    <cellStyle name="Normal 2 3 5 5 6" xfId="26935" xr:uid="{60367146-E82D-4169-915B-AC4258BB8669}"/>
    <cellStyle name="Normal 2 3 5 6" xfId="851" xr:uid="{ED5BE5C6-CBFA-4863-B0FB-C8A2AD74EBFD}"/>
    <cellStyle name="Normal 2 3 5 6 2" xfId="7869" xr:uid="{E712B7E9-D787-4704-BAA9-262F79BD572D}"/>
    <cellStyle name="Normal 2 3 5 6 2 2" xfId="16127" xr:uid="{6F2ADCEC-37D7-4EFB-8492-7156C3AF5A14}"/>
    <cellStyle name="Normal 2 3 5 6 2 2 2" xfId="40709" xr:uid="{04AA113A-3E09-4363-8984-33E99BAE4672}"/>
    <cellStyle name="Normal 2 3 5 6 2 3" xfId="22073" xr:uid="{FA7A6ECA-B9FD-4DAA-AAFC-C6691425BF6D}"/>
    <cellStyle name="Normal 2 3 5 6 2 3 2" xfId="46134" xr:uid="{30938B17-DC79-49D5-BACD-5F7BDA64957D}"/>
    <cellStyle name="Normal 2 3 5 6 2 4" xfId="32694" xr:uid="{7679569F-4F67-4D53-BF53-796D51206FC8}"/>
    <cellStyle name="Normal 2 3 5 6 3" xfId="5982" xr:uid="{2631CA90-2F7E-4F99-89BE-1C7081847BD5}"/>
    <cellStyle name="Normal 2 3 5 6 3 2" xfId="14244" xr:uid="{4E2083D4-F70B-4A88-8ABD-8DD5A0CD2CB6}"/>
    <cellStyle name="Normal 2 3 5 6 3 2 2" xfId="38826" xr:uid="{4C4E3FC0-3B35-4F57-A9B2-D2C89C96444B}"/>
    <cellStyle name="Normal 2 3 5 6 3 3" xfId="30811" xr:uid="{F6104BBF-BC98-402D-8F39-8CA91E61B891}"/>
    <cellStyle name="Normal 2 3 5 6 4" xfId="9235" xr:uid="{6858ABBF-FBB6-4D75-BC60-729A4A850B43}"/>
    <cellStyle name="Normal 2 3 5 6 4 2" xfId="33969" xr:uid="{68FC279D-C52A-4291-BB46-C0C03BC4F966}"/>
    <cellStyle name="Normal 2 3 5 6 5" xfId="19607" xr:uid="{68A4350F-3CCB-48EE-83DD-96C97951B5A6}"/>
    <cellStyle name="Normal 2 3 5 6 5 2" xfId="43795" xr:uid="{DB3DEE5B-E602-4C4D-822E-A76063EDC40C}"/>
    <cellStyle name="Normal 2 3 5 6 6" xfId="26091" xr:uid="{06241FA6-1A8D-45CB-B9F4-DDC21052013F}"/>
    <cellStyle name="Normal 2 3 5 7" xfId="1937" xr:uid="{AF078495-A7E9-4CC7-B6DE-805EDB09F122}"/>
    <cellStyle name="Normal 2 3 5 7 2" xfId="6502" xr:uid="{29070EE2-E9B8-437C-94C4-21D65275B40A}"/>
    <cellStyle name="Normal 2 3 5 7 2 2" xfId="14761" xr:uid="{58DD7A58-0364-4A27-AE2F-2D96358171E6}"/>
    <cellStyle name="Normal 2 3 5 7 2 2 2" xfId="39343" xr:uid="{F0235305-D64B-417F-80CC-BA20B572470C}"/>
    <cellStyle name="Normal 2 3 5 7 2 3" xfId="23101" xr:uid="{D03F669A-DEE9-4E62-A9A3-D954BDDF73CC}"/>
    <cellStyle name="Normal 2 3 5 7 2 3 2" xfId="47112" xr:uid="{C14088E3-31EF-472E-889B-B8C327482C66}"/>
    <cellStyle name="Normal 2 3 5 7 2 4" xfId="31328" xr:uid="{C6276C99-D62E-44EA-8FE5-86453BD66E41}"/>
    <cellStyle name="Normal 2 3 5 7 3" xfId="10279" xr:uid="{3EDF30F4-FB58-482C-8114-3612A0A92C93}"/>
    <cellStyle name="Normal 2 3 5 7 3 2" xfId="34938" xr:uid="{A2F284F6-DD40-46B0-96A1-7E17ED165F8D}"/>
    <cellStyle name="Normal 2 3 5 7 4" xfId="20636" xr:uid="{511F7302-67E8-418B-881D-2A6683031057}"/>
    <cellStyle name="Normal 2 3 5 7 4 2" xfId="44796" xr:uid="{0832AC1B-B8AA-4B76-9E2B-ACD66CC3D6B9}"/>
    <cellStyle name="Normal 2 3 5 7 5" xfId="27053" xr:uid="{90EA7C30-AB92-48F0-8F78-10323A988BDA}"/>
    <cellStyle name="Normal 2 3 5 8" xfId="2130" xr:uid="{6213558B-032F-41E9-A8AD-28682993B9D4}"/>
    <cellStyle name="Normal 2 3 5 8 2" xfId="8303" xr:uid="{077E93F8-01F2-4276-9F4C-6119E4FB5D91}"/>
    <cellStyle name="Normal 2 3 5 8 2 2" xfId="16561" xr:uid="{1717513B-5537-4108-B760-A3CF1C3F1790}"/>
    <cellStyle name="Normal 2 3 5 8 2 2 2" xfId="41143" xr:uid="{9C49FD6F-BA7E-4F93-B166-EB4C1B1AA311}"/>
    <cellStyle name="Normal 2 3 5 8 2 3" xfId="21525" xr:uid="{0A84E6E5-1693-4C88-BD3E-C1FA881BDACD}"/>
    <cellStyle name="Normal 2 3 5 8 2 3 2" xfId="45623" xr:uid="{DE6ACD79-499E-4E92-A67C-E99F95313544}"/>
    <cellStyle name="Normal 2 3 5 8 2 4" xfId="33128" xr:uid="{B5E82E9E-8CE4-452C-B250-8F2AA992DDE6}"/>
    <cellStyle name="Normal 2 3 5 8 3" xfId="10472" xr:uid="{7C0E58C1-9E70-4D29-BCA6-138B90B04017}"/>
    <cellStyle name="Normal 2 3 5 8 3 2" xfId="35130" xr:uid="{A5869582-34B7-4679-B702-D120BC188F37}"/>
    <cellStyle name="Normal 2 3 5 8 4" xfId="19055" xr:uid="{CA5FD4BA-EFB8-4FD6-9BED-A14D650B77A9}"/>
    <cellStyle name="Normal 2 3 5 8 4 2" xfId="43249" xr:uid="{BB40E3B6-7AAB-433C-A7E8-40DD3E2D7E79}"/>
    <cellStyle name="Normal 2 3 5 8 5" xfId="27245" xr:uid="{1BB3F4AD-BEC0-4214-9DD9-9EC63F2C57CE}"/>
    <cellStyle name="Normal 2 3 5 9" xfId="2517" xr:uid="{395A5DC9-8BF7-432B-A483-D4A43A785A12}"/>
    <cellStyle name="Normal 2 3 5 9 2" xfId="10858" xr:uid="{F824446C-3784-4CF4-AD4B-39CA7F707303}"/>
    <cellStyle name="Normal 2 3 5 9 2 2" xfId="35514" xr:uid="{662DA5D0-DBEF-4E1F-96D7-9ABE69F63A87}"/>
    <cellStyle name="Normal 2 3 5 9 3" xfId="20931" xr:uid="{E293D8EA-D68C-4ED7-9DCA-0E451673D8D7}"/>
    <cellStyle name="Normal 2 3 5 9 3 2" xfId="45066" xr:uid="{EC81C089-A799-45F2-B95C-2AFAE11F36EE}"/>
    <cellStyle name="Normal 2 3 5 9 4" xfId="27629" xr:uid="{DBEEB368-C104-48C1-9B68-6D3483CA7817}"/>
    <cellStyle name="Normal 2 3 6" xfId="367" xr:uid="{CBFBF527-1F7C-476E-8775-FD427847AE62}"/>
    <cellStyle name="Normal 2 3 6 10" xfId="4888" xr:uid="{285F60C9-43E3-43A0-80E4-900A442B2FE8}"/>
    <cellStyle name="Normal 2 3 6 10 2" xfId="13201" xr:uid="{86939D4C-BB70-4AFB-9F88-F77AF83B6392}"/>
    <cellStyle name="Normal 2 3 6 10 2 2" xfId="37785" xr:uid="{97F7416D-44E9-45F7-AAB6-4169E481F3CF}"/>
    <cellStyle name="Normal 2 3 6 10 3" xfId="29767" xr:uid="{08C8326C-4481-410F-A9CC-CC1510057BB2}"/>
    <cellStyle name="Normal 2 3 6 11" xfId="8767" xr:uid="{E6843066-6E5A-4BEC-B895-AF7D616C371E}"/>
    <cellStyle name="Normal 2 3 6 11 2" xfId="33538" xr:uid="{8359DC52-7E6B-4EB9-A400-2EE58242D6AC}"/>
    <cellStyle name="Normal 2 3 6 12" xfId="17957" xr:uid="{AE4998F5-DDF3-400F-B322-74A4DABAC5C1}"/>
    <cellStyle name="Normal 2 3 6 12 2" xfId="42182" xr:uid="{4F0E2ACB-338F-434D-8CB0-A4E41B131BDA}"/>
    <cellStyle name="Normal 2 3 6 13" xfId="18551" xr:uid="{807026FB-5769-481B-9968-2C0EEC5A1DC9}"/>
    <cellStyle name="Normal 2 3 6 13 2" xfId="42747" xr:uid="{8DE85254-0E6F-45AE-ABD9-627AD32C2B9D}"/>
    <cellStyle name="Normal 2 3 6 14" xfId="25669" xr:uid="{3BD9A468-C80D-4C83-BB43-57AB036628A4}"/>
    <cellStyle name="Normal 2 3 6 2" xfId="1379" xr:uid="{987D83E0-7C37-42C9-9627-B8C833763D3C}"/>
    <cellStyle name="Normal 2 3 6 2 2" xfId="3047" xr:uid="{D4A8D634-4B19-44BC-AC6D-8A94FB39B57B}"/>
    <cellStyle name="Normal 2 3 6 2 2 2" xfId="7004" xr:uid="{8A83C266-0775-453F-B63B-ADFF58232D29}"/>
    <cellStyle name="Normal 2 3 6 2 2 2 2" xfId="15263" xr:uid="{780E6E23-D283-42F6-B330-8840EB67E0C9}"/>
    <cellStyle name="Normal 2 3 6 2 2 2 2 2" xfId="39845" xr:uid="{7D7B3F36-F44E-4FE9-8275-B4D827483DDE}"/>
    <cellStyle name="Normal 2 3 6 2 2 2 3" xfId="31830" xr:uid="{467B6600-9920-4307-AC64-13B1E5ED0A6E}"/>
    <cellStyle name="Normal 2 3 6 2 2 3" xfId="11388" xr:uid="{22C1CC08-A926-4CA1-92B4-43F149542800}"/>
    <cellStyle name="Normal 2 3 6 2 2 3 2" xfId="36043" xr:uid="{5E833F70-0AC2-4454-9503-27368409AC9D}"/>
    <cellStyle name="Normal 2 3 6 2 2 4" xfId="22568" xr:uid="{E5750963-1DFE-412B-B96E-30B466DF650C}"/>
    <cellStyle name="Normal 2 3 6 2 2 4 2" xfId="46595" xr:uid="{D9AB4D99-D629-4BC4-93C7-E167EBB7819A}"/>
    <cellStyle name="Normal 2 3 6 2 2 5" xfId="28158" xr:uid="{BDDE3407-BD9B-4A6D-BF45-1F103CBA2A6D}"/>
    <cellStyle name="Normal 2 3 6 2 3" xfId="3766" xr:uid="{DF608A45-BF7A-443A-9488-8D978C63C45F}"/>
    <cellStyle name="Normal 2 3 6 2 3 2" xfId="12107" xr:uid="{32A545B1-2757-4D79-AF4F-C7CFA6A2F385}"/>
    <cellStyle name="Normal 2 3 6 2 3 2 2" xfId="36751" xr:uid="{033C56E7-EB27-4DD0-93AB-14C2FE8A716E}"/>
    <cellStyle name="Normal 2 3 6 2 3 3" xfId="28866" xr:uid="{3ADE9BA9-4A43-45F0-9FC9-739AF06A077B}"/>
    <cellStyle name="Normal 2 3 6 2 4" xfId="4520" xr:uid="{B5E8B027-68B0-4DBD-BDD6-76F8CE15072B}"/>
    <cellStyle name="Normal 2 3 6 2 4 2" xfId="12861" xr:uid="{680F5769-E2C5-4189-8149-6594D82E8569}"/>
    <cellStyle name="Normal 2 3 6 2 4 2 2" xfId="37446" xr:uid="{82C753DE-F1C7-4E7D-9282-2CDFD9D6A1AF}"/>
    <cellStyle name="Normal 2 3 6 2 4 3" xfId="29486" xr:uid="{22B675A7-D0D8-44B3-AB40-58007BBFB496}"/>
    <cellStyle name="Normal 2 3 6 2 5" xfId="5319" xr:uid="{DEF39EAD-04B1-4A4B-A9A6-C4D76038A923}"/>
    <cellStyle name="Normal 2 3 6 2 5 2" xfId="13603" xr:uid="{FECBB9E8-6DB3-48DE-B4D5-3CA716ED5D78}"/>
    <cellStyle name="Normal 2 3 6 2 5 2 2" xfId="38187" xr:uid="{CBF92B60-26CB-4CD0-B30D-C32E63771C4C}"/>
    <cellStyle name="Normal 2 3 6 2 5 3" xfId="30169" xr:uid="{199C7087-1064-4D2F-BDA7-6B8E71719363}"/>
    <cellStyle name="Normal 2 3 6 2 6" xfId="9741" xr:uid="{CC3FB64B-A53E-42B1-A532-B3D39A82B6C1}"/>
    <cellStyle name="Normal 2 3 6 2 6 2" xfId="34427" xr:uid="{FC986DB4-BA7C-4FB4-A5E2-38A64A310446}"/>
    <cellStyle name="Normal 2 3 6 2 7" xfId="18193" xr:uid="{07721BB7-E02A-4A55-8589-5657278E3366}"/>
    <cellStyle name="Normal 2 3 6 2 7 2" xfId="42418" xr:uid="{11236BD2-2A22-4667-8E1E-C7A74DCFE051}"/>
    <cellStyle name="Normal 2 3 6 2 8" xfId="20102" xr:uid="{9BCB6C8D-5951-4DD9-B51B-D173A01EAB26}"/>
    <cellStyle name="Normal 2 3 6 2 8 2" xfId="44276" xr:uid="{A46BCFCE-715C-4484-B0EE-E0756DE7A4F8}"/>
    <cellStyle name="Normal 2 3 6 2 9" xfId="26543" xr:uid="{E34D8579-305F-45DD-B0BF-DCBE9BC76A5E}"/>
    <cellStyle name="Normal 2 3 6 3" xfId="925" xr:uid="{15CEC8AD-C506-45D3-AF88-245A1F4C8183}"/>
    <cellStyle name="Normal 2 3 6 3 2" xfId="7922" xr:uid="{0A422E8A-F931-4BBA-B74F-B22D3EF9A295}"/>
    <cellStyle name="Normal 2 3 6 3 2 2" xfId="16180" xr:uid="{D451DCCA-16B0-4B47-9044-C0B495408071}"/>
    <cellStyle name="Normal 2 3 6 3 2 2 2" xfId="40762" xr:uid="{4649366D-DFBE-4140-885D-B17386D232A2}"/>
    <cellStyle name="Normal 2 3 6 3 2 3" xfId="22138" xr:uid="{F7B760D4-E716-42B4-89F5-E91325F1C47C}"/>
    <cellStyle name="Normal 2 3 6 3 2 3 2" xfId="46190" xr:uid="{51F06919-51FF-4719-AEEA-59E978ED85E0}"/>
    <cellStyle name="Normal 2 3 6 3 2 4" xfId="32747" xr:uid="{DDCFCA6D-26B3-49A0-A115-D3E0FBA6D59E}"/>
    <cellStyle name="Normal 2 3 6 3 3" xfId="6035" xr:uid="{BFBA70FD-7347-4A80-A8BD-2A1134307FBD}"/>
    <cellStyle name="Normal 2 3 6 3 3 2" xfId="14297" xr:uid="{F93F46C9-94A6-4AC1-8DCE-8AD1878C5EF2}"/>
    <cellStyle name="Normal 2 3 6 3 3 2 2" xfId="38879" xr:uid="{C7CFB0B6-D495-4A08-B27E-92DB0F34750A}"/>
    <cellStyle name="Normal 2 3 6 3 3 3" xfId="30864" xr:uid="{1802EB59-384D-476A-A033-786BD5876D54}"/>
    <cellStyle name="Normal 2 3 6 3 4" xfId="9303" xr:uid="{B14A05E9-3E6C-4F7D-927F-67725DC993F9}"/>
    <cellStyle name="Normal 2 3 6 3 4 2" xfId="34024" xr:uid="{32E7B844-0929-41E9-8712-24983A3F41E6}"/>
    <cellStyle name="Normal 2 3 6 3 5" xfId="19673" xr:uid="{635F9AB6-FE5B-4DF2-B445-948D45213439}"/>
    <cellStyle name="Normal 2 3 6 3 5 2" xfId="43855" xr:uid="{F4D96A24-B070-4A45-B332-FA37CBAE9B3F}"/>
    <cellStyle name="Normal 2 3 6 3 6" xfId="26144" xr:uid="{0D6A89A8-63C2-415D-8C1F-64157A5607F6}"/>
    <cellStyle name="Normal 2 3 6 4" xfId="2188" xr:uid="{A45426B4-D23A-4707-AFEA-909A3AE8C50E}"/>
    <cellStyle name="Normal 2 3 6 4 2" xfId="6555" xr:uid="{5BD119ED-1541-4384-A3D1-56C793B887E4}"/>
    <cellStyle name="Normal 2 3 6 4 2 2" xfId="14814" xr:uid="{E93E7419-8F5B-4BF1-AEE2-D04A73263E71}"/>
    <cellStyle name="Normal 2 3 6 4 2 2 2" xfId="39396" xr:uid="{33958294-A6F2-4432-8FA7-0648EA92DA09}"/>
    <cellStyle name="Normal 2 3 6 4 2 3" xfId="21626" xr:uid="{DF21E37C-DCAA-4488-B3D9-C71AF447EBCB}"/>
    <cellStyle name="Normal 2 3 6 4 2 3 2" xfId="45708" xr:uid="{5551C248-00EF-414F-8F6B-94884648ED0D}"/>
    <cellStyle name="Normal 2 3 6 4 2 4" xfId="31381" xr:uid="{074509DF-823B-4E34-940C-BF896A2B443D}"/>
    <cellStyle name="Normal 2 3 6 4 3" xfId="10529" xr:uid="{A99FC232-7E93-47A3-A1AB-2B3345D5C6A5}"/>
    <cellStyle name="Normal 2 3 6 4 3 2" xfId="35187" xr:uid="{47C6CE9E-259C-4524-B94B-C2766171C02B}"/>
    <cellStyle name="Normal 2 3 6 4 4" xfId="19158" xr:uid="{9C4F1AAC-B75B-409A-B175-011CDEAA29B1}"/>
    <cellStyle name="Normal 2 3 6 4 4 2" xfId="43352" xr:uid="{55C775F7-01EB-43DF-B516-EA48196C414B}"/>
    <cellStyle name="Normal 2 3 6 4 5" xfId="27302" xr:uid="{D4F7CA39-82DF-4EB2-9598-EE4017714AB5}"/>
    <cellStyle name="Normal 2 3 6 5" xfId="2574" xr:uid="{87265BB1-1EA8-4D0C-A67B-4B07EF92F981}"/>
    <cellStyle name="Normal 2 3 6 5 2" xfId="8360" xr:uid="{E8D86BD5-8FD9-4ACE-9771-9DE636DE332D}"/>
    <cellStyle name="Normal 2 3 6 5 2 2" xfId="16618" xr:uid="{8081114B-4988-40F1-98BD-0F98CD994ED3}"/>
    <cellStyle name="Normal 2 3 6 5 2 2 2" xfId="41200" xr:uid="{FF91838E-2BA0-4FDE-9DE8-0860AA363649}"/>
    <cellStyle name="Normal 2 3 6 5 2 3" xfId="33185" xr:uid="{7178AE64-4244-4690-9B67-FF7594C30AC4}"/>
    <cellStyle name="Normal 2 3 6 5 3" xfId="10915" xr:uid="{A62FFC7D-A29A-43D0-A423-3BDDB872DFB4}"/>
    <cellStyle name="Normal 2 3 6 5 3 2" xfId="35571" xr:uid="{62A4F8EC-3DA1-4C85-BE94-2C2901D20E8F}"/>
    <cellStyle name="Normal 2 3 6 5 4" xfId="21030" xr:uid="{4CA2D709-EFB7-4ADE-AC45-DB56F286E0FB}"/>
    <cellStyle name="Normal 2 3 6 5 4 2" xfId="45155" xr:uid="{A10983FF-A9B7-4F3F-B63D-EC4E92F2A8DC}"/>
    <cellStyle name="Normal 2 3 6 5 5" xfId="27686" xr:uid="{2B4DF493-E9B2-48DD-B1E6-D0A8656FF2BC}"/>
    <cellStyle name="Normal 2 3 6 6" xfId="2811" xr:uid="{42282020-75B1-4C58-8E44-AE33DC97B09D}"/>
    <cellStyle name="Normal 2 3 6 6 2" xfId="11152" xr:uid="{262F3D8A-369F-4CB5-A7E0-59CCCB6E9CF0}"/>
    <cellStyle name="Normal 2 3 6 6 2 2" xfId="35807" xr:uid="{EA0639B3-040F-470B-80EF-D6CBD1B62EF8}"/>
    <cellStyle name="Normal 2 3 6 6 3" xfId="27922" xr:uid="{4E57D6FC-811E-4B31-9B0E-8F773FACBE6F}"/>
    <cellStyle name="Normal 2 3 6 7" xfId="3284" xr:uid="{001FE060-BCD2-4D29-ADE2-8DF0B4B0FB1D}"/>
    <cellStyle name="Normal 2 3 6 7 2" xfId="11625" xr:uid="{3EA7E685-334B-4814-806A-5ED12BCBC9DE}"/>
    <cellStyle name="Normal 2 3 6 7 2 2" xfId="36279" xr:uid="{B03E74B4-CF6B-48B2-9DDF-26755BD90853}"/>
    <cellStyle name="Normal 2 3 6 7 3" xfId="28394" xr:uid="{75CCFE09-4016-483F-97F9-5FA0FC142241}"/>
    <cellStyle name="Normal 2 3 6 8" xfId="3530" xr:uid="{C1EE689F-4524-4BA9-9649-746B9E5F4486}"/>
    <cellStyle name="Normal 2 3 6 8 2" xfId="11871" xr:uid="{3D558173-EE53-4F95-96ED-BAF48AC81DCE}"/>
    <cellStyle name="Normal 2 3 6 8 2 2" xfId="36515" xr:uid="{2688C87F-2A6A-4AE4-A22C-16A85A7C6648}"/>
    <cellStyle name="Normal 2 3 6 8 3" xfId="28630" xr:uid="{06B87C08-C785-4F53-A0DB-D46E2D70E646}"/>
    <cellStyle name="Normal 2 3 6 9" xfId="4284" xr:uid="{C5E5DF03-3F09-427C-839C-932E56DFC4AD}"/>
    <cellStyle name="Normal 2 3 6 9 2" xfId="12625" xr:uid="{13948C96-ED58-498D-AF96-2CE51CD8B5EC}"/>
    <cellStyle name="Normal 2 3 6 9 2 2" xfId="37210" xr:uid="{9F9BB594-95BC-4606-9225-FAD11C1C24C2}"/>
    <cellStyle name="Normal 2 3 6 9 3" xfId="29250" xr:uid="{AA68A897-AC1D-4A1B-9912-0EDAB00C2F49}"/>
    <cellStyle name="Normal 2 3 7" xfId="510" xr:uid="{576D110B-D2DD-4027-A766-614F54F95CF9}"/>
    <cellStyle name="Normal 2 3 7 10" xfId="18692" xr:uid="{091DF8A7-88B0-4591-9DB2-B5F1BB0C30D6}"/>
    <cellStyle name="Normal 2 3 7 10 2" xfId="42888" xr:uid="{E643BDDF-62E5-4013-ADB7-E956F4D05544}"/>
    <cellStyle name="Normal 2 3 7 11" xfId="25791" xr:uid="{2604F60D-5698-4A6D-B560-B49FDC4E81C8}"/>
    <cellStyle name="Normal 2 3 7 2" xfId="1406" xr:uid="{24FE4E42-45A5-4AC2-9D67-9B55856CCDAA}"/>
    <cellStyle name="Normal 2 3 7 2 2" xfId="7438" xr:uid="{F7F0D9A3-F734-4B20-9813-35AC03891F49}"/>
    <cellStyle name="Normal 2 3 7 2 2 2" xfId="15697" xr:uid="{9DFC4FB4-9B32-487D-9C84-615EE27FAE56}"/>
    <cellStyle name="Normal 2 3 7 2 2 2 2" xfId="40279" xr:uid="{039CB8CD-09F1-484D-8168-8229E75D9633}"/>
    <cellStyle name="Normal 2 3 7 2 2 3" xfId="22595" xr:uid="{72F4F287-46E2-4209-BF86-6D5A34CF4EF9}"/>
    <cellStyle name="Normal 2 3 7 2 2 3 2" xfId="46622" xr:uid="{ACF0331E-744D-43F3-9D39-65643D18DA6F}"/>
    <cellStyle name="Normal 2 3 7 2 2 4" xfId="32264" xr:uid="{C3B5C592-E531-4FDF-B8D4-8353FF8106BB}"/>
    <cellStyle name="Normal 2 3 7 2 3" xfId="5346" xr:uid="{010CCE85-EDCD-48A9-9EF0-7944F36A54CA}"/>
    <cellStyle name="Normal 2 3 7 2 3 2" xfId="13630" xr:uid="{366E14EB-AB30-4E97-9EA4-5C6C801AD6D2}"/>
    <cellStyle name="Normal 2 3 7 2 3 2 2" xfId="38214" xr:uid="{BABF02CD-1CF1-4528-B0AD-C20EAC75B50C}"/>
    <cellStyle name="Normal 2 3 7 2 3 3" xfId="30196" xr:uid="{FF8C0324-B3F3-49D3-8C19-310FB5A68961}"/>
    <cellStyle name="Normal 2 3 7 2 4" xfId="9768" xr:uid="{187E921B-48C0-42DE-9F7B-3B9D387D6575}"/>
    <cellStyle name="Normal 2 3 7 2 4 2" xfId="34454" xr:uid="{E3C29EDC-B2E2-4374-B1F9-D25526CC684E}"/>
    <cellStyle name="Normal 2 3 7 2 5" xfId="20129" xr:uid="{375CDABA-03FD-4CC6-9571-4D2E6D2AE6BB}"/>
    <cellStyle name="Normal 2 3 7 2 5 2" xfId="44303" xr:uid="{71984A82-2EC0-4050-A4E3-4175BA96A53F}"/>
    <cellStyle name="Normal 2 3 7 2 6" xfId="26570" xr:uid="{ED239401-9F68-4D09-B50E-3F5A15BE1CFC}"/>
    <cellStyle name="Normal 2 3 7 3" xfId="957" xr:uid="{B232DD17-009F-4198-8A72-B4B82FBF51BB}"/>
    <cellStyle name="Normal 2 3 7 3 2" xfId="7949" xr:uid="{243926FC-1EC8-40B1-A0DA-918AA54876D1}"/>
    <cellStyle name="Normal 2 3 7 3 2 2" xfId="16207" xr:uid="{5F52367C-6780-4B72-B42C-7F1E9B3D6284}"/>
    <cellStyle name="Normal 2 3 7 3 2 2 2" xfId="40789" xr:uid="{C3016D99-E496-4EC3-B6F7-CBD10BCA6546}"/>
    <cellStyle name="Normal 2 3 7 3 2 3" xfId="22168" xr:uid="{4B6D2053-3778-48CC-8034-865013C5999D}"/>
    <cellStyle name="Normal 2 3 7 3 2 3 2" xfId="46217" xr:uid="{3A26C940-2D4D-471E-A18A-87BCB173691D}"/>
    <cellStyle name="Normal 2 3 7 3 2 4" xfId="32774" xr:uid="{0325DD94-CC86-4039-9F05-457E4FB35951}"/>
    <cellStyle name="Normal 2 3 7 3 3" xfId="6062" xr:uid="{F8907E23-D11C-4722-9F19-FF5188C980C0}"/>
    <cellStyle name="Normal 2 3 7 3 3 2" xfId="14324" xr:uid="{5A185459-8462-4999-B45C-DBE3F21947DD}"/>
    <cellStyle name="Normal 2 3 7 3 3 2 2" xfId="38906" xr:uid="{D23CA3CD-B88F-4A51-90BC-2EBCFEA09FA3}"/>
    <cellStyle name="Normal 2 3 7 3 3 3" xfId="30891" xr:uid="{5AA89689-18D1-44D9-A724-21F932CA01BD}"/>
    <cellStyle name="Normal 2 3 7 3 4" xfId="9333" xr:uid="{23E61E34-6627-4654-A6DA-6E0C4062057F}"/>
    <cellStyle name="Normal 2 3 7 3 4 2" xfId="34052" xr:uid="{A68ABA54-929C-4257-BE7C-F5C8DF87E59E}"/>
    <cellStyle name="Normal 2 3 7 3 5" xfId="19702" xr:uid="{F6297221-6DBF-4E65-A64E-504932CD47D0}"/>
    <cellStyle name="Normal 2 3 7 3 5 2" xfId="43884" xr:uid="{1FA07FF5-054A-4DE6-8F17-88844D6A9B12}"/>
    <cellStyle name="Normal 2 3 7 3 6" xfId="26171" xr:uid="{3B191761-E5AB-4535-8413-1C9DD72B9BB9}"/>
    <cellStyle name="Normal 2 3 7 4" xfId="2929" xr:uid="{DB6E3506-C041-44EA-8B49-C5D54D2B37B2}"/>
    <cellStyle name="Normal 2 3 7 4 2" xfId="6582" xr:uid="{8D995783-B81F-4740-99D4-7DCF22A6BAC5}"/>
    <cellStyle name="Normal 2 3 7 4 2 2" xfId="14841" xr:uid="{B6B20BA8-DD0B-46A9-888E-D76284F42341}"/>
    <cellStyle name="Normal 2 3 7 4 2 2 2" xfId="39423" xr:uid="{16BB6826-982C-4B53-B595-4A8094BAD24D}"/>
    <cellStyle name="Normal 2 3 7 4 2 3" xfId="21764" xr:uid="{9599D7EA-F58B-4C3B-835D-091C5A1B34ED}"/>
    <cellStyle name="Normal 2 3 7 4 2 3 2" xfId="45838" xr:uid="{D8073867-C1CA-4C0C-BB7E-1C5FF37E7425}"/>
    <cellStyle name="Normal 2 3 7 4 2 4" xfId="31408" xr:uid="{D741A650-10E9-43E0-9A08-31F1C501AC11}"/>
    <cellStyle name="Normal 2 3 7 4 3" xfId="11270" xr:uid="{F36135F3-E48B-48F5-9070-7BF1D136E3FE}"/>
    <cellStyle name="Normal 2 3 7 4 3 2" xfId="35925" xr:uid="{AA7466F0-14CF-4334-80EB-389D00E1D4AD}"/>
    <cellStyle name="Normal 2 3 7 4 4" xfId="19299" xr:uid="{08EEACE7-BBB4-471B-9D0A-CD9012E370AF}"/>
    <cellStyle name="Normal 2 3 7 4 4 2" xfId="43493" xr:uid="{AAE3E87D-57B6-4F19-A222-91EB8B1B03D2}"/>
    <cellStyle name="Normal 2 3 7 4 5" xfId="28040" xr:uid="{322F112A-EAB2-46B9-8941-E976AA538515}"/>
    <cellStyle name="Normal 2 3 7 5" xfId="3648" xr:uid="{78585887-52B4-426A-BBD9-C28CAAF66DEF}"/>
    <cellStyle name="Normal 2 3 7 5 2" xfId="7152" xr:uid="{7A85FCB2-7264-48DD-B7F5-B3C84E56DA0A}"/>
    <cellStyle name="Normal 2 3 7 5 2 2" xfId="15411" xr:uid="{6C8BA783-9ECC-45F2-AC37-2909B98C1277}"/>
    <cellStyle name="Normal 2 3 7 5 2 2 2" xfId="39993" xr:uid="{65775295-553B-4C18-AC66-2F8E7BB51EDC}"/>
    <cellStyle name="Normal 2 3 7 5 2 3" xfId="31978" xr:uid="{2504F40E-E5CC-4274-AEBB-1E80DB3D0585}"/>
    <cellStyle name="Normal 2 3 7 5 3" xfId="11989" xr:uid="{550A2012-8601-47DB-86D5-06E4EB1ADE4F}"/>
    <cellStyle name="Normal 2 3 7 5 3 2" xfId="36633" xr:uid="{52F6981D-225D-41E4-9413-50D5276128F9}"/>
    <cellStyle name="Normal 2 3 7 5 4" xfId="21168" xr:uid="{0D08210F-D2BD-4809-9C35-6A9E4900132C}"/>
    <cellStyle name="Normal 2 3 7 5 4 2" xfId="45288" xr:uid="{F302DD35-42ED-4CC6-92E7-A89F4B134721}"/>
    <cellStyle name="Normal 2 3 7 5 5" xfId="28748" xr:uid="{FDD1D5C8-CC7C-4748-8935-B311871001F5}"/>
    <cellStyle name="Normal 2 3 7 6" xfId="4402" xr:uid="{192CB20F-2CC3-47B9-B74E-B651051FDE6F}"/>
    <cellStyle name="Normal 2 3 7 6 2" xfId="12743" xr:uid="{F84CFB09-720A-43D4-A906-BCD3588D6333}"/>
    <cellStyle name="Normal 2 3 7 6 2 2" xfId="37328" xr:uid="{FCE1CE9A-441D-4191-870A-50A0FB9E565F}"/>
    <cellStyle name="Normal 2 3 7 6 3" xfId="29368" xr:uid="{5F5F8938-8BAD-4110-8E3C-1F4E4B924453}"/>
    <cellStyle name="Normal 2 3 7 7" xfId="4917" xr:uid="{DA3DECB2-E336-4E15-A5B8-5BDFBE77BC06}"/>
    <cellStyle name="Normal 2 3 7 7 2" xfId="13228" xr:uid="{28BBCD83-E900-400E-A2C6-B0331C7006D8}"/>
    <cellStyle name="Normal 2 3 7 7 2 2" xfId="37812" xr:uid="{B6151B59-74FE-4392-93A2-EEF6F1016E12}"/>
    <cellStyle name="Normal 2 3 7 7 3" xfId="29794" xr:uid="{DBED0EC9-0C14-49DB-86DE-619BE18864B3}"/>
    <cellStyle name="Normal 2 3 7 8" xfId="8897" xr:uid="{3883E9AB-D7F3-4E52-8B6E-68EF12798DA7}"/>
    <cellStyle name="Normal 2 3 7 8 2" xfId="33660" xr:uid="{379195A3-385E-40FC-A5D3-128AC1112605}"/>
    <cellStyle name="Normal 2 3 7 9" xfId="18075" xr:uid="{2CD0DEE6-3004-46C5-856C-9B4C899890DF}"/>
    <cellStyle name="Normal 2 3 7 9 2" xfId="42300" xr:uid="{AAF23A17-70BA-44CD-98D1-703F2BE2E2B5}"/>
    <cellStyle name="Normal 2 3 8" xfId="568" xr:uid="{28DABCE4-B613-49DD-9708-D3CF5050D9DA}"/>
    <cellStyle name="Normal 2 3 8 2" xfId="1568" xr:uid="{175D82DA-C3FF-47F2-903A-D20740EA7EEB}"/>
    <cellStyle name="Normal 2 3 8 2 2" xfId="7543" xr:uid="{2B1A9FCB-7594-4AEB-B507-37F248230F91}"/>
    <cellStyle name="Normal 2 3 8 2 2 2" xfId="15801" xr:uid="{8341853F-1511-4C65-9F11-E93B52E6259B}"/>
    <cellStyle name="Normal 2 3 8 2 2 2 2" xfId="40383" xr:uid="{913B5873-4A57-40E3-93A0-F9693708A7FF}"/>
    <cellStyle name="Normal 2 3 8 2 2 3" xfId="22755" xr:uid="{B8D7FC5B-BEB0-47BE-97FE-CC8C54AA78E7}"/>
    <cellStyle name="Normal 2 3 8 2 2 3 2" xfId="46782" xr:uid="{1EFE488F-3E66-487B-8EB4-732B26B817D1}"/>
    <cellStyle name="Normal 2 3 8 2 2 4" xfId="32368" xr:uid="{56F8425B-CCE8-440B-B218-4BEFF58929D2}"/>
    <cellStyle name="Normal 2 3 8 2 3" xfId="5507" xr:uid="{E1C7C09D-2243-4C51-A341-ABD7358A01B1}"/>
    <cellStyle name="Normal 2 3 8 2 3 2" xfId="13790" xr:uid="{8FF1142B-D4CF-45B1-894B-205FDC9E6C8C}"/>
    <cellStyle name="Normal 2 3 8 2 3 2 2" xfId="38374" xr:uid="{F1662505-4137-4846-B130-AB3A23EB926B}"/>
    <cellStyle name="Normal 2 3 8 2 3 3" xfId="30356" xr:uid="{260BE336-6B9E-45F0-A5F8-A18156BBACAC}"/>
    <cellStyle name="Normal 2 3 8 2 4" xfId="9928" xr:uid="{A026E6FF-DCFB-4D66-83D9-C993F15BB69B}"/>
    <cellStyle name="Normal 2 3 8 2 4 2" xfId="34614" xr:uid="{B77A3DCB-338C-4448-9C1F-43786E48936B}"/>
    <cellStyle name="Normal 2 3 8 2 5" xfId="20289" xr:uid="{EDB355C7-CB00-4528-84A4-440AFD6CD13E}"/>
    <cellStyle name="Normal 2 3 8 2 5 2" xfId="44463" xr:uid="{E3557B69-24CF-4D5F-8BF4-F66412D3F013}"/>
    <cellStyle name="Normal 2 3 8 2 6" xfId="26730" xr:uid="{9F08F7C6-2836-4567-96EC-2C2D4B0E056E}"/>
    <cellStyle name="Normal 2 3 8 3" xfId="1136" xr:uid="{008F7384-FC7C-43BC-BDAE-E66F4B33126F}"/>
    <cellStyle name="Normal 2 3 8 3 2" xfId="8109" xr:uid="{DD4EB7A2-C391-45B6-BB0D-443EC5F125B5}"/>
    <cellStyle name="Normal 2 3 8 3 2 2" xfId="16367" xr:uid="{2098FA1D-C9B0-4C74-89A9-D2811A4872C8}"/>
    <cellStyle name="Normal 2 3 8 3 2 2 2" xfId="40949" xr:uid="{D370843C-3043-4E81-9A9A-E8D836199938}"/>
    <cellStyle name="Normal 2 3 8 3 2 3" xfId="22345" xr:uid="{70203A36-B25E-45A6-9DC0-E3A7F88710EA}"/>
    <cellStyle name="Normal 2 3 8 3 2 3 2" xfId="46379" xr:uid="{B4E75766-8CE0-426C-8138-F517F94186EB}"/>
    <cellStyle name="Normal 2 3 8 3 2 4" xfId="32934" xr:uid="{A28662D2-9EFA-40D6-91F1-035F799DE7EA}"/>
    <cellStyle name="Normal 2 3 8 3 3" xfId="6222" xr:uid="{B6487682-867A-4193-8177-9CB25678AD6D}"/>
    <cellStyle name="Normal 2 3 8 3 3 2" xfId="14484" xr:uid="{58E67F51-77F9-4F41-942B-6E38C06BB578}"/>
    <cellStyle name="Normal 2 3 8 3 3 2 2" xfId="39066" xr:uid="{08F00F0E-DBB6-4D2A-A8AB-FEE82A82BA9D}"/>
    <cellStyle name="Normal 2 3 8 3 3 3" xfId="31051" xr:uid="{3DD09FDB-AF55-43E4-989A-7A4AE2E38E24}"/>
    <cellStyle name="Normal 2 3 8 3 4" xfId="9512" xr:uid="{CAFAE6C7-9C7A-423B-AFB7-F2B17E12B837}"/>
    <cellStyle name="Normal 2 3 8 3 4 2" xfId="34212" xr:uid="{53FBE6D6-4667-41C4-B7E7-121D3BE6C22F}"/>
    <cellStyle name="Normal 2 3 8 3 5" xfId="19879" xr:uid="{CD53D7B3-B07D-440B-A570-7895364FA3B1}"/>
    <cellStyle name="Normal 2 3 8 3 5 2" xfId="44059" xr:uid="{2A41C521-502B-4CF8-AB52-E21FAFF7AF9A}"/>
    <cellStyle name="Normal 2 3 8 3 6" xfId="26331" xr:uid="{B571AA6B-C0CF-4E93-80A9-C1196A8B376B}"/>
    <cellStyle name="Normal 2 3 8 4" xfId="6742" xr:uid="{8FFBFC9E-3FC2-4D83-AA28-62D20F52A7AC}"/>
    <cellStyle name="Normal 2 3 8 4 2" xfId="15001" xr:uid="{2FAE1697-836C-4115-8CF4-0A57C6854DE0}"/>
    <cellStyle name="Normal 2 3 8 4 2 2" xfId="21821" xr:uid="{B64E134F-593D-493A-9233-9436329E23E3}"/>
    <cellStyle name="Normal 2 3 8 4 2 2 2" xfId="45895" xr:uid="{C5580830-28AB-44F3-924B-6DE76180296B}"/>
    <cellStyle name="Normal 2 3 8 4 2 3" xfId="39583" xr:uid="{A1E35281-7132-4512-BBB3-8A7C92286962}"/>
    <cellStyle name="Normal 2 3 8 4 3" xfId="19356" xr:uid="{F628021F-B6D1-4B06-89A0-6FF258E42133}"/>
    <cellStyle name="Normal 2 3 8 4 3 2" xfId="43550" xr:uid="{531ECBBE-6073-40B6-B52E-FBF1F4EDE5B5}"/>
    <cellStyle name="Normal 2 3 8 4 4" xfId="31568" xr:uid="{EDC99D34-BF1D-4222-B701-411ADCB3F2E2}"/>
    <cellStyle name="Normal 2 3 8 5" xfId="7253" xr:uid="{D2BB20E6-07FF-45C1-BC58-E1433143D762}"/>
    <cellStyle name="Normal 2 3 8 5 2" xfId="15512" xr:uid="{F313ACD8-AD39-4714-A019-45D464F84D53}"/>
    <cellStyle name="Normal 2 3 8 5 2 2" xfId="40094" xr:uid="{FEE602B8-C30D-4A53-90FD-3A278551BF88}"/>
    <cellStyle name="Normal 2 3 8 5 3" xfId="21226" xr:uid="{F7039FE7-7E22-485B-AE00-2140B0822529}"/>
    <cellStyle name="Normal 2 3 8 5 3 2" xfId="45345" xr:uid="{E78FF7D2-3C6D-481A-A6B1-87F557CE8E8D}"/>
    <cellStyle name="Normal 2 3 8 5 4" xfId="32079" xr:uid="{C2EDC7EB-AF33-4272-91CF-4AABB37D1C5A}"/>
    <cellStyle name="Normal 2 3 8 6" xfId="5095" xr:uid="{0DB448E4-8260-4751-81BD-9B3D6F8ACD9D}"/>
    <cellStyle name="Normal 2 3 8 6 2" xfId="13390" xr:uid="{03E1CD79-1208-4B47-A933-9DD5F55385AB}"/>
    <cellStyle name="Normal 2 3 8 6 2 2" xfId="37974" xr:uid="{B9B9DED9-B2CA-4455-A126-7EAC405BFE5D}"/>
    <cellStyle name="Normal 2 3 8 6 3" xfId="29955" xr:uid="{B6DC63FB-A0B8-4F16-B8FB-81AEBA5F22E4}"/>
    <cellStyle name="Normal 2 3 8 7" xfId="8955" xr:uid="{AF3E32AF-9379-480D-BE25-2F7DEAE740DD}"/>
    <cellStyle name="Normal 2 3 8 7 2" xfId="33717" xr:uid="{89B66041-E252-429D-92D0-2FF66F5DF41A}"/>
    <cellStyle name="Normal 2 3 8 8" xfId="18749" xr:uid="{8CCC732D-DEE0-4CF9-80FE-2C1AD76F535B}"/>
    <cellStyle name="Normal 2 3 8 8 2" xfId="42945" xr:uid="{C3B777ED-456F-40FD-9DB6-97ED86C8A578}"/>
    <cellStyle name="Normal 2 3 8 9" xfId="25848" xr:uid="{6A6BD891-A618-49A1-98AA-0C3C23C21F0B}"/>
    <cellStyle name="Normal 2 3 9" xfId="693" xr:uid="{AB678F5B-FCE9-4512-8D02-431EBA10E602}"/>
    <cellStyle name="Normal 2 3 9 2" xfId="1203" xr:uid="{1F6031F1-FCFA-4EEF-BF83-34E86273B866}"/>
    <cellStyle name="Normal 2 3 9 2 2" xfId="7762" xr:uid="{0AEDEDF5-2670-4CB6-87A2-5ACB708C478A}"/>
    <cellStyle name="Normal 2 3 9 2 2 2" xfId="16020" xr:uid="{D2F78BF5-29D1-4CEB-9D8D-259BB78DF7EB}"/>
    <cellStyle name="Normal 2 3 9 2 2 2 2" xfId="40602" xr:uid="{C5C17931-2BEB-4A23-AD64-7E6D382F2A8C}"/>
    <cellStyle name="Normal 2 3 9 2 2 3" xfId="22400" xr:uid="{3C00FEB0-2107-4C4A-9831-7518FFB1D5BA}"/>
    <cellStyle name="Normal 2 3 9 2 2 3 2" xfId="46434" xr:uid="{10AB84D8-9DF5-4B0D-BD50-0FF74B2E2AF6}"/>
    <cellStyle name="Normal 2 3 9 2 2 4" xfId="32587" xr:uid="{3322CF8D-E5E4-4583-9EE1-F3C2CF808860}"/>
    <cellStyle name="Normal 2 3 9 2 3" xfId="5875" xr:uid="{3CEBD6E9-0C2F-46E8-9AC3-FC13FE561E47}"/>
    <cellStyle name="Normal 2 3 9 2 3 2" xfId="14137" xr:uid="{A08EABA8-EA44-4E87-A89C-B15C8B557249}"/>
    <cellStyle name="Normal 2 3 9 2 3 2 2" xfId="38719" xr:uid="{5EEB60AE-CC50-40F8-A69D-83495C5F8509}"/>
    <cellStyle name="Normal 2 3 9 2 3 3" xfId="30704" xr:uid="{9A2ABE20-91B8-41C1-9EA2-F9F0F4734372}"/>
    <cellStyle name="Normal 2 3 9 2 4" xfId="9571" xr:uid="{90EAF90B-F814-4E8E-B89A-DDEDC7249BE9}"/>
    <cellStyle name="Normal 2 3 9 2 4 2" xfId="34266" xr:uid="{8888FE20-AF2E-4DA8-9391-FB1955388DCA}"/>
    <cellStyle name="Normal 2 3 9 2 5" xfId="19933" xr:uid="{E762D2AC-3517-4BC3-8DA9-9DB90B5825A8}"/>
    <cellStyle name="Normal 2 3 9 2 5 2" xfId="44111" xr:uid="{F7192542-35E9-4732-9850-4E045C5810B0}"/>
    <cellStyle name="Normal 2 3 9 2 6" xfId="26383" xr:uid="{D6AC0A82-05DA-4915-BD0A-4ACDA48E9259}"/>
    <cellStyle name="Normal 2 3 9 3" xfId="6395" xr:uid="{7BC1BABA-1557-4F76-8F80-AE55A409A27B}"/>
    <cellStyle name="Normal 2 3 9 3 2" xfId="14654" xr:uid="{8C9C0099-9384-4707-AAC0-0AAEFC573BEB}"/>
    <cellStyle name="Normal 2 3 9 3 2 2" xfId="21932" xr:uid="{69E9EA33-7952-4D41-A6A1-BB026FF61FF3}"/>
    <cellStyle name="Normal 2 3 9 3 2 2 2" xfId="46005" xr:uid="{E817F8CC-5AB4-4D56-AEED-957921376A5A}"/>
    <cellStyle name="Normal 2 3 9 3 2 3" xfId="39236" xr:uid="{E92ED45C-ABB3-45F1-B1BD-9A24374EE1E7}"/>
    <cellStyle name="Normal 2 3 9 3 3" xfId="19466" xr:uid="{458CD383-6A77-4E6A-8080-89732B61BAA7}"/>
    <cellStyle name="Normal 2 3 9 3 3 2" xfId="43659" xr:uid="{21B0FE08-042A-46C7-853E-18D1F3C9ECDC}"/>
    <cellStyle name="Normal 2 3 9 3 4" xfId="31221" xr:uid="{35F1523C-CF0A-4DDF-A14C-F4BCCFA65F2B}"/>
    <cellStyle name="Normal 2 3 9 4" xfId="7305" xr:uid="{40DAE532-BBEB-4E41-A85A-462F480F49BD}"/>
    <cellStyle name="Normal 2 3 9 4 2" xfId="15564" xr:uid="{04059DAF-0AEB-4F06-94BA-30D0772500CE}"/>
    <cellStyle name="Normal 2 3 9 4 2 2" xfId="40146" xr:uid="{43A6E5BE-77E1-496E-8661-DE258B89425B}"/>
    <cellStyle name="Normal 2 3 9 4 3" xfId="20848" xr:uid="{83D5FA2E-091A-478F-B0DA-9260709696EE}"/>
    <cellStyle name="Normal 2 3 9 4 3 2" xfId="44986" xr:uid="{8060D36A-D2EC-4B44-B8CB-065EDAFC9FC6}"/>
    <cellStyle name="Normal 2 3 9 4 4" xfId="32131" xr:uid="{4F6A12CF-FBEC-4B1A-9F52-606EC100082F}"/>
    <cellStyle name="Normal 2 3 9 5" xfId="5148" xr:uid="{F81DA548-F394-4550-8207-890BA514AA7C}"/>
    <cellStyle name="Normal 2 3 9 5 2" xfId="13442" xr:uid="{170D32C0-BA34-4F4B-9B1F-EEEEBC88B478}"/>
    <cellStyle name="Normal 2 3 9 5 2 2" xfId="38026" xr:uid="{ED1C7C75-BB0B-4B35-83FD-A6D22320FD85}"/>
    <cellStyle name="Normal 2 3 9 5 3" xfId="30008" xr:uid="{D33B20EB-F5B2-4CC4-987B-2E80D046817F}"/>
    <cellStyle name="Normal 2 3 9 6" xfId="9090" xr:uid="{C28B72FB-F5C0-4EAC-B60C-5E0D31924401}"/>
    <cellStyle name="Normal 2 3 9 6 2" xfId="33844" xr:uid="{8C0E015F-E215-49C1-B294-375D55DB69D1}"/>
    <cellStyle name="Normal 2 3 9 7" xfId="18419" xr:uid="{A3E85745-3A48-48CA-ACB7-B04CCBDFF387}"/>
    <cellStyle name="Normal 2 3 9 7 2" xfId="42629" xr:uid="{BC6DE9A0-F2F6-4DB5-81E8-3839F49F7797}"/>
    <cellStyle name="Normal 2 3 9 8" xfId="25969" xr:uid="{A5EDEB9B-7A51-48CF-B4EF-52C715C50C1C}"/>
    <cellStyle name="Normal 2 4" xfId="186" xr:uid="{DE599FEA-E7F0-4952-855B-CC3770A62A88}"/>
    <cellStyle name="Normal 2 4 10" xfId="3207" xr:uid="{C3CFA4DB-4683-42D4-ADC4-98B40E4AAF2D}"/>
    <cellStyle name="Normal 2 4 10 2" xfId="11548" xr:uid="{822901EC-039E-4900-8AD4-FA583C9B07F6}"/>
    <cellStyle name="Normal 2 4 10 2 2" xfId="36202" xr:uid="{E18D919F-C075-4C42-9C4F-095FD2ACF822}"/>
    <cellStyle name="Normal 2 4 10 3" xfId="28317" xr:uid="{04505E02-7DE5-475D-962F-0F76A74AE4AD}"/>
    <cellStyle name="Normal 2 4 11" xfId="3450" xr:uid="{58726D7F-10EB-4460-AE32-A525577BB69B}"/>
    <cellStyle name="Normal 2 4 11 2" xfId="11791" xr:uid="{8A31986D-A113-4983-B0DE-06EEA2594CB7}"/>
    <cellStyle name="Normal 2 4 11 2 2" xfId="36438" xr:uid="{AF27ED4E-E51E-4867-855C-44F72A080941}"/>
    <cellStyle name="Normal 2 4 11 3" xfId="28553" xr:uid="{134AD1BA-CDC3-4E63-BBF2-3FA70C58DD54}"/>
    <cellStyle name="Normal 2 4 12" xfId="4138" xr:uid="{247786DF-E8F4-4DDC-9820-E07A243B4CEA}"/>
    <cellStyle name="Normal 2 4 12 2" xfId="12479" xr:uid="{BDB86A82-7404-4F80-AA78-B07BF4F0A9A1}"/>
    <cellStyle name="Normal 2 4 12 2 2" xfId="37064" xr:uid="{71BF0F56-C054-4A28-82EA-5C7119DD3CB1}"/>
    <cellStyle name="Normal 2 4 12 3" xfId="29173" xr:uid="{F798E40E-2B2A-4C48-BE66-849B18D0CBE6}"/>
    <cellStyle name="Normal 2 4 13" xfId="8670" xr:uid="{02CD43DE-BFAE-4AD4-9E5D-4243F958F07B}"/>
    <cellStyle name="Normal 2 4 13 2" xfId="33454" xr:uid="{8EBD6518-83C0-4951-A157-EBBA785F4DFA}"/>
    <cellStyle name="Normal 2 4 14" xfId="17854" xr:uid="{815A3880-3C6E-406E-9FBC-739AAA6579BD}"/>
    <cellStyle name="Normal 2 4 14 2" xfId="42079" xr:uid="{77944D1F-F9EE-45A1-BA83-0F11732F99C5}"/>
    <cellStyle name="Normal 2 4 15" xfId="18462" xr:uid="{E39E5DCA-5FD3-4B45-AD38-7CFC39CDFF39}"/>
    <cellStyle name="Normal 2 4 15 2" xfId="42670" xr:uid="{009D621C-C74B-4A7E-A24A-8610D2EB02FD}"/>
    <cellStyle name="Normal 2 4 16" xfId="25592" xr:uid="{D1CE7196-DAF2-4C6A-8107-7A9850248FEC}"/>
    <cellStyle name="Normal 2 4 2" xfId="317" xr:uid="{BB52C6E1-D95D-4471-9702-7D195207EFB4}"/>
    <cellStyle name="Normal 2 4 2 10" xfId="2426" xr:uid="{835220CB-E70C-4F38-8BF2-E909C366505A}"/>
    <cellStyle name="Normal 2 4 2 10 2" xfId="10767" xr:uid="{12F43F49-363E-4C14-BCF3-F2A9A43852CC}"/>
    <cellStyle name="Normal 2 4 2 10 2 2" xfId="35424" xr:uid="{7338EE92-F4F2-447F-A8B8-00B7D84F1EBD}"/>
    <cellStyle name="Normal 2 4 2 10 3" xfId="27539" xr:uid="{D9BC790D-5F31-4817-9FAB-3124BF3DC776}"/>
    <cellStyle name="Normal 2 4 2 11" xfId="2558" xr:uid="{1B16AADE-DD9C-469C-B342-3D79B571F07C}"/>
    <cellStyle name="Normal 2 4 2 11 2" xfId="10899" xr:uid="{C245B4A6-85D3-4CB9-857E-E9797B241788}"/>
    <cellStyle name="Normal 2 4 2 11 2 2" xfId="35555" xr:uid="{5E7D247D-7A4F-4D59-AF72-B1D4EEB70A49}"/>
    <cellStyle name="Normal 2 4 2 11 3" xfId="27670" xr:uid="{E1DB8CD7-E7C5-4D67-9BDE-7629B839B741}"/>
    <cellStyle name="Normal 2 4 2 12" xfId="2795" xr:uid="{F7B54055-4509-49E4-A40A-6325C307149B}"/>
    <cellStyle name="Normal 2 4 2 12 2" xfId="11136" xr:uid="{9B3C9A27-B748-4F19-8891-7C1D346224E9}"/>
    <cellStyle name="Normal 2 4 2 12 2 2" xfId="35791" xr:uid="{6325A133-1D09-4193-8871-58C2A75D0DB6}"/>
    <cellStyle name="Normal 2 4 2 12 3" xfId="27906" xr:uid="{3E8F9348-0187-4BD3-9F8A-328384A0C19E}"/>
    <cellStyle name="Normal 2 4 2 13" xfId="3268" xr:uid="{E161CA41-82AA-452B-9920-4016E2CFA961}"/>
    <cellStyle name="Normal 2 4 2 13 2" xfId="11609" xr:uid="{E42C2508-54A0-406D-8059-B241E103383A}"/>
    <cellStyle name="Normal 2 4 2 13 2 2" xfId="36263" xr:uid="{291FED0B-BE0C-4D39-AC23-D6181CAF3247}"/>
    <cellStyle name="Normal 2 4 2 13 3" xfId="28378" xr:uid="{A6BA39AA-0F1C-42ED-81CC-CF248D6D47BC}"/>
    <cellStyle name="Normal 2 4 2 14" xfId="3512" xr:uid="{13DA456B-5EF3-4305-A5EF-48500C924B08}"/>
    <cellStyle name="Normal 2 4 2 14 2" xfId="11853" xr:uid="{2ED60095-3025-43C5-B5A4-6FD0E02D7909}"/>
    <cellStyle name="Normal 2 4 2 14 2 2" xfId="36499" xr:uid="{B1511F18-385C-4884-A9EA-3B931EB5BE7A}"/>
    <cellStyle name="Normal 2 4 2 14 3" xfId="28614" xr:uid="{DA9A97B3-38FF-4CCD-8F1B-80DF2C86203E}"/>
    <cellStyle name="Normal 2 4 2 15" xfId="3987" xr:uid="{0B96F709-BD7D-4386-A0E4-A3EC45953E4A}"/>
    <cellStyle name="Normal 2 4 2 15 2" xfId="12328" xr:uid="{85BEEE90-6AB4-4865-8797-DBDE42384E90}"/>
    <cellStyle name="Normal 2 4 2 15 2 2" xfId="36914" xr:uid="{0F48870F-326C-44A1-B608-82F83AE5B449}"/>
    <cellStyle name="Normal 2 4 2 15 3" xfId="29029" xr:uid="{7AB8C9CF-1658-4298-9BA3-F573A9C410D1}"/>
    <cellStyle name="Normal 2 4 2 16" xfId="4061" xr:uid="{D393ABCF-E353-4817-B54A-4F4A54F26870}"/>
    <cellStyle name="Normal 2 4 2 16 2" xfId="12402" xr:uid="{934A8F60-ECEF-4240-A6C9-537AA800F6A7}"/>
    <cellStyle name="Normal 2 4 2 16 2 2" xfId="36988" xr:uid="{A14CC474-039A-4D8B-AF02-B2BB89E2E638}"/>
    <cellStyle name="Normal 2 4 2 16 3" xfId="29103" xr:uid="{5CBC1B88-5609-438B-A85C-77F6511425C4}"/>
    <cellStyle name="Normal 2 4 2 17" xfId="4245" xr:uid="{C049BE25-7219-442E-A0CD-13DB8A829655}"/>
    <cellStyle name="Normal 2 4 2 17 2" xfId="12586" xr:uid="{0BDDC70B-62E3-451E-BE74-02C76912987D}"/>
    <cellStyle name="Normal 2 4 2 17 2 2" xfId="37171" xr:uid="{3656FFC5-C26A-41B5-971D-DE829675F682}"/>
    <cellStyle name="Normal 2 4 2 17 3" xfId="29234" xr:uid="{7BD7DED5-6F8C-4230-837F-2A34F63B3BDE}"/>
    <cellStyle name="Normal 2 4 2 18" xfId="8540" xr:uid="{2AF6049F-58D7-4C59-85CA-111FCA0191A7}"/>
    <cellStyle name="Normal 2 4 2 18 2" xfId="16798" xr:uid="{B3B42265-EFB9-4139-BA9D-47B1329E75F0}"/>
    <cellStyle name="Normal 2 4 2 18 2 2" xfId="41380" xr:uid="{79CA6D10-6A36-4733-8A1F-16D044F27D1C}"/>
    <cellStyle name="Normal 2 4 2 18 3" xfId="33351" xr:uid="{5F0090B7-AB83-47CB-88C6-4AD2B19EC4CD}"/>
    <cellStyle name="Normal 2 4 2 19" xfId="8745" xr:uid="{CD868C63-9D66-4F96-B510-FE4C62516255}"/>
    <cellStyle name="Normal 2 4 2 19 2" xfId="33521" xr:uid="{2343AB88-6554-4253-AC90-F60ECE11A7C5}"/>
    <cellStyle name="Normal 2 4 2 2" xfId="484" xr:uid="{6B6F75CE-C30C-4890-9710-0CBA72D848D4}"/>
    <cellStyle name="Normal 2 4 2 2 10" xfId="8874" xr:uid="{58568A99-8E5E-4190-8454-056FA23126CB}"/>
    <cellStyle name="Normal 2 4 2 2 10 2" xfId="33640" xr:uid="{4B5CF2BA-F9FB-435B-801A-83C893CCC8CC}"/>
    <cellStyle name="Normal 2 4 2 2 11" xfId="18059" xr:uid="{237B6B74-9BC0-4A55-9C68-2CD1611C2E84}"/>
    <cellStyle name="Normal 2 4 2 2 11 2" xfId="42284" xr:uid="{251B1D4E-E494-441B-9922-EA320B7A3E21}"/>
    <cellStyle name="Normal 2 4 2 2 12" xfId="18667" xr:uid="{998C87EB-24C8-4E2F-BE82-4ABE537A08BF}"/>
    <cellStyle name="Normal 2 4 2 2 12 2" xfId="42863" xr:uid="{6C7C37CB-059F-46E7-8AC3-6E4851C1DEBB}"/>
    <cellStyle name="Normal 2 4 2 2 13" xfId="25771" xr:uid="{AEBCAD85-8774-4663-BAAC-A8FAA884BC09}"/>
    <cellStyle name="Normal 2 4 2 2 2" xfId="1729" xr:uid="{D2D64F56-478C-42AA-AF81-EB7461161EDF}"/>
    <cellStyle name="Normal 2 4 2 2 2 2" xfId="3149" xr:uid="{A00AE607-1410-4F73-BD64-A7BF7CAB6B11}"/>
    <cellStyle name="Normal 2 4 2 2 2 2 2" xfId="7106" xr:uid="{5AEB7458-C548-43F9-B6FD-40126675585D}"/>
    <cellStyle name="Normal 2 4 2 2 2 2 2 2" xfId="15365" xr:uid="{3A7C67ED-E72D-419D-B659-6A1359819803}"/>
    <cellStyle name="Normal 2 4 2 2 2 2 2 2 2" xfId="39947" xr:uid="{2BC7717B-3335-41C7-A075-D217AE9C35AA}"/>
    <cellStyle name="Normal 2 4 2 2 2 2 2 3" xfId="31932" xr:uid="{EBE98AC9-68AB-42CB-9705-5EC075D5393D}"/>
    <cellStyle name="Normal 2 4 2 2 2 2 3" xfId="11490" xr:uid="{24851DBD-8710-4989-B624-0954F759A282}"/>
    <cellStyle name="Normal 2 4 2 2 2 2 3 2" xfId="36145" xr:uid="{F01BB89E-4742-46A2-8C3A-6228E1CF7B9C}"/>
    <cellStyle name="Normal 2 4 2 2 2 2 4" xfId="22899" xr:uid="{47E552E1-6FD7-4274-A111-83F24DD2FDCF}"/>
    <cellStyle name="Normal 2 4 2 2 2 2 4 2" xfId="46915" xr:uid="{97547B6F-D310-4B11-9DA5-57743A68AF9C}"/>
    <cellStyle name="Normal 2 4 2 2 2 2 5" xfId="28260" xr:uid="{30913A79-F840-4D22-AA6E-2FBA4682F2CA}"/>
    <cellStyle name="Normal 2 4 2 2 2 3" xfId="3868" xr:uid="{CC39A8A0-9A1E-47D3-898D-4FEC497C3EA5}"/>
    <cellStyle name="Normal 2 4 2 2 2 3 2" xfId="12209" xr:uid="{D2129757-D6B0-4C6E-8367-5F781A245E10}"/>
    <cellStyle name="Normal 2 4 2 2 2 3 2 2" xfId="36853" xr:uid="{4E794FC4-D366-4B4C-B893-5044B2A66018}"/>
    <cellStyle name="Normal 2 4 2 2 2 3 3" xfId="28968" xr:uid="{266F4F80-2C6B-4111-B73C-934E517066C2}"/>
    <cellStyle name="Normal 2 4 2 2 2 4" xfId="4622" xr:uid="{16AB4EC3-4A58-46BE-AB79-264A252A83D2}"/>
    <cellStyle name="Normal 2 4 2 2 2 4 2" xfId="12963" xr:uid="{FCA8D4D9-E92C-4AE8-8F95-210F1E3C4772}"/>
    <cellStyle name="Normal 2 4 2 2 2 4 2 2" xfId="37548" xr:uid="{A3FEE2BA-6F4E-40AD-BCBA-996ECE1B3497}"/>
    <cellStyle name="Normal 2 4 2 2 2 4 3" xfId="29588" xr:uid="{7FA53A60-6096-4313-8F6F-CAE0C1BE38E3}"/>
    <cellStyle name="Normal 2 4 2 2 2 5" xfId="6352" xr:uid="{D6624119-6852-4864-8A21-5F4532D6E921}"/>
    <cellStyle name="Normal 2 4 2 2 2 5 2" xfId="14612" xr:uid="{DCEEB687-AC47-4680-8EF1-F565BEA6EF9E}"/>
    <cellStyle name="Normal 2 4 2 2 2 5 2 2" xfId="39194" xr:uid="{34FEAF9F-AB34-4AAA-8D83-0EBBD87EDBCF}"/>
    <cellStyle name="Normal 2 4 2 2 2 5 3" xfId="31179" xr:uid="{16FAE285-4763-46EA-948A-E2F96E5436C6}"/>
    <cellStyle name="Normal 2 4 2 2 2 6" xfId="10072" xr:uid="{48135B4D-1C16-4EDC-8689-17AABFB7CE8D}"/>
    <cellStyle name="Normal 2 4 2 2 2 6 2" xfId="34743" xr:uid="{E2F15428-2E15-406B-94EB-B4974A757E4A}"/>
    <cellStyle name="Normal 2 4 2 2 2 7" xfId="18295" xr:uid="{FC3DD17D-A22D-4C39-8CF8-463ECC7C37C7}"/>
    <cellStyle name="Normal 2 4 2 2 2 7 2" xfId="42520" xr:uid="{44B92A27-AA96-4C57-9411-A525A2844BDA}"/>
    <cellStyle name="Normal 2 4 2 2 2 8" xfId="20432" xr:uid="{E70F1464-1F4E-4813-9D21-13D996F34A62}"/>
    <cellStyle name="Normal 2 4 2 2 2 8 2" xfId="44596" xr:uid="{90EB7C24-0F85-49E2-99D0-6663BC615D52}"/>
    <cellStyle name="Normal 2 4 2 2 2 9" xfId="26858" xr:uid="{43EAA0C0-CF3B-44AC-A8A6-D89A7D5FD524}"/>
    <cellStyle name="Normal 2 4 2 2 3" xfId="2290" xr:uid="{576AE48D-4A42-428D-B0AF-BF1821113366}"/>
    <cellStyle name="Normal 2 4 2 2 3 2" xfId="6870" xr:uid="{EE71A254-19D2-4C66-B799-6F1680F0DD39}"/>
    <cellStyle name="Normal 2 4 2 2 3 2 2" xfId="15129" xr:uid="{CA53121A-E489-49E9-B0A3-8906214D59E8}"/>
    <cellStyle name="Normal 2 4 2 2 3 2 2 2" xfId="39711" xr:uid="{0C25BA67-03E9-482C-8492-889FED79AF1F}"/>
    <cellStyle name="Normal 2 4 2 2 3 2 3" xfId="21739" xr:uid="{FDD5C9DF-831C-4649-9536-F10A5DEB3688}"/>
    <cellStyle name="Normal 2 4 2 2 3 2 3 2" xfId="45816" xr:uid="{4C1693EC-0168-409D-A33E-ED4AE645041D}"/>
    <cellStyle name="Normal 2 4 2 2 3 2 4" xfId="31696" xr:uid="{86745890-4D1C-4CC8-8C6B-9803081971F0}"/>
    <cellStyle name="Normal 2 4 2 2 3 3" xfId="10631" xr:uid="{32EE3D71-AD78-48B4-A78B-8F533E539400}"/>
    <cellStyle name="Normal 2 4 2 2 3 3 2" xfId="35289" xr:uid="{835B3685-6A1D-4D65-8694-109784CFF67B}"/>
    <cellStyle name="Normal 2 4 2 2 3 4" xfId="19274" xr:uid="{82275607-4515-4BBE-A06F-8141728CEC29}"/>
    <cellStyle name="Normal 2 4 2 2 3 4 2" xfId="43468" xr:uid="{0193DC2F-7D60-4937-84EB-A93B1C00DBDC}"/>
    <cellStyle name="Normal 2 4 2 2 3 5" xfId="27404" xr:uid="{60A7E3E1-30FC-4059-89B3-32B15898BB7E}"/>
    <cellStyle name="Normal 2 4 2 2 4" xfId="2676" xr:uid="{6F932BCD-B391-4F9E-AB6D-F0C93CBD10E7}"/>
    <cellStyle name="Normal 2 4 2 2 4 2" xfId="8462" xr:uid="{9C34192A-D40A-49FA-877F-7E8B60188819}"/>
    <cellStyle name="Normal 2 4 2 2 4 2 2" xfId="16720" xr:uid="{87AABEBA-2C3E-4B6A-862A-4BB210592A07}"/>
    <cellStyle name="Normal 2 4 2 2 4 2 2 2" xfId="41302" xr:uid="{F590EA72-B425-4431-97E5-A6EFD4DC9EA8}"/>
    <cellStyle name="Normal 2 4 2 2 4 2 3" xfId="33287" xr:uid="{E95DD7BB-189C-4CFE-AA66-7036B52BA83B}"/>
    <cellStyle name="Normal 2 4 2 2 4 3" xfId="11017" xr:uid="{DBB09B17-CC85-4531-8454-1552467E4C5C}"/>
    <cellStyle name="Normal 2 4 2 2 4 3 2" xfId="35673" xr:uid="{A22CF34D-0FDA-4838-9C05-3FF0C072327E}"/>
    <cellStyle name="Normal 2 4 2 2 4 4" xfId="21143" xr:uid="{40746C6E-CEB9-4159-85DC-0878B6A4E248}"/>
    <cellStyle name="Normal 2 4 2 2 4 4 2" xfId="45264" xr:uid="{66EE54A2-276A-4C8D-9415-E2952EF4265C}"/>
    <cellStyle name="Normal 2 4 2 2 4 5" xfId="27788" xr:uid="{8C68411D-860C-4C5E-A4EB-2D7388E2DC35}"/>
    <cellStyle name="Normal 2 4 2 2 5" xfId="2913" xr:uid="{8A640C4D-AA8C-4588-9A20-CFCB21EC5ACB}"/>
    <cellStyle name="Normal 2 4 2 2 5 2" xfId="11254" xr:uid="{68D8741B-4234-41A6-8ECB-F7710AA7BF24}"/>
    <cellStyle name="Normal 2 4 2 2 5 2 2" xfId="35909" xr:uid="{5395CBA5-E63A-4B8C-B202-751CD8FC8A95}"/>
    <cellStyle name="Normal 2 4 2 2 5 3" xfId="28024" xr:uid="{98B7C799-E30C-4DA7-B687-27D2D11BE69D}"/>
    <cellStyle name="Normal 2 4 2 2 6" xfId="3386" xr:uid="{9E9D038B-5BD7-433F-A169-080C66A3D8C9}"/>
    <cellStyle name="Normal 2 4 2 2 6 2" xfId="11727" xr:uid="{EB5E7B5F-631E-42AB-827E-3482D1B370D4}"/>
    <cellStyle name="Normal 2 4 2 2 6 2 2" xfId="36381" xr:uid="{AFC97E69-A1DA-48E4-BAB7-6EF577CE38B7}"/>
    <cellStyle name="Normal 2 4 2 2 6 3" xfId="28496" xr:uid="{7D11A336-F343-422D-B7FB-ED95FE4C3315}"/>
    <cellStyle name="Normal 2 4 2 2 7" xfId="3632" xr:uid="{E877094D-2031-4BAE-B840-F70CCA96299B}"/>
    <cellStyle name="Normal 2 4 2 2 7 2" xfId="11973" xr:uid="{F6DABD3B-AE4F-44E3-A74C-6177369083D2}"/>
    <cellStyle name="Normal 2 4 2 2 7 2 2" xfId="36617" xr:uid="{81017619-2005-45DC-AD02-68E4B4D99C1E}"/>
    <cellStyle name="Normal 2 4 2 2 7 3" xfId="28732" xr:uid="{B7569CA6-9362-4BFA-AC74-C96AFA6B7CCA}"/>
    <cellStyle name="Normal 2 4 2 2 8" xfId="4386" xr:uid="{62961D50-C477-4BDA-83A9-8836A068776E}"/>
    <cellStyle name="Normal 2 4 2 2 8 2" xfId="12727" xr:uid="{A6BAEF3E-868E-4BC0-9F6D-0748B657CD28}"/>
    <cellStyle name="Normal 2 4 2 2 8 2 2" xfId="37312" xr:uid="{AFB11887-8E8F-4DB4-A489-42BCAC4AB589}"/>
    <cellStyle name="Normal 2 4 2 2 8 3" xfId="29352" xr:uid="{9414D355-EBF7-4109-AEA3-F76A5B7F6953}"/>
    <cellStyle name="Normal 2 4 2 2 9" xfId="5648" xr:uid="{95996F54-4A0B-43A9-B9AB-2CFBDCD6846D}"/>
    <cellStyle name="Normal 2 4 2 2 9 2" xfId="13919" xr:uid="{EA39FD7A-746D-49C8-BA4E-52034077750D}"/>
    <cellStyle name="Normal 2 4 2 2 9 2 2" xfId="38503" xr:uid="{18FB2E24-CB6F-492C-BE30-D286D5FF84AF}"/>
    <cellStyle name="Normal 2 4 2 2 9 3" xfId="30486" xr:uid="{0910E6EF-9DAD-44CF-B837-78F34F01FBEA}"/>
    <cellStyle name="Normal 2 4 2 20" xfId="17792" xr:uid="{4C993F27-7EB1-4415-92C2-5479EB24FC95}"/>
    <cellStyle name="Normal 2 4 2 20 2" xfId="42017" xr:uid="{372038B1-999D-41A2-AB52-29D08912B8A9}"/>
    <cellStyle name="Normal 2 4 2 21" xfId="17927" xr:uid="{72EBBC5A-6A66-4900-AB16-F8E1696B4704}"/>
    <cellStyle name="Normal 2 4 2 21 2" xfId="42152" xr:uid="{DAC86713-1243-4FF2-8348-B7F452C34E01}"/>
    <cellStyle name="Normal 2 4 2 22" xfId="18529" xr:uid="{F9CC72AB-2CA7-404B-A286-C327FA9C7FBD}"/>
    <cellStyle name="Normal 2 4 2 22 2" xfId="42731" xr:uid="{A699776E-28DC-45C4-B780-6A7E07DB9642}"/>
    <cellStyle name="Normal 2 4 2 23" xfId="25653" xr:uid="{13BE3F9D-1676-428D-BA6E-81FF5456215D}"/>
    <cellStyle name="Normal 2 4 2 3" xfId="551" xr:uid="{5101350A-4917-44E2-9E02-4F28488239AE}"/>
    <cellStyle name="Normal 2 4 2 3 10" xfId="25832" xr:uid="{9EFD36B8-9C6E-4009-A68F-9D1D14834C0F}"/>
    <cellStyle name="Normal 2 4 2 3 2" xfId="1859" xr:uid="{39560826-714F-4467-A4EE-8E93B61B2B6E}"/>
    <cellStyle name="Normal 2 4 2 3 2 2" xfId="6988" xr:uid="{A299E755-75B6-4F4C-9395-5E5DF1F9DBE6}"/>
    <cellStyle name="Normal 2 4 2 3 2 2 2" xfId="15247" xr:uid="{177782E6-87A5-4BCE-AEC0-19E13A67EDC8}"/>
    <cellStyle name="Normal 2 4 2 3 2 2 2 2" xfId="39829" xr:uid="{867FD748-3929-44B5-AE1B-54A6AFB33C18}"/>
    <cellStyle name="Normal 2 4 2 3 2 2 3" xfId="23024" xr:uid="{A7D0E2BA-2F6F-418B-B61E-7AB330BC0F11}"/>
    <cellStyle name="Normal 2 4 2 3 2 2 3 2" xfId="47035" xr:uid="{77C7B012-B7D3-4B2A-BD7F-BCFBA9B01976}"/>
    <cellStyle name="Normal 2 4 2 3 2 2 4" xfId="31814" xr:uid="{4DBE6E4C-C990-4343-BB63-C4684B4043C4}"/>
    <cellStyle name="Normal 2 4 2 3 2 3" xfId="10201" xr:uid="{459A3E6C-491F-4AFC-82EB-C4D134571535}"/>
    <cellStyle name="Normal 2 4 2 3 2 3 2" xfId="34861" xr:uid="{1BA33031-6773-4E6C-ABC6-179A35918F68}"/>
    <cellStyle name="Normal 2 4 2 3 2 4" xfId="20559" xr:uid="{207181D4-7773-44C7-BB10-7D5FA27AB6B8}"/>
    <cellStyle name="Normal 2 4 2 3 2 4 2" xfId="44719" xr:uid="{CF0B41C4-B840-495D-B3D5-61543E790BB6}"/>
    <cellStyle name="Normal 2 4 2 3 2 5" xfId="26976" xr:uid="{7469A880-B8D6-4047-B604-1C640CBA9435}"/>
    <cellStyle name="Normal 2 4 2 3 3" xfId="3031" xr:uid="{712937C6-5C0D-497D-B929-D85BDE089BF8}"/>
    <cellStyle name="Normal 2 4 2 3 3 2" xfId="11372" xr:uid="{1AAA5A27-4D2A-42B6-8320-6E4095CCBC07}"/>
    <cellStyle name="Normal 2 4 2 3 3 2 2" xfId="21805" xr:uid="{23AE0C42-EACB-4799-A9CA-D47BCA80186D}"/>
    <cellStyle name="Normal 2 4 2 3 3 2 2 2" xfId="45879" xr:uid="{8C418D78-2AC2-4207-AC07-773F9FFA1ABF}"/>
    <cellStyle name="Normal 2 4 2 3 3 2 3" xfId="36027" xr:uid="{9C6D1006-6A36-4344-ADE8-A62FBA006A1C}"/>
    <cellStyle name="Normal 2 4 2 3 3 3" xfId="19340" xr:uid="{698070F7-4288-4F03-AE5A-4C45178BFF80}"/>
    <cellStyle name="Normal 2 4 2 3 3 3 2" xfId="43534" xr:uid="{66E208F6-02A1-4BBB-A1AB-BDDD81CE0428}"/>
    <cellStyle name="Normal 2 4 2 3 3 4" xfId="28142" xr:uid="{2F3005A4-0E4E-4456-BE28-0A2C9C8042E8}"/>
    <cellStyle name="Normal 2 4 2 3 4" xfId="3750" xr:uid="{30068C89-C64B-4236-9053-BC7227DE64AD}"/>
    <cellStyle name="Normal 2 4 2 3 4 2" xfId="12091" xr:uid="{90EEAC83-B577-4A66-BC22-93B4163EC671}"/>
    <cellStyle name="Normal 2 4 2 3 4 2 2" xfId="36735" xr:uid="{064E31F4-1BE3-4564-8411-3AD7A4434624}"/>
    <cellStyle name="Normal 2 4 2 3 4 3" xfId="21209" xr:uid="{48F67BDB-39AC-4ABD-B05F-0FF58E1081A4}"/>
    <cellStyle name="Normal 2 4 2 3 4 3 2" xfId="45329" xr:uid="{5D7A5644-9DED-465E-874A-1E17D6317EA0}"/>
    <cellStyle name="Normal 2 4 2 3 4 4" xfId="28850" xr:uid="{7D0F0A31-7584-4AA9-80BC-5F4B6DBC6A65}"/>
    <cellStyle name="Normal 2 4 2 3 5" xfId="4504" xr:uid="{7A154165-4051-447F-B5FE-BEB8973C3A29}"/>
    <cellStyle name="Normal 2 4 2 3 5 2" xfId="12845" xr:uid="{DD117358-351F-4301-A35A-0807C9767AB3}"/>
    <cellStyle name="Normal 2 4 2 3 5 2 2" xfId="37430" xr:uid="{395E462E-D86A-43B0-959A-E1AC8F727170}"/>
    <cellStyle name="Normal 2 4 2 3 5 3" xfId="29470" xr:uid="{652E08B0-1F5B-4B0F-BE9F-C274D8A0C0FB}"/>
    <cellStyle name="Normal 2 4 2 3 6" xfId="5777" xr:uid="{3B85CDE0-A1BF-499F-9DB4-1025AD3C9C0E}"/>
    <cellStyle name="Normal 2 4 2 3 6 2" xfId="14039" xr:uid="{E939AF7D-7D86-410E-A8F2-09BD902390E6}"/>
    <cellStyle name="Normal 2 4 2 3 6 2 2" xfId="38621" xr:uid="{7D87CB27-C07B-469F-835A-EEA295EF5408}"/>
    <cellStyle name="Normal 2 4 2 3 6 3" xfId="30606" xr:uid="{9A60DD83-1F48-4EA5-8BE6-317B655514C0}"/>
    <cellStyle name="Normal 2 4 2 3 7" xfId="8938" xr:uid="{916D8ED1-14B4-490E-9214-334CD38B4E91}"/>
    <cellStyle name="Normal 2 4 2 3 7 2" xfId="33701" xr:uid="{6E42A851-01CD-4976-8CF9-69E55E830A8C}"/>
    <cellStyle name="Normal 2 4 2 3 8" xfId="18177" xr:uid="{A8C825B1-AEEC-4FE9-B982-E0B48BF851E0}"/>
    <cellStyle name="Normal 2 4 2 3 8 2" xfId="42402" xr:uid="{F1D79948-430D-42CB-B8A7-A88C058A9CF0}"/>
    <cellStyle name="Normal 2 4 2 3 9" xfId="18733" xr:uid="{9DBE7496-0FC4-4E5E-BE23-0490C717A2C4}"/>
    <cellStyle name="Normal 2 4 2 3 9 2" xfId="42929" xr:uid="{23723B2F-56C5-425F-BA10-5A14215BB26D}"/>
    <cellStyle name="Normal 2 4 2 4" xfId="670" xr:uid="{88A415C7-196B-428A-AAFF-39D09B60BAD1}"/>
    <cellStyle name="Normal 2 4 2 4 2" xfId="8344" xr:uid="{2168723D-90D4-49EE-810B-542822CFCB65}"/>
    <cellStyle name="Normal 2 4 2 4 2 2" xfId="16602" xr:uid="{C0DA5724-D1F3-4F4A-821A-40D5CABE92E1}"/>
    <cellStyle name="Normal 2 4 2 4 2 2 2" xfId="21923" xr:uid="{5AF0B603-449D-46B0-A07C-602A8DA518E4}"/>
    <cellStyle name="Normal 2 4 2 4 2 2 2 2" xfId="45997" xr:uid="{237EBE99-6656-4B23-AF9F-478895AF8258}"/>
    <cellStyle name="Normal 2 4 2 4 2 2 3" xfId="41184" xr:uid="{C699D1A3-90EA-44AF-96AF-89C46CC04EAF}"/>
    <cellStyle name="Normal 2 4 2 4 2 3" xfId="19458" xr:uid="{70B80E18-58DE-4BC1-A2EC-A24A9FB8748F}"/>
    <cellStyle name="Normal 2 4 2 4 2 3 2" xfId="43652" xr:uid="{55E24A8F-D3DC-4FD9-831E-6656FE343131}"/>
    <cellStyle name="Normal 2 4 2 4 2 4" xfId="33169" xr:uid="{5B5F31DE-0E72-4B34-9784-259DE7C41AFE}"/>
    <cellStyle name="Normal 2 4 2 4 3" xfId="9057" xr:uid="{FAAF895D-E797-4D6C-8716-A60C22CD742F}"/>
    <cellStyle name="Normal 2 4 2 4 3 2" xfId="21328" xr:uid="{39003D0D-8DA8-406B-8471-64896F803D0C}"/>
    <cellStyle name="Normal 2 4 2 4 3 2 2" xfId="45447" xr:uid="{6E255438-FBD6-480A-8419-E9CD54335B6D}"/>
    <cellStyle name="Normal 2 4 2 4 3 3" xfId="33819" xr:uid="{DA727FFD-0AA0-4F73-B086-33BDD26F1F1A}"/>
    <cellStyle name="Normal 2 4 2 4 4" xfId="18851" xr:uid="{67145C74-8899-40C5-9149-DF484D009D76}"/>
    <cellStyle name="Normal 2 4 2 4 4 2" xfId="43047" xr:uid="{BC221A1A-252C-4A09-BE8C-BA94B1ACCE35}"/>
    <cellStyle name="Normal 2 4 2 4 5" xfId="25950" xr:uid="{9F038C4A-2FB3-4976-866E-913636422313}"/>
    <cellStyle name="Normal 2 4 2 5" xfId="941" xr:uid="{6A53EC52-E25D-4D41-9E33-CEB19FBAAF94}"/>
    <cellStyle name="Normal 2 4 2 6" xfId="1978" xr:uid="{F5535FB4-B8F4-4167-8230-21BE973BDA57}"/>
    <cellStyle name="Normal 2 4 2 6 2" xfId="10320" xr:uid="{DEF2927F-AA04-4A73-9253-175F306D1946}"/>
    <cellStyle name="Normal 2 4 2 6 2 2" xfId="23142" xr:uid="{B4C59A42-0BAB-46AF-9F9A-459A35037273}"/>
    <cellStyle name="Normal 2 4 2 6 2 2 2" xfId="47153" xr:uid="{CBB9CF59-257D-4998-91A7-222290106B47}"/>
    <cellStyle name="Normal 2 4 2 6 2 3" xfId="34979" xr:uid="{82C0D127-F72D-47BE-BC0E-ACF508A1CDAC}"/>
    <cellStyle name="Normal 2 4 2 6 3" xfId="20677" xr:uid="{AE5B9E9C-0EED-4D7A-A2A7-F871B7F0771A}"/>
    <cellStyle name="Normal 2 4 2 6 3 2" xfId="44837" xr:uid="{28FA2667-1C46-4F7A-9F50-9CA31FAA6EEA}"/>
    <cellStyle name="Normal 2 4 2 6 4" xfId="27094" xr:uid="{74A2CC50-5D8B-40B4-AFFD-EEB33E845C42}"/>
    <cellStyle name="Normal 2 4 2 7" xfId="2039" xr:uid="{71FA5852-8971-4F82-A7C3-AE3A619766EF}"/>
    <cellStyle name="Normal 2 4 2 7 2" xfId="10381" xr:uid="{08153A92-BD01-4283-B748-FFEDFD39B920}"/>
    <cellStyle name="Normal 2 4 2 7 2 2" xfId="23203" xr:uid="{3EEFF380-661C-48E5-90F9-17446963C579}"/>
    <cellStyle name="Normal 2 4 2 7 2 2 2" xfId="47214" xr:uid="{7F5E4F04-8CAD-4C7C-BA34-86ACC23B9242}"/>
    <cellStyle name="Normal 2 4 2 7 2 3" xfId="35040" xr:uid="{D552053F-473D-4F2B-9DD7-85E3A6E51A84}"/>
    <cellStyle name="Normal 2 4 2 7 3" xfId="20738" xr:uid="{F6181E11-C50B-4891-9809-10B2BE73D7BF}"/>
    <cellStyle name="Normal 2 4 2 7 3 2" xfId="44898" xr:uid="{1494B748-B80B-460D-A793-3C95C61B4989}"/>
    <cellStyle name="Normal 2 4 2 7 4" xfId="27155" xr:uid="{74FF5F48-F6E2-47EB-B3F8-78486A087764}"/>
    <cellStyle name="Normal 2 4 2 8" xfId="2171" xr:uid="{5F9CD018-2EA1-4E92-B7E6-CEEEFE7DEFDF}"/>
    <cellStyle name="Normal 2 4 2 8 2" xfId="10513" xr:uid="{5BF67B47-8E88-4D80-8BBB-CE32371019DB}"/>
    <cellStyle name="Normal 2 4 2 8 2 2" xfId="21588" xr:uid="{C3B3D2E5-997D-4B31-A16B-AE5E34F1BA62}"/>
    <cellStyle name="Normal 2 4 2 8 2 2 2" xfId="45678" xr:uid="{C6EA1E5E-D99B-495A-AFAB-C9C7722B9465}"/>
    <cellStyle name="Normal 2 4 2 8 2 3" xfId="35171" xr:uid="{5287511F-EBBD-4275-A955-0567CF03AB64}"/>
    <cellStyle name="Normal 2 4 2 8 3" xfId="19119" xr:uid="{6B2BE1C3-642A-4DF6-B079-2FB0236B35BC}"/>
    <cellStyle name="Normal 2 4 2 8 3 2" xfId="43313" xr:uid="{C695AD18-8C59-4E2B-945E-8BB9086AFFC4}"/>
    <cellStyle name="Normal 2 4 2 8 4" xfId="27286" xr:uid="{E20905C0-12A3-4ABD-8430-8DDF76EF983C}"/>
    <cellStyle name="Normal 2 4 2 9" xfId="2352" xr:uid="{784DD7DB-B5D7-4A8C-A562-D32F3632952F}"/>
    <cellStyle name="Normal 2 4 2 9 2" xfId="10693" xr:uid="{D94BD0E5-B6E7-45D6-9D82-07F6BFDC390A}"/>
    <cellStyle name="Normal 2 4 2 9 2 2" xfId="35350" xr:uid="{A0E1524E-B327-4A90-A687-01950307B405}"/>
    <cellStyle name="Normal 2 4 2 9 3" xfId="20991" xr:uid="{12CFEC46-EAE8-4BDD-A7F0-F1E2C050995F}"/>
    <cellStyle name="Normal 2 4 2 9 3 2" xfId="45122" xr:uid="{92813519-CEFD-432C-A8EC-380D3751DD44}"/>
    <cellStyle name="Normal 2 4 2 9 4" xfId="27465" xr:uid="{7FE4E40D-7D5A-4629-A8B3-75A0E931ABE6}"/>
    <cellStyle name="Normal 2 4 3" xfId="231" xr:uid="{C6A0A8D3-EE3F-477E-A256-E75D17DE56EE}"/>
    <cellStyle name="Normal 2 4 4" xfId="408" xr:uid="{3CF80A10-44AC-4BCF-BE24-D08BB720444F}"/>
    <cellStyle name="Normal 2 4 4 10" xfId="8808" xr:uid="{BBEC5363-F78E-41F1-B817-A1DDC26A2CAE}"/>
    <cellStyle name="Normal 2 4 4 10 2" xfId="33579" xr:uid="{8BA7A633-A4BE-4DE7-898F-FF580DD4703A}"/>
    <cellStyle name="Normal 2 4 4 11" xfId="17998" xr:uid="{01374FC9-1601-44F2-9247-586530D34EDD}"/>
    <cellStyle name="Normal 2 4 4 11 2" xfId="42223" xr:uid="{90B62390-5128-4B65-8384-639603177C4B}"/>
    <cellStyle name="Normal 2 4 4 12" xfId="18592" xr:uid="{29E6038E-E506-4A7A-A8E9-F6F337981D4F}"/>
    <cellStyle name="Normal 2 4 4 12 2" xfId="42788" xr:uid="{506708AD-70FA-4B4D-974A-AA0B5059F045}"/>
    <cellStyle name="Normal 2 4 4 13" xfId="25710" xr:uid="{B733B11C-515E-48B4-940A-1CBCCE568DB6}"/>
    <cellStyle name="Normal 2 4 4 2" xfId="1642" xr:uid="{819D66F3-581F-4C50-B137-097D4ACC451C}"/>
    <cellStyle name="Normal 2 4 4 2 2" xfId="3088" xr:uid="{7E259B0E-6EED-4D64-B7A5-1D73452F830B}"/>
    <cellStyle name="Normal 2 4 4 2 2 2" xfId="7045" xr:uid="{AF3BF521-073E-452B-930F-84DFA0C52E90}"/>
    <cellStyle name="Normal 2 4 4 2 2 2 2" xfId="15304" xr:uid="{812C5C00-2056-43A7-B289-F2503E0AC4D6}"/>
    <cellStyle name="Normal 2 4 4 2 2 2 2 2" xfId="39886" xr:uid="{C80A0BAE-617B-49BF-9662-212140271980}"/>
    <cellStyle name="Normal 2 4 4 2 2 2 3" xfId="31871" xr:uid="{9CD14C57-B964-4130-A722-6F9FB4B1EF45}"/>
    <cellStyle name="Normal 2 4 4 2 2 3" xfId="11429" xr:uid="{BCDFE35A-CCEA-45A9-A252-F70DFB5DF480}"/>
    <cellStyle name="Normal 2 4 4 2 2 3 2" xfId="36084" xr:uid="{414D46C1-27FE-457B-9EAA-75E317936F65}"/>
    <cellStyle name="Normal 2 4 4 2 2 4" xfId="22824" xr:uid="{1E94084D-57AE-4E01-9A4F-22B4867DDC40}"/>
    <cellStyle name="Normal 2 4 4 2 2 4 2" xfId="46850" xr:uid="{4502EA8C-AEC7-4316-9E21-11DD9F3360B4}"/>
    <cellStyle name="Normal 2 4 4 2 2 5" xfId="28199" xr:uid="{E012FA20-F894-4131-9229-FECAE24977C5}"/>
    <cellStyle name="Normal 2 4 4 2 3" xfId="3807" xr:uid="{40558CD5-55CB-497C-BD4E-ACBA290E4FE1}"/>
    <cellStyle name="Normal 2 4 4 2 3 2" xfId="12148" xr:uid="{788A4BD7-DD39-41BA-B2E1-8675F8AC48FA}"/>
    <cellStyle name="Normal 2 4 4 2 3 2 2" xfId="36792" xr:uid="{1B150306-D8B9-4926-B85C-103E9A48C5B1}"/>
    <cellStyle name="Normal 2 4 4 2 3 3" xfId="28907" xr:uid="{171D0B1A-C189-4F88-A549-B0454DC8D140}"/>
    <cellStyle name="Normal 2 4 4 2 4" xfId="4561" xr:uid="{6ACA554E-073F-4522-9753-407D55C02832}"/>
    <cellStyle name="Normal 2 4 4 2 4 2" xfId="12902" xr:uid="{3E16DAF7-921A-4DB4-9CB0-9EC3D9AB35B8}"/>
    <cellStyle name="Normal 2 4 4 2 4 2 2" xfId="37487" xr:uid="{7AE7ECC8-FD49-4B16-98E1-9D273922161F}"/>
    <cellStyle name="Normal 2 4 4 2 4 3" xfId="29527" xr:uid="{51C073DF-09A8-4C00-8CBF-99F23E24D77F}"/>
    <cellStyle name="Normal 2 4 4 2 5" xfId="6289" xr:uid="{8AC598C6-FEF1-436E-9860-F2D2F2B68AB8}"/>
    <cellStyle name="Normal 2 4 4 2 5 2" xfId="14551" xr:uid="{48D86D39-297E-4C3D-9822-F3FC91BAFC7D}"/>
    <cellStyle name="Normal 2 4 4 2 5 2 2" xfId="39133" xr:uid="{4E1531A4-70F1-43C0-AE06-149E632699A3}"/>
    <cellStyle name="Normal 2 4 4 2 5 3" xfId="31118" xr:uid="{8C5E17A1-933C-4DAA-BA3D-06A35DC83E66}"/>
    <cellStyle name="Normal 2 4 4 2 6" xfId="9996" xr:uid="{904447CC-ABB5-4A16-80FC-E5A0B01F3151}"/>
    <cellStyle name="Normal 2 4 4 2 6 2" xfId="34682" xr:uid="{CD7BB707-F8BB-46E0-A68A-B97D4DB51816}"/>
    <cellStyle name="Normal 2 4 4 2 7" xfId="18234" xr:uid="{9B2ABC18-DD86-4D9F-9150-1E1EFDB23998}"/>
    <cellStyle name="Normal 2 4 4 2 7 2" xfId="42459" xr:uid="{6DB03AF9-ECAB-41F4-9600-B5B52E62581E}"/>
    <cellStyle name="Normal 2 4 4 2 8" xfId="20358" xr:uid="{8FC13282-9400-4CCB-971E-1D460C915746}"/>
    <cellStyle name="Normal 2 4 4 2 8 2" xfId="44530" xr:uid="{941E1C40-1304-4519-A78C-61EC227A4C42}"/>
    <cellStyle name="Normal 2 4 4 2 9" xfId="26797" xr:uid="{BB829F28-8A7F-4E7E-A6AE-2E2D5D3C46BC}"/>
    <cellStyle name="Normal 2 4 4 3" xfId="2229" xr:uid="{57819241-AC0E-429C-945E-4E5041AECDDE}"/>
    <cellStyle name="Normal 2 4 4 3 2" xfId="6809" xr:uid="{FC09401F-3C19-41FF-B205-E79FAD645E19}"/>
    <cellStyle name="Normal 2 4 4 3 2 2" xfId="15068" xr:uid="{1480ABB5-980F-4748-B5F2-128D1AC1FBE8}"/>
    <cellStyle name="Normal 2 4 4 3 2 2 2" xfId="39650" xr:uid="{2092A583-9747-4D0F-97AA-2B9FEDA22795}"/>
    <cellStyle name="Normal 2 4 4 3 2 3" xfId="21667" xr:uid="{FB46A70E-3A88-4134-90A0-DD885B3593A3}"/>
    <cellStyle name="Normal 2 4 4 3 2 3 2" xfId="45749" xr:uid="{FEA09F65-6BDD-4617-9B8D-84F66E5B30B8}"/>
    <cellStyle name="Normal 2 4 4 3 2 4" xfId="31635" xr:uid="{B60452ED-D98B-43BC-8236-281E1AF14129}"/>
    <cellStyle name="Normal 2 4 4 3 3" xfId="10570" xr:uid="{AFC536BE-DD2E-4374-B72A-D0593A26BD15}"/>
    <cellStyle name="Normal 2 4 4 3 3 2" xfId="35228" xr:uid="{98F83C10-B6B9-44DE-9D26-9187E60B9536}"/>
    <cellStyle name="Normal 2 4 4 3 4" xfId="19199" xr:uid="{EFB98C13-EBC9-4E46-AA21-789A4F57B34A}"/>
    <cellStyle name="Normal 2 4 4 3 4 2" xfId="43393" xr:uid="{96AB9E57-AD19-43B4-AC4F-D52E1CE7E688}"/>
    <cellStyle name="Normal 2 4 4 3 5" xfId="27343" xr:uid="{B6E5DA3D-E213-4C8F-8509-1CC6B97AE6B7}"/>
    <cellStyle name="Normal 2 4 4 4" xfId="2615" xr:uid="{EC632143-AA1E-4BD7-B9E7-7B70B41066D6}"/>
    <cellStyle name="Normal 2 4 4 4 2" xfId="8401" xr:uid="{926FCDB7-6D24-4EE6-861E-6025D27EE192}"/>
    <cellStyle name="Normal 2 4 4 4 2 2" xfId="16659" xr:uid="{55D5D6FE-D1BB-47B7-A86B-D5D15C711320}"/>
    <cellStyle name="Normal 2 4 4 4 2 2 2" xfId="41241" xr:uid="{2DB456EE-48C1-40CD-BEE6-B9558D980038}"/>
    <cellStyle name="Normal 2 4 4 4 2 3" xfId="33226" xr:uid="{8B377AAA-3D88-4230-AAFC-75E497A8DE13}"/>
    <cellStyle name="Normal 2 4 4 4 3" xfId="10956" xr:uid="{1F6E5C93-201C-40F0-A193-BC5313F7FDB4}"/>
    <cellStyle name="Normal 2 4 4 4 3 2" xfId="35612" xr:uid="{5D3AA4DE-2F67-479D-8789-D6AC3071DCBD}"/>
    <cellStyle name="Normal 2 4 4 4 4" xfId="21071" xr:uid="{7ABF3CC0-7915-4406-A5DB-D2C6D40E9F9E}"/>
    <cellStyle name="Normal 2 4 4 4 4 2" xfId="45196" xr:uid="{0D3FF9E9-7300-4021-BCAD-AD5A7956D29C}"/>
    <cellStyle name="Normal 2 4 4 4 5" xfId="27727" xr:uid="{446248A2-1AF4-4E6E-AE17-8040ABC2B68B}"/>
    <cellStyle name="Normal 2 4 4 5" xfId="2852" xr:uid="{0A2C7C92-47B2-4FB9-BF5F-6C9EFA4EDBF1}"/>
    <cellStyle name="Normal 2 4 4 5 2" xfId="11193" xr:uid="{5EAAAA07-B5AA-41F0-A4BD-9B2EFD445829}"/>
    <cellStyle name="Normal 2 4 4 5 2 2" xfId="35848" xr:uid="{4D805175-10A0-40B8-BB69-5C8026A31638}"/>
    <cellStyle name="Normal 2 4 4 5 3" xfId="27963" xr:uid="{9DC2CD82-A40C-4B0F-8325-31282CCAFEE1}"/>
    <cellStyle name="Normal 2 4 4 6" xfId="3325" xr:uid="{04B17452-EC01-4E85-892B-F6BB4F026CF3}"/>
    <cellStyle name="Normal 2 4 4 6 2" xfId="11666" xr:uid="{80786625-E399-468A-BFDF-74A5BBAD2806}"/>
    <cellStyle name="Normal 2 4 4 6 2 2" xfId="36320" xr:uid="{FDD421E5-6781-419B-9C3A-3AB7E9B5759B}"/>
    <cellStyle name="Normal 2 4 4 6 3" xfId="28435" xr:uid="{E7DA5235-B810-4CB1-A430-8C4ADF86A69D}"/>
    <cellStyle name="Normal 2 4 4 7" xfId="3571" xr:uid="{2B60D441-540D-4555-999C-746808DA46C6}"/>
    <cellStyle name="Normal 2 4 4 7 2" xfId="11912" xr:uid="{AF39AFBF-DE64-416D-A7CC-1DB6C041BCEF}"/>
    <cellStyle name="Normal 2 4 4 7 2 2" xfId="36556" xr:uid="{FFDD5DB4-D045-4B6B-AE2C-5884737AF1F0}"/>
    <cellStyle name="Normal 2 4 4 7 3" xfId="28671" xr:uid="{EA4D653E-F001-43AA-8E98-5E56B65A67D2}"/>
    <cellStyle name="Normal 2 4 4 8" xfId="4325" xr:uid="{DC007883-5F83-4413-B7F6-92457BF46A31}"/>
    <cellStyle name="Normal 2 4 4 8 2" xfId="12666" xr:uid="{01CCF175-3426-43DF-940F-F9B437FA339E}"/>
    <cellStyle name="Normal 2 4 4 8 2 2" xfId="37251" xr:uid="{BBC742C9-168E-444A-97D1-E7875E4D1379}"/>
    <cellStyle name="Normal 2 4 4 8 3" xfId="29291" xr:uid="{905DA4F9-D09D-4EEF-A583-5B4E516261A6}"/>
    <cellStyle name="Normal 2 4 4 9" xfId="5574" xr:uid="{9CD5898F-D0A7-40F9-A1AC-DC77E19CDB39}"/>
    <cellStyle name="Normal 2 4 4 9 2" xfId="13857" xr:uid="{514D9CA4-A04A-4C4F-A3D1-7456F5D7F416}"/>
    <cellStyle name="Normal 2 4 4 9 2 2" xfId="38441" xr:uid="{76C51C18-9216-48D3-800E-BC8EC59387CA}"/>
    <cellStyle name="Normal 2 4 4 9 3" xfId="30423" xr:uid="{C5614C84-4064-4EE0-AB5B-A09EADCCDBBB}"/>
    <cellStyle name="Normal 2 4 5" xfId="609" xr:uid="{D0A1CAF0-5E22-4018-B51A-CBB926A63043}"/>
    <cellStyle name="Normal 2 4 5 10" xfId="25889" xr:uid="{13A207DE-742E-4D34-A35D-35059A97E556}"/>
    <cellStyle name="Normal 2 4 5 2" xfId="1798" xr:uid="{93D97ADA-BBDB-45E0-ACC6-954AF918FF4E}"/>
    <cellStyle name="Normal 2 4 5 2 2" xfId="6927" xr:uid="{9906AAD3-2E36-4C77-AC22-B6D4FA690590}"/>
    <cellStyle name="Normal 2 4 5 2 2 2" xfId="15186" xr:uid="{C7071584-4B4C-43A8-AB0A-C9F32E3724A0}"/>
    <cellStyle name="Normal 2 4 5 2 2 2 2" xfId="39768" xr:uid="{BC0FEDFE-8618-4754-8898-A65D4CBE0CA8}"/>
    <cellStyle name="Normal 2 4 5 2 2 3" xfId="22963" xr:uid="{21031CE2-8FD2-4A92-9990-132C585387D0}"/>
    <cellStyle name="Normal 2 4 5 2 2 3 2" xfId="46974" xr:uid="{F117D632-8043-4FB0-B7F9-3ED94C933745}"/>
    <cellStyle name="Normal 2 4 5 2 2 4" xfId="31753" xr:uid="{B2CD8325-A2D1-4516-94D5-4D6B973BEB53}"/>
    <cellStyle name="Normal 2 4 5 2 3" xfId="10140" xr:uid="{1E6FD78F-C72A-4F41-8C86-3539C38FDE60}"/>
    <cellStyle name="Normal 2 4 5 2 3 2" xfId="34800" xr:uid="{D9D1C091-FEE3-446D-A8F6-8F2DB9E4807E}"/>
    <cellStyle name="Normal 2 4 5 2 4" xfId="20498" xr:uid="{D10900CD-73CB-4C92-B30D-86A0E20346D6}"/>
    <cellStyle name="Normal 2 4 5 2 4 2" xfId="44658" xr:uid="{383E7EFC-1676-4EB9-94E1-8CC18DE49428}"/>
    <cellStyle name="Normal 2 4 5 2 5" xfId="26915" xr:uid="{56590993-9A60-4650-BB75-E439F31FDB46}"/>
    <cellStyle name="Normal 2 4 5 3" xfId="2970" xr:uid="{0E81FC51-9785-4831-B431-958AD9F13498}"/>
    <cellStyle name="Normal 2 4 5 3 2" xfId="11311" xr:uid="{71F84446-D7C0-4FA1-B5DA-F0853235ACBA}"/>
    <cellStyle name="Normal 2 4 5 3 2 2" xfId="21862" xr:uid="{02235A53-B45E-42A0-97E5-3297A2616E02}"/>
    <cellStyle name="Normal 2 4 5 3 2 2 2" xfId="45936" xr:uid="{E297F4EB-3592-40A4-A8A3-B9342D7370E7}"/>
    <cellStyle name="Normal 2 4 5 3 2 3" xfId="35966" xr:uid="{C21752AA-8A0A-4E0B-87F9-C05FC38BF518}"/>
    <cellStyle name="Normal 2 4 5 3 3" xfId="19397" xr:uid="{5C2AB1A7-63F7-49C1-AD8D-6213FAA4590D}"/>
    <cellStyle name="Normal 2 4 5 3 3 2" xfId="43591" xr:uid="{D5E69BAB-5E5A-4A67-831F-E9C974F1D1ED}"/>
    <cellStyle name="Normal 2 4 5 3 4" xfId="28081" xr:uid="{4D6A993D-2D0E-4ACD-B6B7-FD303A5BC3E0}"/>
    <cellStyle name="Normal 2 4 5 4" xfId="3689" xr:uid="{4DEB1F29-DA91-4B46-906D-CDF156098D74}"/>
    <cellStyle name="Normal 2 4 5 4 2" xfId="12030" xr:uid="{3320DD42-7DF5-4FA6-A4AF-F60D8AC500FE}"/>
    <cellStyle name="Normal 2 4 5 4 2 2" xfId="36674" xr:uid="{FA7EA4F7-896A-4E5F-AA25-5116599AD2B6}"/>
    <cellStyle name="Normal 2 4 5 4 3" xfId="21267" xr:uid="{914D5A58-4B61-490A-BF0F-00E49AA2EA48}"/>
    <cellStyle name="Normal 2 4 5 4 3 2" xfId="45386" xr:uid="{DD27AF83-37CA-43F0-9341-C42AF210C89B}"/>
    <cellStyle name="Normal 2 4 5 4 4" xfId="28789" xr:uid="{2B36D4AD-70C4-49E7-85CD-19968CD83A38}"/>
    <cellStyle name="Normal 2 4 5 5" xfId="4443" xr:uid="{11D6A0C4-01E1-4B42-A74C-3AB45D703F34}"/>
    <cellStyle name="Normal 2 4 5 5 2" xfId="12784" xr:uid="{FBCDDDB7-C3AD-4F3B-9971-07F3250E9177}"/>
    <cellStyle name="Normal 2 4 5 5 2 2" xfId="37369" xr:uid="{BA0041C5-4095-499C-8829-D3C9E5ABE0AA}"/>
    <cellStyle name="Normal 2 4 5 5 3" xfId="29409" xr:uid="{30C11AB1-B9C4-4D34-BB22-9E9B9D8766FB}"/>
    <cellStyle name="Normal 2 4 5 6" xfId="5716" xr:uid="{41FFE8D1-DE22-40A7-A142-5AE8D11E3425}"/>
    <cellStyle name="Normal 2 4 5 6 2" xfId="13978" xr:uid="{57EAEF79-8B1B-49F9-BB24-65A8198CC580}"/>
    <cellStyle name="Normal 2 4 5 6 2 2" xfId="38560" xr:uid="{B68437DC-7F46-4EEE-8E99-B08830F8A36F}"/>
    <cellStyle name="Normal 2 4 5 6 3" xfId="30545" xr:uid="{B3625608-FE11-4811-A27E-569F4D8989A1}"/>
    <cellStyle name="Normal 2 4 5 7" xfId="8996" xr:uid="{750E69AC-A1E6-4DD6-B533-5D23D66A9E90}"/>
    <cellStyle name="Normal 2 4 5 7 2" xfId="33758" xr:uid="{235D6D59-B185-4E5F-BC2C-15989C6BA1DF}"/>
    <cellStyle name="Normal 2 4 5 8" xfId="18116" xr:uid="{011D0A5B-954D-4451-A963-4706DB61130A}"/>
    <cellStyle name="Normal 2 4 5 8 2" xfId="42341" xr:uid="{D715006B-4D70-4493-8A86-78E9D33E73A2}"/>
    <cellStyle name="Normal 2 4 5 9" xfId="18790" xr:uid="{EFBF6160-80AB-4366-A5ED-3E62953A862A}"/>
    <cellStyle name="Normal 2 4 5 9 2" xfId="42986" xr:uid="{0B708EFE-5E39-41BF-94BA-58EBAA15DCD7}"/>
    <cellStyle name="Normal 2 4 6" xfId="1917" xr:uid="{57309CC8-E8A0-4143-BD75-A14C8E2BA2BF}"/>
    <cellStyle name="Normal 2 4 6 2" xfId="8283" xr:uid="{BDBA856F-6420-4777-A00D-C7F3A14102AC}"/>
    <cellStyle name="Normal 2 4 6 2 2" xfId="16541" xr:uid="{C1ECA074-158E-4768-8C05-9C7D8ECEB069}"/>
    <cellStyle name="Normal 2 4 6 2 2 2" xfId="41123" xr:uid="{E0E5B2EE-83AA-46E0-BFB5-0A80191AB339}"/>
    <cellStyle name="Normal 2 4 6 2 3" xfId="23081" xr:uid="{6717D664-6D05-449D-BC2F-1AB2B6A4E20E}"/>
    <cellStyle name="Normal 2 4 6 2 3 2" xfId="47092" xr:uid="{0EEC7AB0-B725-4D9C-A66B-598BE1E3C4B0}"/>
    <cellStyle name="Normal 2 4 6 2 4" xfId="33108" xr:uid="{63AB6484-9628-4733-ABF3-3B8A59F480D1}"/>
    <cellStyle name="Normal 2 4 6 3" xfId="10259" xr:uid="{839C2BF1-1BDB-4458-8D69-CE9407CBE58A}"/>
    <cellStyle name="Normal 2 4 6 3 2" xfId="34918" xr:uid="{D0E45D4A-89D3-4492-B69E-AD9E10895405}"/>
    <cellStyle name="Normal 2 4 6 4" xfId="20616" xr:uid="{307E665F-E35C-4F1D-B859-E0B9B3DFBC10}"/>
    <cellStyle name="Normal 2 4 6 4 2" xfId="44776" xr:uid="{7F00D00F-3843-4EAA-81C2-E9E3BD06D404}"/>
    <cellStyle name="Normal 2 4 6 5" xfId="27033" xr:uid="{A626B62E-A9E9-4AA3-BE96-14A8233B261C}"/>
    <cellStyle name="Normal 2 4 7" xfId="2110" xr:uid="{26DED31D-71E0-418B-97E8-0AB8BFC595FB}"/>
    <cellStyle name="Normal 2 4 7 2" xfId="10452" xr:uid="{36E7DA94-C140-461E-A937-651C6ADE2186}"/>
    <cellStyle name="Normal 2 4 7 2 2" xfId="21487" xr:uid="{B725CEBA-4C23-4864-A109-A517617E9AE4}"/>
    <cellStyle name="Normal 2 4 7 2 2 2" xfId="45593" xr:uid="{3F29E3F3-3CF3-4ADC-97A6-A2B3C635D28E}"/>
    <cellStyle name="Normal 2 4 7 2 3" xfId="35110" xr:uid="{58B480CC-2330-49A6-893F-480947D453CF}"/>
    <cellStyle name="Normal 2 4 7 3" xfId="19013" xr:uid="{E1ECFCED-9447-425F-B64F-01A7080F103F}"/>
    <cellStyle name="Normal 2 4 7 3 2" xfId="43207" xr:uid="{D57EAE7B-117F-455E-A2FD-74A55763F593}"/>
    <cellStyle name="Normal 2 4 7 4" xfId="27225" xr:uid="{105161CC-3F7D-43DD-ABB6-A14D061B47CE}"/>
    <cellStyle name="Normal 2 4 8" xfId="2497" xr:uid="{758E057C-32B1-41AC-B9AA-4458010D9381}"/>
    <cellStyle name="Normal 2 4 8 2" xfId="10838" xr:uid="{701ACC58-A9C0-4CE6-892E-093A3122394E}"/>
    <cellStyle name="Normal 2 4 8 2 2" xfId="35494" xr:uid="{9B0CBCA9-47B8-47AE-8A38-404A9191A3C0}"/>
    <cellStyle name="Normal 2 4 8 3" xfId="20892" xr:uid="{0BA2B4EA-0846-4CCC-BF51-9CEC8D6AE2C6}"/>
    <cellStyle name="Normal 2 4 8 3 2" xfId="45029" xr:uid="{BB8341D1-2AB3-4300-9492-165617174234}"/>
    <cellStyle name="Normal 2 4 8 4" xfId="27609" xr:uid="{9CE0E807-6D1B-4173-A702-1F35A6A09C0B}"/>
    <cellStyle name="Normal 2 4 9" xfId="2734" xr:uid="{39B2D73A-E419-4893-83C0-F8212891EAE2}"/>
    <cellStyle name="Normal 2 4 9 2" xfId="11075" xr:uid="{745FC8B5-329D-4487-8613-4156465101C8}"/>
    <cellStyle name="Normal 2 4 9 2 2" xfId="35730" xr:uid="{8AADE663-D930-4975-A9CA-62831D45C39E}"/>
    <cellStyle name="Normal 2 4 9 3" xfId="27845" xr:uid="{0FA1A06A-1BE5-4458-8EAE-F9E7A58A89EE}"/>
    <cellStyle name="Normal 2 5" xfId="296" xr:uid="{01222FA9-61FE-4BAB-83E0-2BD0EA23EEBE}"/>
    <cellStyle name="Normal 2 6" xfId="218" xr:uid="{33A057E2-D7B1-4C8B-BA93-FA0957087315}"/>
    <cellStyle name="Normal 2 6 10" xfId="3458" xr:uid="{D891F0B5-E76A-441C-A8B8-707F337E70FE}"/>
    <cellStyle name="Normal 2 6 10 2" xfId="11799" xr:uid="{F638B524-241E-4631-9EE3-1F6D99FBB09E}"/>
    <cellStyle name="Normal 2 6 10 2 2" xfId="36446" xr:uid="{1E836E78-294E-4B22-9604-41B02A686B50}"/>
    <cellStyle name="Normal 2 6 10 3" xfId="28561" xr:uid="{28B5A5B2-E6D9-4564-AB95-5A195B8B8D5F}"/>
    <cellStyle name="Normal 2 6 11" xfId="4163" xr:uid="{9C5A137C-9F0C-4B77-9BFF-D6316D0A37C8}"/>
    <cellStyle name="Normal 2 6 11 2" xfId="12504" xr:uid="{881A2490-CB39-4FDC-B2A6-31335E73ECA5}"/>
    <cellStyle name="Normal 2 6 11 2 2" xfId="37089" xr:uid="{887CC019-3D52-4908-B507-C930587118ED}"/>
    <cellStyle name="Normal 2 6 11 3" xfId="29181" xr:uid="{528B8095-FB5E-437B-A564-30656784B38A}"/>
    <cellStyle name="Normal 2 6 12" xfId="8682" xr:uid="{3C597438-114D-47BE-AEB1-B5887C240458}"/>
    <cellStyle name="Normal 2 6 12 2" xfId="33465" xr:uid="{CF0FEADF-851C-42D5-84C8-6A09AA2EE16B}"/>
    <cellStyle name="Normal 2 6 13" xfId="17869" xr:uid="{CDEAD1F8-A5B2-4ED7-8267-288FEFD9FB3B}"/>
    <cellStyle name="Normal 2 6 13 2" xfId="42094" xr:uid="{37278435-E212-4E30-91B9-EE591AD014F0}"/>
    <cellStyle name="Normal 2 6 14" xfId="18472" xr:uid="{CC6220ED-7A75-4149-B508-769382789312}"/>
    <cellStyle name="Normal 2 6 14 2" xfId="42678" xr:uid="{DF80616E-B9FB-4473-8503-A31775B64C18}"/>
    <cellStyle name="Normal 2 6 15" xfId="25600" xr:uid="{8923DA47-CC17-4F39-954D-E47546D0B6ED}"/>
    <cellStyle name="Normal 2 6 2" xfId="426" xr:uid="{00DDEDFD-CE79-4809-8B1B-72718D506BD7}"/>
    <cellStyle name="Normal 2 6 2 10" xfId="8820" xr:uid="{CAC975DC-6E90-4042-8D83-E32947815AC4}"/>
    <cellStyle name="Normal 2 6 2 10 2" xfId="33587" xr:uid="{1846DC36-E510-41AA-888F-AA2A3138F425}"/>
    <cellStyle name="Normal 2 6 2 11" xfId="18006" xr:uid="{0ECB0E3C-CBD6-4F7C-83AB-DD120915ADBC}"/>
    <cellStyle name="Normal 2 6 2 11 2" xfId="42231" xr:uid="{51803891-B127-44A9-82AB-2F4FD49AB8F7}"/>
    <cellStyle name="Normal 2 6 2 12" xfId="18609" xr:uid="{335FB12F-F6CB-47A3-906E-D7D3A56FDBAB}"/>
    <cellStyle name="Normal 2 6 2 12 2" xfId="42805" xr:uid="{395DE466-C1B2-47B7-9D18-C10DDB78DA7B}"/>
    <cellStyle name="Normal 2 6 2 13" xfId="25718" xr:uid="{C1514AD6-704D-428E-ADEF-B12385291147}"/>
    <cellStyle name="Normal 2 6 2 2" xfId="1664" xr:uid="{EE3D4224-C8A0-4D43-A905-1769B3E3D9F1}"/>
    <cellStyle name="Normal 2 6 2 2 2" xfId="3096" xr:uid="{39AFDFEE-3CEB-4544-8CB9-E9B778ABCC3B}"/>
    <cellStyle name="Normal 2 6 2 2 2 2" xfId="7053" xr:uid="{E7887F62-673C-4B63-8A47-727863CA87AE}"/>
    <cellStyle name="Normal 2 6 2 2 2 2 2" xfId="15312" xr:uid="{F9AFE05E-2DE4-451E-B37B-EAF454445592}"/>
    <cellStyle name="Normal 2 6 2 2 2 2 2 2" xfId="39894" xr:uid="{1A5736F0-A646-408B-933D-49F76427A7B1}"/>
    <cellStyle name="Normal 2 6 2 2 2 2 3" xfId="31879" xr:uid="{883898C0-2712-4303-AEC1-9EE8910190EA}"/>
    <cellStyle name="Normal 2 6 2 2 2 3" xfId="11437" xr:uid="{4DD66EE0-36A1-4756-84A6-CABF46EB040F}"/>
    <cellStyle name="Normal 2 6 2 2 2 3 2" xfId="36092" xr:uid="{48454896-69E3-4EDF-8AB2-F91EADA349C7}"/>
    <cellStyle name="Normal 2 6 2 2 2 4" xfId="22842" xr:uid="{642CC4DC-5E45-4782-ADC5-EE63C41C3C7A}"/>
    <cellStyle name="Normal 2 6 2 2 2 4 2" xfId="46861" xr:uid="{C5EF0F95-65EF-4BEB-BFD9-904A19232033}"/>
    <cellStyle name="Normal 2 6 2 2 2 5" xfId="28207" xr:uid="{683D057C-C513-493A-A76D-A2D462739FC3}"/>
    <cellStyle name="Normal 2 6 2 2 3" xfId="3815" xr:uid="{6FD36647-2545-4DC4-8383-C0A5826DF0DA}"/>
    <cellStyle name="Normal 2 6 2 2 3 2" xfId="12156" xr:uid="{ED03E48A-59C5-4F2E-A31A-7E0F82C378D1}"/>
    <cellStyle name="Normal 2 6 2 2 3 2 2" xfId="36800" xr:uid="{CD4AC628-205D-41AD-B390-7D9A92F48DD6}"/>
    <cellStyle name="Normal 2 6 2 2 3 3" xfId="28915" xr:uid="{3091595D-7F10-4C0B-8E52-4C1F1229CBF1}"/>
    <cellStyle name="Normal 2 6 2 2 4" xfId="4569" xr:uid="{E32DB9FE-D69F-4A7F-8F2B-28F9C08849F5}"/>
    <cellStyle name="Normal 2 6 2 2 4 2" xfId="12910" xr:uid="{BD9093CF-B417-4D28-8CF5-F3D93AC2D75D}"/>
    <cellStyle name="Normal 2 6 2 2 4 2 2" xfId="37495" xr:uid="{3A93594A-6ADD-4FFD-A1F1-004C9BADFC1F}"/>
    <cellStyle name="Normal 2 6 2 2 4 3" xfId="29535" xr:uid="{A76A3050-FC4A-4BC9-9C96-D38C3B956146}"/>
    <cellStyle name="Normal 2 6 2 2 5" xfId="6298" xr:uid="{DB61377D-3B96-454D-8793-456A586CE917}"/>
    <cellStyle name="Normal 2 6 2 2 5 2" xfId="14559" xr:uid="{F0FF20D9-CAFC-45E3-810B-FE8BFAB94784}"/>
    <cellStyle name="Normal 2 6 2 2 5 2 2" xfId="39141" xr:uid="{48854018-7635-4BF1-86ED-E21962D3DD0D}"/>
    <cellStyle name="Normal 2 6 2 2 5 3" xfId="31126" xr:uid="{70829C17-87F9-4963-889D-01CE21936C9E}"/>
    <cellStyle name="Normal 2 6 2 2 6" xfId="10015" xr:uid="{24FBB716-ECAB-4DB5-8FA6-02010CA5A521}"/>
    <cellStyle name="Normal 2 6 2 2 6 2" xfId="34690" xr:uid="{47338A5D-EFED-403E-9D56-24097B7BEFC1}"/>
    <cellStyle name="Normal 2 6 2 2 7" xfId="18242" xr:uid="{6182DAFD-82E4-4817-88FC-D9EFA6426943}"/>
    <cellStyle name="Normal 2 6 2 2 7 2" xfId="42467" xr:uid="{279316E9-C2AA-4050-884B-643037D54644}"/>
    <cellStyle name="Normal 2 6 2 2 8" xfId="20376" xr:uid="{7EB65FE1-8A4A-46A9-8F53-C62F68277A17}"/>
    <cellStyle name="Normal 2 6 2 2 8 2" xfId="44542" xr:uid="{8C4ECE6D-1B2F-407E-BFCA-FDB0D1277165}"/>
    <cellStyle name="Normal 2 6 2 2 9" xfId="26805" xr:uid="{20D3C29E-F1CE-40C9-A7D7-7C0C53D27F22}"/>
    <cellStyle name="Normal 2 6 2 3" xfId="2237" xr:uid="{680870A0-8811-49D6-A530-CB9DB06E7923}"/>
    <cellStyle name="Normal 2 6 2 3 2" xfId="6817" xr:uid="{232AE217-BCAD-4D67-846D-915F3698FBFE}"/>
    <cellStyle name="Normal 2 6 2 3 2 2" xfId="15076" xr:uid="{CF4A3658-7587-4A8A-AD98-1B18693BBF88}"/>
    <cellStyle name="Normal 2 6 2 3 2 2 2" xfId="39658" xr:uid="{3C89F498-A2EB-46C2-B655-14FA72165902}"/>
    <cellStyle name="Normal 2 6 2 3 2 3" xfId="21682" xr:uid="{E4480EDC-9F95-4F93-8B79-2A961EC6AD07}"/>
    <cellStyle name="Normal 2 6 2 3 2 3 2" xfId="45759" xr:uid="{F56E86D8-94A7-4D50-AE41-5A5C9A92A5E7}"/>
    <cellStyle name="Normal 2 6 2 3 2 4" xfId="31643" xr:uid="{47E1785E-1CF7-4352-8062-901C61965240}"/>
    <cellStyle name="Normal 2 6 2 3 3" xfId="10578" xr:uid="{0D08568A-30E7-46B3-8D42-7A3A39B7ABC1}"/>
    <cellStyle name="Normal 2 6 2 3 3 2" xfId="35236" xr:uid="{91623BAC-0B11-456F-BACD-32A75FEA4879}"/>
    <cellStyle name="Normal 2 6 2 3 4" xfId="19216" xr:uid="{596156E5-8BC1-40E2-AD38-86E0BC4D4E2F}"/>
    <cellStyle name="Normal 2 6 2 3 4 2" xfId="43410" xr:uid="{6557D747-8EA4-48CA-9107-128FB6C81982}"/>
    <cellStyle name="Normal 2 6 2 3 5" xfId="27351" xr:uid="{FDF46B32-8BD7-432E-92EF-FCB1ABE91855}"/>
    <cellStyle name="Normal 2 6 2 4" xfId="2623" xr:uid="{7F8E395A-7DB3-4E81-BF73-3925EB193007}"/>
    <cellStyle name="Normal 2 6 2 4 2" xfId="8409" xr:uid="{EFB6CC72-B5DD-4B93-A707-B250B6413F87}"/>
    <cellStyle name="Normal 2 6 2 4 2 2" xfId="16667" xr:uid="{BE5EBF97-09EF-4D91-B7E4-6D77DCE6DD23}"/>
    <cellStyle name="Normal 2 6 2 4 2 2 2" xfId="41249" xr:uid="{50525627-1653-4891-AC10-EA18BFA404D1}"/>
    <cellStyle name="Normal 2 6 2 4 2 3" xfId="33234" xr:uid="{E6AFAB5E-D22B-406E-8904-1A78E05E4E6C}"/>
    <cellStyle name="Normal 2 6 2 4 3" xfId="10964" xr:uid="{41787070-83F9-48AD-9A9B-E730FE356BC2}"/>
    <cellStyle name="Normal 2 6 2 4 3 2" xfId="35620" xr:uid="{CD049D08-45AC-49B9-9E6F-902DA31FDF88}"/>
    <cellStyle name="Normal 2 6 2 4 4" xfId="21086" xr:uid="{5D76998E-98B0-4812-8A72-46DEFA649A72}"/>
    <cellStyle name="Normal 2 6 2 4 4 2" xfId="45207" xr:uid="{B4574C03-CE28-44EE-8DF1-FD9010B21E75}"/>
    <cellStyle name="Normal 2 6 2 4 5" xfId="27735" xr:uid="{26ABB299-86D7-4696-B1D6-8DC93731D49F}"/>
    <cellStyle name="Normal 2 6 2 5" xfId="2860" xr:uid="{8257AB8B-EBF5-4E1A-830E-B2FB6051F0A4}"/>
    <cellStyle name="Normal 2 6 2 5 2" xfId="11201" xr:uid="{DA0B3B13-06FD-4732-A2B6-DEBFD962349D}"/>
    <cellStyle name="Normal 2 6 2 5 2 2" xfId="35856" xr:uid="{795C8FC1-B73F-4719-B6F7-7F19AD88F39D}"/>
    <cellStyle name="Normal 2 6 2 5 3" xfId="27971" xr:uid="{B6962494-C38D-4654-A77E-B4C97B2DB610}"/>
    <cellStyle name="Normal 2 6 2 6" xfId="3333" xr:uid="{ACA90011-5182-441A-A04D-F4B6AAAF4EB6}"/>
    <cellStyle name="Normal 2 6 2 6 2" xfId="11674" xr:uid="{C72362CE-2843-411A-8C73-6679C7B97C77}"/>
    <cellStyle name="Normal 2 6 2 6 2 2" xfId="36328" xr:uid="{541C935E-D1BF-45E9-A902-BEE69443A3E1}"/>
    <cellStyle name="Normal 2 6 2 6 3" xfId="28443" xr:uid="{CD716D46-EB1A-4AB9-8C34-30DC453292DF}"/>
    <cellStyle name="Normal 2 6 2 7" xfId="3579" xr:uid="{8F6D41C0-90BE-4FE1-9677-320B2EC87572}"/>
    <cellStyle name="Normal 2 6 2 7 2" xfId="11920" xr:uid="{22A658D5-E460-4833-97F6-D8B0DFDB69CA}"/>
    <cellStyle name="Normal 2 6 2 7 2 2" xfId="36564" xr:uid="{85E70E5F-D96D-45DF-B04C-CB0212D10A46}"/>
    <cellStyle name="Normal 2 6 2 7 3" xfId="28679" xr:uid="{D3EACF63-4F45-4D9D-A92B-71102E2E22F1}"/>
    <cellStyle name="Normal 2 6 2 8" xfId="4333" xr:uid="{3BD7BDAB-F452-4906-A457-7C49868196EB}"/>
    <cellStyle name="Normal 2 6 2 8 2" xfId="12674" xr:uid="{23EF6937-1DE4-49DA-8B16-984A28FD1E43}"/>
    <cellStyle name="Normal 2 6 2 8 2 2" xfId="37259" xr:uid="{2C29A6BA-FDD4-49CC-B177-1686787272DD}"/>
    <cellStyle name="Normal 2 6 2 8 3" xfId="29299" xr:uid="{8D7D224C-C720-4F9B-9123-9E51A5BD2503}"/>
    <cellStyle name="Normal 2 6 2 9" xfId="5592" xr:uid="{20EF1785-FD5D-40B5-AB54-14F1C952830A}"/>
    <cellStyle name="Normal 2 6 2 9 2" xfId="13866" xr:uid="{2B6EBADE-0777-4908-906D-F47358D0CE82}"/>
    <cellStyle name="Normal 2 6 2 9 2 2" xfId="38450" xr:uid="{EFED8E61-224F-48EC-9545-5DA4711846D1}"/>
    <cellStyle name="Normal 2 6 2 9 3" xfId="30432" xr:uid="{15876111-7889-4775-B445-1189E3921897}"/>
    <cellStyle name="Normal 2 6 3" xfId="617" xr:uid="{4D652E8C-34A2-44CC-8913-0C73E651FA88}"/>
    <cellStyle name="Normal 2 6 3 10" xfId="25897" xr:uid="{9160892F-6598-4F68-98AA-AB631CFB6B28}"/>
    <cellStyle name="Normal 2 6 3 2" xfId="1806" xr:uid="{56024F24-3475-43D5-A8EA-D36F85A6469D}"/>
    <cellStyle name="Normal 2 6 3 2 2" xfId="6935" xr:uid="{3500629E-1B50-4117-9DEC-1C1B8C780784}"/>
    <cellStyle name="Normal 2 6 3 2 2 2" xfId="15194" xr:uid="{B753698F-AEA5-4A0B-9A58-DAF77F3853E7}"/>
    <cellStyle name="Normal 2 6 3 2 2 2 2" xfId="39776" xr:uid="{CE94EA59-6657-4024-89DC-459F1FA0FD11}"/>
    <cellStyle name="Normal 2 6 3 2 2 3" xfId="22971" xr:uid="{F3EF142D-2687-405D-890E-5C7BCCA75BB2}"/>
    <cellStyle name="Normal 2 6 3 2 2 3 2" xfId="46982" xr:uid="{72D3C900-D7EA-4DD3-920C-DBA8738681E6}"/>
    <cellStyle name="Normal 2 6 3 2 2 4" xfId="31761" xr:uid="{CC4604D7-83CD-4EC7-8117-2B9FA78749CE}"/>
    <cellStyle name="Normal 2 6 3 2 3" xfId="10148" xr:uid="{9B2A4796-3B08-4D5C-8E9D-7814DFE65B87}"/>
    <cellStyle name="Normal 2 6 3 2 3 2" xfId="34808" xr:uid="{37DAF523-9862-42B8-8E7B-A6F60CE13576}"/>
    <cellStyle name="Normal 2 6 3 2 4" xfId="20506" xr:uid="{8B62AB29-8946-44FB-896A-F9B52A95BF5A}"/>
    <cellStyle name="Normal 2 6 3 2 4 2" xfId="44666" xr:uid="{96840C2A-65AA-4050-9B07-8BA888E7E2FF}"/>
    <cellStyle name="Normal 2 6 3 2 5" xfId="26923" xr:uid="{C01AC287-E7A9-456B-9E3E-6B2957D2F4D6}"/>
    <cellStyle name="Normal 2 6 3 3" xfId="2978" xr:uid="{4FFD5495-FCE2-4E81-836A-7E2AFE836A51}"/>
    <cellStyle name="Normal 2 6 3 3 2" xfId="11319" xr:uid="{232BE698-E1E8-42EA-8891-DBDD1F0B9942}"/>
    <cellStyle name="Normal 2 6 3 3 2 2" xfId="21870" xr:uid="{4ACB7B61-9EE5-4945-974A-41190BF6F730}"/>
    <cellStyle name="Normal 2 6 3 3 2 2 2" xfId="45944" xr:uid="{07E4FBBE-738F-4937-B50A-69CA84D2B9A0}"/>
    <cellStyle name="Normal 2 6 3 3 2 3" xfId="35974" xr:uid="{64439B71-420A-4575-AC97-40C724467F8C}"/>
    <cellStyle name="Normal 2 6 3 3 3" xfId="19405" xr:uid="{46AD7E33-C2C2-4F82-9283-28291C23DF63}"/>
    <cellStyle name="Normal 2 6 3 3 3 2" xfId="43599" xr:uid="{15D6B686-6428-4D16-8084-FEA058F36C1C}"/>
    <cellStyle name="Normal 2 6 3 3 4" xfId="28089" xr:uid="{6DBF96FC-5759-4A2A-9A70-D9C3F8C698BD}"/>
    <cellStyle name="Normal 2 6 3 4" xfId="3697" xr:uid="{B3DABFA6-AB3C-4ACA-A874-42ABD5D33DC5}"/>
    <cellStyle name="Normal 2 6 3 4 2" xfId="12038" xr:uid="{8E3E290A-0AA1-404F-BB19-3A0AABDE9398}"/>
    <cellStyle name="Normal 2 6 3 4 2 2" xfId="36682" xr:uid="{FCEA6B09-1ADA-470A-BBB0-1BEFA24573F4}"/>
    <cellStyle name="Normal 2 6 3 4 3" xfId="21275" xr:uid="{FC5EB5C3-9EE8-43AC-A76B-E7D3D3D74842}"/>
    <cellStyle name="Normal 2 6 3 4 3 2" xfId="45394" xr:uid="{C9229B63-B429-48DC-8F33-B6870C238FDE}"/>
    <cellStyle name="Normal 2 6 3 4 4" xfId="28797" xr:uid="{3F1657E4-7EF5-482D-87BC-54E0974EF09E}"/>
    <cellStyle name="Normal 2 6 3 5" xfId="4451" xr:uid="{4C904577-578A-4813-A4C4-54CADB807A2E}"/>
    <cellStyle name="Normal 2 6 3 5 2" xfId="12792" xr:uid="{89406878-BBBF-4DAA-8136-DF5403A6CE19}"/>
    <cellStyle name="Normal 2 6 3 5 2 2" xfId="37377" xr:uid="{70A86B83-CB46-423E-A653-5952F15F9F05}"/>
    <cellStyle name="Normal 2 6 3 5 3" xfId="29417" xr:uid="{96AB17CF-0D5E-4EF4-83D1-1048435011B9}"/>
    <cellStyle name="Normal 2 6 3 6" xfId="5724" xr:uid="{D8461F85-27CA-4EC0-B391-0072031ECDC0}"/>
    <cellStyle name="Normal 2 6 3 6 2" xfId="13986" xr:uid="{82D05EA8-F6A4-4BB0-BD56-360160AB1F58}"/>
    <cellStyle name="Normal 2 6 3 6 2 2" xfId="38568" xr:uid="{EA0B35E9-951E-4614-92E3-64ACB7DE6469}"/>
    <cellStyle name="Normal 2 6 3 6 3" xfId="30553" xr:uid="{F8BD1E47-8AEF-448F-BB21-76DA386207BF}"/>
    <cellStyle name="Normal 2 6 3 7" xfId="9004" xr:uid="{995056E8-1CFB-4626-AED4-53F74C29B0DE}"/>
    <cellStyle name="Normal 2 6 3 7 2" xfId="33766" xr:uid="{56F16CAA-8058-4E5F-9B63-09E59B8531B1}"/>
    <cellStyle name="Normal 2 6 3 8" xfId="18124" xr:uid="{23582453-B540-40EA-9D87-C8A48A9C5288}"/>
    <cellStyle name="Normal 2 6 3 8 2" xfId="42349" xr:uid="{DF6CC501-43C0-4183-B4B7-658042EFF016}"/>
    <cellStyle name="Normal 2 6 3 9" xfId="18798" xr:uid="{F9073C32-FBD3-48BE-8AF4-84FDAF74F713}"/>
    <cellStyle name="Normal 2 6 3 9 2" xfId="42994" xr:uid="{6C0AE2CB-5DBA-4DCD-BCC8-493246C5EF85}"/>
    <cellStyle name="Normal 2 6 4" xfId="765" xr:uid="{40682DB8-27FF-4025-A422-58EDD72A04F1}"/>
    <cellStyle name="Normal 2 6 4 2" xfId="8291" xr:uid="{B5FD1DFC-C836-44ED-995A-A2528A15D959}"/>
    <cellStyle name="Normal 2 6 4 2 2" xfId="16549" xr:uid="{013B6165-0D86-4ABA-AD45-763E1645310A}"/>
    <cellStyle name="Normal 2 6 4 2 2 2" xfId="41131" xr:uid="{088E4EFA-DE0D-40E5-A644-75540EA11FB6}"/>
    <cellStyle name="Normal 2 6 4 2 3" xfId="33116" xr:uid="{734E5189-7EBA-44E8-B180-22B574310D4D}"/>
    <cellStyle name="Normal 2 6 5" xfId="1925" xr:uid="{D6556AA6-30E1-4B6B-8E61-329E0BCC7EB4}"/>
    <cellStyle name="Normal 2 6 5 2" xfId="10267" xr:uid="{375CB2F4-50AE-43CE-A074-79E8AD857E1E}"/>
    <cellStyle name="Normal 2 6 5 2 2" xfId="23089" xr:uid="{9C27A922-E544-4322-9D79-9C8F816BAA56}"/>
    <cellStyle name="Normal 2 6 5 2 2 2" xfId="47100" xr:uid="{D4FE58B3-864B-4DCA-A777-1B2D7F02F91B}"/>
    <cellStyle name="Normal 2 6 5 2 3" xfId="34926" xr:uid="{A05FD614-4E19-4979-9D10-16D388C067BE}"/>
    <cellStyle name="Normal 2 6 5 3" xfId="20624" xr:uid="{8716C80F-454B-4CBF-BA65-E7FDED7B38A1}"/>
    <cellStyle name="Normal 2 6 5 3 2" xfId="44784" xr:uid="{ABB64366-1C13-46C0-A1F6-117975A7D507}"/>
    <cellStyle name="Normal 2 6 5 4" xfId="27041" xr:uid="{BE75AD9C-3851-4F77-A134-5D22BB7E5616}"/>
    <cellStyle name="Normal 2 6 6" xfId="2118" xr:uid="{6A5EC89C-CD40-4A18-B943-BB839470DEA1}"/>
    <cellStyle name="Normal 2 6 6 2" xfId="10460" xr:uid="{5D5065FB-C2E1-4B6A-9ECB-67D57BF88A5D}"/>
    <cellStyle name="Normal 2 6 6 2 2" xfId="21509" xr:uid="{FFC1D48E-741A-462D-AC24-3B762E86D758}"/>
    <cellStyle name="Normal 2 6 6 2 2 2" xfId="45608" xr:uid="{BABC0F54-6399-42F5-B15A-79CCE9E33656}"/>
    <cellStyle name="Normal 2 6 6 2 3" xfId="35118" xr:uid="{E05B9065-0023-4168-9033-756EF8C9CD77}"/>
    <cellStyle name="Normal 2 6 6 3" xfId="19037" xr:uid="{94152C29-F26C-4460-AC36-3251B8577F1A}"/>
    <cellStyle name="Normal 2 6 6 3 2" xfId="43231" xr:uid="{AE4B2F41-5F11-4C10-A9B1-1843CC29A2A4}"/>
    <cellStyle name="Normal 2 6 6 4" xfId="27233" xr:uid="{6F984C6E-7112-42BA-B606-D3B450580959}"/>
    <cellStyle name="Normal 2 6 7" xfId="2505" xr:uid="{4286FB14-5BA7-4BCC-A507-FB1E36EC8090}"/>
    <cellStyle name="Normal 2 6 7 2" xfId="10846" xr:uid="{EC60AAB1-D8A1-4521-B04D-8C515FCFA31B}"/>
    <cellStyle name="Normal 2 6 7 2 2" xfId="35502" xr:uid="{FA84F144-4A84-4F2C-9B5A-6B5FB52B6AA4}"/>
    <cellStyle name="Normal 2 6 7 3" xfId="20910" xr:uid="{6C653574-8B3F-4E59-9C6B-3DFBCA44C6D4}"/>
    <cellStyle name="Normal 2 6 7 3 2" xfId="45046" xr:uid="{51BFA283-D4E9-457F-85AF-7F2356936334}"/>
    <cellStyle name="Normal 2 6 7 4" xfId="27617" xr:uid="{9E83338A-11EC-4A0B-87C3-1C61AB592A6D}"/>
    <cellStyle name="Normal 2 6 8" xfId="2742" xr:uid="{40FC259D-9EF4-4B8A-A069-72E98D8C8129}"/>
    <cellStyle name="Normal 2 6 8 2" xfId="11083" xr:uid="{4601B783-B9F7-4ADA-AF9A-9F1D2A77B9D4}"/>
    <cellStyle name="Normal 2 6 8 2 2" xfId="35738" xr:uid="{CFDF0306-BE3E-4515-99C0-BBFD5B8E2407}"/>
    <cellStyle name="Normal 2 6 8 3" xfId="27853" xr:uid="{5C707A4C-F8C5-4C77-A136-FA4A3BF199C3}"/>
    <cellStyle name="Normal 2 6 9" xfId="3215" xr:uid="{5AD8BFC9-D8F3-4ED2-B3A8-11376AAF4110}"/>
    <cellStyle name="Normal 2 6 9 2" xfId="11556" xr:uid="{BB300879-A2A2-4D68-B59D-86892B03DCB4}"/>
    <cellStyle name="Normal 2 6 9 2 2" xfId="36210" xr:uid="{D7DDC61E-0D2D-40DC-819B-189E5164AC70}"/>
    <cellStyle name="Normal 2 6 9 3" xfId="28325" xr:uid="{C44B3AEF-0ACC-4AF0-B30D-CE4B0AC14699}"/>
    <cellStyle name="Normal 2 7" xfId="498" xr:uid="{4F4A4458-34E7-4DC9-9B09-1378B42BCC97}"/>
    <cellStyle name="Normal 2 7 2" xfId="766" xr:uid="{42967F9D-82DB-46C2-8FD9-EC886038C1DE}"/>
    <cellStyle name="Normal 2 7 3" xfId="8885" xr:uid="{90F2FBD6-30FA-4E79-84DA-7BFA85425113}"/>
    <cellStyle name="Normal 2 7 3 2" xfId="21752" xr:uid="{EA5FA007-1204-40EE-AFA8-AC33AFD79C75}"/>
    <cellStyle name="Normal 2 7 3 2 2" xfId="45826" xr:uid="{80777055-A81C-4718-A844-1DB9103E360C}"/>
    <cellStyle name="Normal 2 7 3 3" xfId="19287" xr:uid="{E94C2EB2-9083-46C7-BA30-57DFD54C2A53}"/>
    <cellStyle name="Normal 2 7 3 3 2" xfId="43481" xr:uid="{458CD7F5-087F-4F83-A823-9B15D651C581}"/>
    <cellStyle name="Normal 2 7 3 4" xfId="33648" xr:uid="{869F008B-AACA-49DE-9F7E-996DD5DC0D42}"/>
    <cellStyle name="Normal 2 7 4" xfId="21156" xr:uid="{77965EFB-6F8B-485C-B090-C417DE5C9CC3}"/>
    <cellStyle name="Normal 2 7 4 2" xfId="45276" xr:uid="{A6D6EEF9-3853-499C-BCD4-276507E91B38}"/>
    <cellStyle name="Normal 2 7 5" xfId="18680" xr:uid="{2AFE7608-C4EB-4036-8CB5-BC0C7F095005}"/>
    <cellStyle name="Normal 2 7 5 2" xfId="42876" xr:uid="{5B2C68A8-71BE-4833-B325-E9E8F1A5C3D1}"/>
    <cellStyle name="Normal 2 7 6" xfId="25779" xr:uid="{5E3E1AC7-17D9-428F-83BE-4C827EB3B617}"/>
    <cellStyle name="Normal 2 8" xfId="1986" xr:uid="{C7B35F18-1323-49DC-AC2F-0F0684764E9D}"/>
    <cellStyle name="Normal 2 8 2" xfId="7672" xr:uid="{611F5E89-F4DC-4BBB-9D24-0359CAF11EB3}"/>
    <cellStyle name="Normal 2 8 2 2" xfId="15930" xr:uid="{BAEA4DD4-6B08-4179-8B46-54EE31B5561D}"/>
    <cellStyle name="Normal 2 8 2 2 2" xfId="40512" xr:uid="{37F4CC8A-46F9-4744-83CD-9CC768E74221}"/>
    <cellStyle name="Normal 2 8 2 3" xfId="23150" xr:uid="{7B739ED6-2230-4A79-A862-DD9717771C46}"/>
    <cellStyle name="Normal 2 8 2 3 2" xfId="47161" xr:uid="{773AE235-22BD-42C2-9C18-B5D49531F85F}"/>
    <cellStyle name="Normal 2 8 2 4" xfId="32497" xr:uid="{7A865FC6-6D34-48B8-A82C-5D2937F5E87C}"/>
    <cellStyle name="Normal 2 8 3" xfId="5785" xr:uid="{FF37D2F8-C8A0-462F-9037-BEF6FCA1AEF7}"/>
    <cellStyle name="Normal 2 8 3 2" xfId="14047" xr:uid="{E210E7E1-5AD1-4C0A-8141-132418347CA2}"/>
    <cellStyle name="Normal 2 8 3 2 2" xfId="38629" xr:uid="{735C5A6E-5C4D-4D9B-BED5-7DEA158B31AB}"/>
    <cellStyle name="Normal 2 8 3 3" xfId="30614" xr:uid="{F838FD60-5F7D-49CC-B350-35853DC37646}"/>
    <cellStyle name="Normal 2 8 4" xfId="10328" xr:uid="{7C440706-FA70-45C5-B29D-98E64EC8E2B1}"/>
    <cellStyle name="Normal 2 8 4 2" xfId="34987" xr:uid="{FAF8EEDD-591F-4482-9E03-D30EE4FD1AAA}"/>
    <cellStyle name="Normal 2 8 5" xfId="20685" xr:uid="{CD5DDD8B-A5C7-481E-83C3-D5EEBDCDCBA3}"/>
    <cellStyle name="Normal 2 8 5 2" xfId="44845" xr:uid="{D627DAD7-2436-4520-B0BB-40AFD51B9522}"/>
    <cellStyle name="Normal 2 8 6" xfId="27102" xr:uid="{9148E571-8304-4040-B4D2-4E342DBCE0B7}"/>
    <cellStyle name="Normal 2 9" xfId="2299" xr:uid="{4C5193FF-3F63-4DFA-8AF2-050B1FEE8F31}"/>
    <cellStyle name="Normal 2 9 2" xfId="10640" xr:uid="{2720D7FF-2D77-451C-B5BC-8EF420E69E35}"/>
    <cellStyle name="Normal 2 9 2 2" xfId="35297" xr:uid="{1976F537-6F86-4BED-BB4D-8B09A4989AFD}"/>
    <cellStyle name="Normal 2 9 3" xfId="27412" xr:uid="{BFD8E9E2-3326-446F-86B7-556872DA8D31}"/>
    <cellStyle name="Normal 20" xfId="494" xr:uid="{5A4D000B-65AC-4035-8657-11F1679BFADD}"/>
    <cellStyle name="Normal 20 2" xfId="8881" xr:uid="{B46936BE-732D-4B5E-B5FA-9C7B42A50856}"/>
    <cellStyle name="Normal 20 2 2" xfId="21748" xr:uid="{5B9E4C99-5B02-4A83-A3FD-85432D84710C}"/>
    <cellStyle name="Normal 20 2 2 2" xfId="45822" xr:uid="{287CC0D4-1B99-4459-BFC4-D8120014E8F8}"/>
    <cellStyle name="Normal 20 2 3" xfId="19283" xr:uid="{83376410-06B4-4F2A-8307-46511579E458}"/>
    <cellStyle name="Normal 20 2 3 2" xfId="43477" xr:uid="{7A07A76B-6A78-4A87-8A38-8B483EABA051}"/>
    <cellStyle name="Normal 20 2 4" xfId="33644" xr:uid="{78519CB4-5FE1-49D2-A144-F2FBEECFFC29}"/>
    <cellStyle name="Normal 20 3" xfId="21152" xr:uid="{15B122C2-FF0E-4AD4-82F6-7A0E188A0BCE}"/>
    <cellStyle name="Normal 20 3 2" xfId="45272" xr:uid="{48416479-31CD-4E86-BED2-14E944633138}"/>
    <cellStyle name="Normal 20 4" xfId="18676" xr:uid="{F2B9E987-B181-4DB1-9030-02EDE8A178E3}"/>
    <cellStyle name="Normal 20 4 2" xfId="42872" xr:uid="{EA63DB6D-BF3C-481B-8CE6-8E9AFA63DB43}"/>
    <cellStyle name="Normal 20 5" xfId="25775" xr:uid="{0A82C941-7728-40C6-991B-05F9C222E12B}"/>
    <cellStyle name="Normal 21" xfId="555" xr:uid="{2D326F0F-0AEF-457C-B5AD-5842E5571FF1}"/>
    <cellStyle name="Normal 21 2" xfId="8942" xr:uid="{DE320E52-3783-4ED9-A0BB-DBAE7A61DC3F}"/>
    <cellStyle name="Normal 22" xfId="682" xr:uid="{B51CB834-0481-4FDB-A873-59A74E30798E}"/>
    <cellStyle name="Normal 22 2" xfId="9083" xr:uid="{2CE3E24C-AF8B-4DC0-BE3A-7FAC13350218}"/>
    <cellStyle name="Normal 22 2 2" xfId="21927" xr:uid="{72A6989C-089D-4CFC-A8CC-9640CC91F85B}"/>
    <cellStyle name="Normal 22 2 2 2" xfId="46001" xr:uid="{F016F197-5C93-411F-B57F-9F230F31DAA9}"/>
    <cellStyle name="Normal 22 2 3" xfId="19462" xr:uid="{6E36516E-FA58-4A60-9B52-2217AB7B7169}"/>
    <cellStyle name="Normal 22 2 3 2" xfId="43656" xr:uid="{D90485E1-1487-443F-94D8-C83E3004613E}"/>
    <cellStyle name="Normal 22 2 4" xfId="33838" xr:uid="{50D216A1-0004-4D89-ACA3-DF9D4E884A8B}"/>
    <cellStyle name="Normal 22 3" xfId="20829" xr:uid="{00061422-1DDA-4965-A8A1-F670AA679679}"/>
    <cellStyle name="Normal 22 4" xfId="18398" xr:uid="{595629D5-864D-42F8-BF24-5CD6C1BB997D}"/>
    <cellStyle name="Normal 22 5" xfId="25966" xr:uid="{547769E3-E5B8-4D3D-B6FA-D1C1B9EF763D}"/>
    <cellStyle name="Normal 23" xfId="1863" xr:uid="{A74ADD99-FA51-48BD-8C3B-62D169F6A458}"/>
    <cellStyle name="Normal 23 2" xfId="10205" xr:uid="{FB633E37-124B-45DA-9BDD-884721ADF52D}"/>
    <cellStyle name="Normal 24" xfId="1982" xr:uid="{89B5BBCB-837F-4976-9BAB-C915C79D29E0}"/>
    <cellStyle name="Normal 24 2" xfId="10324" xr:uid="{372886FE-81E5-4C30-80D6-CDBAD2D59A86}"/>
    <cellStyle name="Normal 24 2 2" xfId="23146" xr:uid="{97B36296-D9F8-4318-84A0-03C1D753AB3D}"/>
    <cellStyle name="Normal 24 2 2 2" xfId="47157" xr:uid="{AC5C98CA-89A9-40F9-8E63-CA6E7F719098}"/>
    <cellStyle name="Normal 24 2 3" xfId="34983" xr:uid="{6BDFA7DE-9A96-4F46-A6F8-2E0851EE4527}"/>
    <cellStyle name="Normal 24 3" xfId="20681" xr:uid="{043391C4-5E9B-47CA-AA02-28FF55DD47BD}"/>
    <cellStyle name="Normal 24 3 2" xfId="44841" xr:uid="{4FA70AE4-5185-4B74-99A6-168E33CC9216}"/>
    <cellStyle name="Normal 24 4" xfId="27098" xr:uid="{2A84FF27-DFD3-4E39-A640-00303A244CA4}"/>
    <cellStyle name="Normal 25" xfId="2056" xr:uid="{F9994890-F9E2-44C1-9B6B-018347E60A22}"/>
    <cellStyle name="Normal 25 2" xfId="10398" xr:uid="{CC9BF7A9-DDDA-4574-94A4-AA0E9E2E989C}"/>
    <cellStyle name="Normal 25 2 2" xfId="21429" xr:uid="{C607A6CA-5A36-4D85-9BF3-CAE5227A477B}"/>
    <cellStyle name="Normal 25 3" xfId="18955" xr:uid="{00A19A24-6E55-4B2A-959C-1DF800A1A950}"/>
    <cellStyle name="Normal 26" xfId="2294" xr:uid="{FB218B26-9319-4126-BDC1-9A623A03C183}"/>
    <cellStyle name="Normal 26 2" xfId="10635" xr:uid="{E8BA173C-3786-4015-9D91-A34258EE7F61}"/>
    <cellStyle name="Normal 27" xfId="2295" xr:uid="{6723EB6B-51B2-4579-920C-C34633143979}"/>
    <cellStyle name="Normal 27 2" xfId="10636" xr:uid="{3772AC72-D559-47B9-ABA6-3CFF97C1906F}"/>
    <cellStyle name="Normal 27 2 2" xfId="35293" xr:uid="{9100A669-F4AF-4229-B4E7-84E4E0BAF8FE}"/>
    <cellStyle name="Normal 27 3" xfId="27408" xr:uid="{A088274F-2DB6-4F5D-929D-4DCA81EC9D6E}"/>
    <cellStyle name="Normal 28" xfId="2369" xr:uid="{9A5152B1-1F8E-45CA-8BAD-F5E99CF5D381}"/>
    <cellStyle name="Normal 28 2" xfId="10710" xr:uid="{469FB544-AA25-4140-ABC2-B45F642319BF}"/>
    <cellStyle name="Normal 28 2 2" xfId="35367" xr:uid="{B0527FDB-B731-4F96-A149-0D6721979F70}"/>
    <cellStyle name="Normal 28 3" xfId="27482" xr:uid="{3CACC371-C3F2-45B3-9D52-ED0F7A8A65D5}"/>
    <cellStyle name="Normal 29" xfId="2443" xr:uid="{D460CC89-8BFC-4540-A761-9B90832ACF73}"/>
    <cellStyle name="Normal 29 2" xfId="10784" xr:uid="{3C0A90E9-9838-4F6A-A752-851D30DA64D0}"/>
    <cellStyle name="Normal 3" xfId="17" xr:uid="{2B4B1126-1415-404B-8AAF-30C2FC078A66}"/>
    <cellStyle name="Normal 3 2" xfId="7" xr:uid="{66FA4087-9DC5-4905-9D1D-1D5B18C74399}"/>
    <cellStyle name="Normal 3 3" xfId="126" xr:uid="{91EC3B4B-1BA3-4F21-BA40-E9E04D10CFD2}"/>
    <cellStyle name="Normal 3 3 10" xfId="1193" xr:uid="{07F1AEAA-0362-4302-9E76-76697991EC1B}"/>
    <cellStyle name="Normal 3 3 10 2" xfId="5866" xr:uid="{7AEEBD40-B9B8-41DD-AA00-C87A1BADC1A2}"/>
    <cellStyle name="Normal 3 3 10 2 2" xfId="7753" xr:uid="{D643CD33-D562-46A4-A24D-224196535F7A}"/>
    <cellStyle name="Normal 3 3 10 2 2 2" xfId="16011" xr:uid="{9B3177C2-B844-4508-9D82-385947D40571}"/>
    <cellStyle name="Normal 3 3 10 2 2 2 2" xfId="40593" xr:uid="{511C756C-EC81-4100-852D-9438BC32655A}"/>
    <cellStyle name="Normal 3 3 10 2 2 3" xfId="22390" xr:uid="{567A5374-A2C4-48E2-B202-949494B1EC3A}"/>
    <cellStyle name="Normal 3 3 10 2 2 3 2" xfId="46424" xr:uid="{D458F8D7-41F2-4F43-B7A5-1058118C52B6}"/>
    <cellStyle name="Normal 3 3 10 2 2 4" xfId="32578" xr:uid="{7077F336-834D-49CE-9235-8D6E020C462D}"/>
    <cellStyle name="Normal 3 3 10 2 3" xfId="14128" xr:uid="{A1BE517C-4DAD-48D8-B1FB-4F2694311194}"/>
    <cellStyle name="Normal 3 3 10 2 3 2" xfId="38710" xr:uid="{5B43C64F-4EA0-4946-831F-1F21583DC176}"/>
    <cellStyle name="Normal 3 3 10 2 4" xfId="19923" xr:uid="{7CA6C2EC-170F-4E52-95FF-56464E63B435}"/>
    <cellStyle name="Normal 3 3 10 2 4 2" xfId="44102" xr:uid="{BF592449-A0BC-4F13-B670-7C57FC8F08DC}"/>
    <cellStyle name="Normal 3 3 10 2 5" xfId="30695" xr:uid="{638B4629-74C8-4193-9B96-FD167E5C0352}"/>
    <cellStyle name="Normal 3 3 10 3" xfId="6386" xr:uid="{2340EECC-EDA9-46CD-BB66-B815C8483EC8}"/>
    <cellStyle name="Normal 3 3 10 3 2" xfId="14645" xr:uid="{73EFAE85-4A61-45FA-8291-AB7D580A25FA}"/>
    <cellStyle name="Normal 3 3 10 3 2 2" xfId="39227" xr:uid="{4D683F96-2EAB-4830-A5DB-CAF91883AD9B}"/>
    <cellStyle name="Normal 3 3 10 3 3" xfId="20839" xr:uid="{69686CEB-ED27-4854-B1FA-576813C7FE96}"/>
    <cellStyle name="Normal 3 3 10 3 3 2" xfId="44977" xr:uid="{80B1F87F-0987-4356-9418-8903D15B98FA}"/>
    <cellStyle name="Normal 3 3 10 3 4" xfId="31212" xr:uid="{5E83A925-B4C7-43C1-AD9C-2E527204C853}"/>
    <cellStyle name="Normal 3 3 10 4" xfId="7296" xr:uid="{6E3F5468-786F-42EA-8A53-FFF6BF5ECA07}"/>
    <cellStyle name="Normal 3 3 10 4 2" xfId="15555" xr:uid="{C063D11A-1751-4B6C-8777-76E0504A204C}"/>
    <cellStyle name="Normal 3 3 10 4 2 2" xfId="40137" xr:uid="{5DF83F58-B837-43C4-A047-F3CA74BFA1B4}"/>
    <cellStyle name="Normal 3 3 10 4 3" xfId="32122" xr:uid="{48747FF3-FCF3-4A83-BB00-F42AC04BF293}"/>
    <cellStyle name="Normal 3 3 10 5" xfId="5139" xr:uid="{3C5C5341-ECC9-4F0F-AFA4-AAF58B5ECC26}"/>
    <cellStyle name="Normal 3 3 10 5 2" xfId="13433" xr:uid="{08300363-42A5-4D91-810C-0FBEE525FEC8}"/>
    <cellStyle name="Normal 3 3 10 5 2 2" xfId="38017" xr:uid="{9F48796A-3007-47BE-8B9A-33A175560341}"/>
    <cellStyle name="Normal 3 3 10 5 3" xfId="29999" xr:uid="{6CA8BEE7-03A1-4FF6-B6BD-2BE9CAFCC0C4}"/>
    <cellStyle name="Normal 3 3 10 6" xfId="9561" xr:uid="{092F2BE9-6785-4FAD-A4B5-3E1E0F721F99}"/>
    <cellStyle name="Normal 3 3 10 6 2" xfId="34257" xr:uid="{8FE07F48-8AD7-4A69-B381-8D61F7CBE459}"/>
    <cellStyle name="Normal 3 3 10 7" xfId="18410" xr:uid="{2E2C9EE6-7E2A-4B2A-9F08-2E505B726FC3}"/>
    <cellStyle name="Normal 3 3 10 7 2" xfId="42620" xr:uid="{6E5823AD-F641-4E0E-B01F-2FD6D8E771F1}"/>
    <cellStyle name="Normal 3 3 10 8" xfId="26374" xr:uid="{E20BEBD6-0778-4FCF-B199-7E0E039D985A}"/>
    <cellStyle name="Normal 3 3 11" xfId="1153" xr:uid="{AABDD447-FF7F-46CF-BF0B-29B09D540613}"/>
    <cellStyle name="Normal 3 3 11 2" xfId="6239" xr:uid="{EEB35138-8FD9-4B58-8E33-B755D367E118}"/>
    <cellStyle name="Normal 3 3 11 2 2" xfId="8126" xr:uid="{F470FBDB-F0CE-494D-B534-81DAFDA065F8}"/>
    <cellStyle name="Normal 3 3 11 2 2 2" xfId="16384" xr:uid="{EECB740F-5726-490A-B85C-EE23635B9C4D}"/>
    <cellStyle name="Normal 3 3 11 2 2 2 2" xfId="40966" xr:uid="{459F5487-DFE8-4AFB-99D0-9F88D9099DC1}"/>
    <cellStyle name="Normal 3 3 11 2 2 3" xfId="32951" xr:uid="{22BAC410-9148-4A18-8D68-B9532D6DB019}"/>
    <cellStyle name="Normal 3 3 11 2 3" xfId="14501" xr:uid="{AA71123B-CEFE-4B58-A63D-689F633E3062}"/>
    <cellStyle name="Normal 3 3 11 2 3 2" xfId="39083" xr:uid="{981BE824-545F-4338-BACF-8E7A8E37B5D8}"/>
    <cellStyle name="Normal 3 3 11 2 4" xfId="22362" xr:uid="{6B48273D-E3A3-48E0-AB23-DC06622BAC99}"/>
    <cellStyle name="Normal 3 3 11 2 4 2" xfId="46396" xr:uid="{06B51195-FA80-40BD-840A-E5BF8EBDE988}"/>
    <cellStyle name="Normal 3 3 11 2 5" xfId="31068" xr:uid="{A88B5F9B-3E5F-4207-91CF-AE4006CFEDB3}"/>
    <cellStyle name="Normal 3 3 11 3" xfId="6759" xr:uid="{67FA160F-F38D-4AAC-B901-0A337606C549}"/>
    <cellStyle name="Normal 3 3 11 3 2" xfId="15018" xr:uid="{E6D6CB3D-7D5B-4746-BF6F-A10367ED6CCD}"/>
    <cellStyle name="Normal 3 3 11 3 2 2" xfId="39600" xr:uid="{AEF15FE4-758D-482C-A205-44F4F3FA8263}"/>
    <cellStyle name="Normal 3 3 11 3 3" xfId="31585" xr:uid="{02DA41DC-8128-40A0-9E53-4D8F9A7B0046}"/>
    <cellStyle name="Normal 3 3 11 4" xfId="7270" xr:uid="{97F07DA8-83B7-4823-9FF3-260B6342A0C7}"/>
    <cellStyle name="Normal 3 3 11 4 2" xfId="15529" xr:uid="{142287EB-5E08-4FC8-8409-4A0FC2353CAC}"/>
    <cellStyle name="Normal 3 3 11 4 2 2" xfId="40111" xr:uid="{BB831736-E05B-43B6-BC1C-766426C0A25B}"/>
    <cellStyle name="Normal 3 3 11 4 3" xfId="32096" xr:uid="{4CC105C2-A9AE-41B7-8B7D-1B4030EB924B}"/>
    <cellStyle name="Normal 3 3 11 5" xfId="5112" xr:uid="{51CB24E9-D25E-466F-86DF-788955FA2083}"/>
    <cellStyle name="Normal 3 3 11 5 2" xfId="13407" xr:uid="{25D43030-8174-4537-9070-B1883104C6E7}"/>
    <cellStyle name="Normal 3 3 11 5 2 2" xfId="37991" xr:uid="{137E6901-D710-496C-8DC4-61FDC7D5F925}"/>
    <cellStyle name="Normal 3 3 11 5 3" xfId="29972" xr:uid="{72813220-3C77-4C83-A74A-D3E5C034C17A}"/>
    <cellStyle name="Normal 3 3 11 6" xfId="9529" xr:uid="{75DF3506-2E3A-4BF3-AFD6-D3F6317B6BDB}"/>
    <cellStyle name="Normal 3 3 11 6 2" xfId="34229" xr:uid="{AA5ABD7A-B265-451D-8F5E-65A37DBC2858}"/>
    <cellStyle name="Normal 3 3 11 7" xfId="19896" xr:uid="{5288B9CF-576E-4D1C-B177-C688F08EFF24}"/>
    <cellStyle name="Normal 3 3 11 7 2" xfId="44076" xr:uid="{CCA77579-BF34-4517-9E7F-6495D8ED381B}"/>
    <cellStyle name="Normal 3 3 11 8" xfId="26348" xr:uid="{4C3C0A22-1FC9-4097-9496-58804408B526}"/>
    <cellStyle name="Normal 3 3 12" xfId="1591" xr:uid="{E26BF832-0179-4727-82CF-CB284D23083F}"/>
    <cellStyle name="Normal 3 3 12 2" xfId="6877" xr:uid="{4D831C87-C4A6-444E-8746-B69AEE67496C}"/>
    <cellStyle name="Normal 3 3 12 2 2" xfId="15136" xr:uid="{ADB98926-68D7-4DA6-AC6E-C8C0EB86C1AE}"/>
    <cellStyle name="Normal 3 3 12 2 2 2" xfId="39718" xr:uid="{17C155CF-A504-4956-A37D-C96D251DB0DC}"/>
    <cellStyle name="Normal 3 3 12 2 3" xfId="22774" xr:uid="{A9BCA78D-3230-41C9-B284-6C80115F4797}"/>
    <cellStyle name="Normal 3 3 12 2 3 2" xfId="46800" xr:uid="{959E88D5-4247-46A4-BCFF-680CBF333978}"/>
    <cellStyle name="Normal 3 3 12 2 4" xfId="31703" xr:uid="{481CFCD9-0C6D-4130-A7AF-618EFC088948}"/>
    <cellStyle name="Normal 3 3 12 3" xfId="5524" xr:uid="{6F26EEE5-37D1-414B-86BC-92385A1BDB66}"/>
    <cellStyle name="Normal 3 3 12 3 2" xfId="13807" xr:uid="{7E2F9D03-764A-476C-A341-C88FB6710B35}"/>
    <cellStyle name="Normal 3 3 12 3 2 2" xfId="38391" xr:uid="{48E29998-187B-49D0-A3D9-88119B4AEBEA}"/>
    <cellStyle name="Normal 3 3 12 3 3" xfId="30373" xr:uid="{682A36BE-9737-47AB-82B5-B3EDC59A2631}"/>
    <cellStyle name="Normal 3 3 12 4" xfId="9945" xr:uid="{E46E5F11-B57B-4895-BCC8-170D1473BE14}"/>
    <cellStyle name="Normal 3 3 12 4 2" xfId="34631" xr:uid="{67BF8156-EB43-447C-B660-7303F73C3394}"/>
    <cellStyle name="Normal 3 3 12 5" xfId="20308" xr:uid="{18635071-066C-44B2-9AB7-E3103E33EFF4}"/>
    <cellStyle name="Normal 3 3 12 5 2" xfId="44480" xr:uid="{7E51EF46-3DE3-4096-88C5-2ACA5B2A19C2}"/>
    <cellStyle name="Normal 3 3 12 6" xfId="26747" xr:uid="{06CF4271-3559-42B4-9A60-A3CF86BD3056}"/>
    <cellStyle name="Normal 3 3 13" xfId="1748" xr:uid="{7E7B370C-3ACF-40D6-A258-DAEBACE347D8}"/>
    <cellStyle name="Normal 3 3 13 2" xfId="7562" xr:uid="{57D81AB8-6918-4DE7-896B-6E7461555D58}"/>
    <cellStyle name="Normal 3 3 13 2 2" xfId="15820" xr:uid="{55E699EF-A968-424C-848B-117849D9ACC2}"/>
    <cellStyle name="Normal 3 3 13 2 2 2" xfId="40402" xr:uid="{A2A15C05-2CF7-4B28-91F6-7895D41ABCEF}"/>
    <cellStyle name="Normal 3 3 13 2 3" xfId="22913" xr:uid="{073683B9-ED65-47AA-A8B1-330331DBB654}"/>
    <cellStyle name="Normal 3 3 13 2 3 2" xfId="46924" xr:uid="{A769A991-EE83-4D11-BF3F-96B811678529}"/>
    <cellStyle name="Normal 3 3 13 2 4" xfId="32387" xr:uid="{E7E7ECE4-74EB-4BFC-946F-CF71307E0EC2}"/>
    <cellStyle name="Normal 3 3 13 3" xfId="5666" xr:uid="{139E0EDB-6298-46E4-A5A5-F6E4FD307714}"/>
    <cellStyle name="Normal 3 3 13 3 2" xfId="13928" xr:uid="{C64241CB-840D-4A7D-ACD5-7954EBADCC5F}"/>
    <cellStyle name="Normal 3 3 13 3 2 2" xfId="38510" xr:uid="{5918323B-DBD4-4585-A1A7-37D0B41A836D}"/>
    <cellStyle name="Normal 3 3 13 3 3" xfId="30495" xr:uid="{33545CB7-4F3C-44F5-ACE2-3F47CC964C18}"/>
    <cellStyle name="Normal 3 3 13 4" xfId="10090" xr:uid="{82BDDC43-540C-4960-A7CF-6F295411FB27}"/>
    <cellStyle name="Normal 3 3 13 4 2" xfId="34750" xr:uid="{E7933E0A-0804-47D2-B5EE-245603417EAF}"/>
    <cellStyle name="Normal 3 3 13 5" xfId="20448" xr:uid="{95E604F5-6239-4B81-87E6-7C96A5667558}"/>
    <cellStyle name="Normal 3 3 13 5 2" xfId="44608" xr:uid="{AE0622EB-F188-4B68-9686-AC3C23492E94}"/>
    <cellStyle name="Normal 3 3 13 6" xfId="26865" xr:uid="{3F3FF7D0-1326-47C1-A5EE-A88E88B681DC}"/>
    <cellStyle name="Normal 3 3 14" xfId="704" xr:uid="{46435926-1F88-4A33-938B-AF7103A4AB02}"/>
    <cellStyle name="Normal 3 3 14 2" xfId="7675" xr:uid="{44F8C7EE-F5A0-4C22-B256-EEE8C80DFD11}"/>
    <cellStyle name="Normal 3 3 14 2 2" xfId="15933" xr:uid="{16FA00E2-E23F-47CD-8519-EF6EA984CDDD}"/>
    <cellStyle name="Normal 3 3 14 2 2 2" xfId="40515" xr:uid="{72A75356-5ABF-432B-8A5B-503354B0E060}"/>
    <cellStyle name="Normal 3 3 14 2 3" xfId="21940" xr:uid="{DE2D30D9-C133-4171-8CF3-D73345C87297}"/>
    <cellStyle name="Normal 3 3 14 2 3 2" xfId="46012" xr:uid="{60DDD9FF-2CDD-4514-A010-9D062EC4E8B5}"/>
    <cellStyle name="Normal 3 3 14 2 4" xfId="32500" xr:uid="{D1657ABF-96E6-424E-9554-EC78DA3B906F}"/>
    <cellStyle name="Normal 3 3 14 3" xfId="5788" xr:uid="{17EC1476-2B04-4728-8E28-EF49C9877DA6}"/>
    <cellStyle name="Normal 3 3 14 3 2" xfId="14050" xr:uid="{1DEE81E3-42FA-411F-96CB-322302F96C31}"/>
    <cellStyle name="Normal 3 3 14 3 2 2" xfId="38632" xr:uid="{CF2384A0-0DBC-4B5E-9E57-7FA3C6CD0E33}"/>
    <cellStyle name="Normal 3 3 14 3 3" xfId="30617" xr:uid="{0342F1CB-6619-4F87-9539-BC4A50C62476}"/>
    <cellStyle name="Normal 3 3 14 4" xfId="9099" xr:uid="{E84B19BE-5EE9-4025-BC2C-6E997D82D09D}"/>
    <cellStyle name="Normal 3 3 14 4 2" xfId="33850" xr:uid="{19784324-608F-4465-93A0-E37493169161}"/>
    <cellStyle name="Normal 3 3 14 5" xfId="19475" xr:uid="{A21DFE08-A99D-4037-B550-D99AF74A677B}"/>
    <cellStyle name="Normal 3 3 14 5 2" xfId="43667" xr:uid="{F6D53D37-D617-4512-891F-744913E3E996}"/>
    <cellStyle name="Normal 3 3 14 6" xfId="25975" xr:uid="{E9537D13-72A7-4DC9-853C-CC7FA3042F28}"/>
    <cellStyle name="Normal 3 3 15" xfId="1867" xr:uid="{292EB124-145A-47A7-9A11-45A3160A8EC5}"/>
    <cellStyle name="Normal 3 3 15 2" xfId="7727" xr:uid="{5CA00767-16D2-46EA-A402-FADC9F1D4B34}"/>
    <cellStyle name="Normal 3 3 15 2 2" xfId="15985" xr:uid="{17F8925B-4A9C-4ACB-93DE-AE5896C3AB3D}"/>
    <cellStyle name="Normal 3 3 15 2 2 2" xfId="40567" xr:uid="{561C05CA-9C2F-4E83-B1EC-1FEE29C39769}"/>
    <cellStyle name="Normal 3 3 15 2 3" xfId="23031" xr:uid="{E9417DA0-02A1-406F-AC7F-12A8E8DF650B}"/>
    <cellStyle name="Normal 3 3 15 2 3 2" xfId="47042" xr:uid="{485D48C2-42F1-4A0B-8374-3E74FD1C733B}"/>
    <cellStyle name="Normal 3 3 15 2 4" xfId="32552" xr:uid="{6708C1AC-1E6A-4709-BBBC-0BFE9BCBE1B4}"/>
    <cellStyle name="Normal 3 3 15 3" xfId="5840" xr:uid="{CE82F063-772D-40DF-B548-1CB59563AC89}"/>
    <cellStyle name="Normal 3 3 15 3 2" xfId="14102" xr:uid="{018DB1BC-8146-467C-A76E-A0A77816E48A}"/>
    <cellStyle name="Normal 3 3 15 3 2 2" xfId="38684" xr:uid="{9DE2E03B-EBFA-4A54-8F36-E8E88249827C}"/>
    <cellStyle name="Normal 3 3 15 3 3" xfId="30669" xr:uid="{A2542064-3567-4646-A397-5EECC56B34BC}"/>
    <cellStyle name="Normal 3 3 15 4" xfId="10209" xr:uid="{6950033C-90EA-427A-B43E-DF6408EA9C73}"/>
    <cellStyle name="Normal 3 3 15 4 2" xfId="34868" xr:uid="{0D96AA3E-E140-4084-B981-77ADE71111F0}"/>
    <cellStyle name="Normal 3 3 15 5" xfId="20566" xr:uid="{3BAE8CE2-BD9B-4CDD-A617-1BE73DB59047}"/>
    <cellStyle name="Normal 3 3 15 5 2" xfId="44726" xr:uid="{7B721450-BCF2-442C-AFC3-415DB222A48A}"/>
    <cellStyle name="Normal 3 3 15 6" xfId="26983" xr:uid="{86AE1030-C2D7-4A2B-A875-E385A10BF75F}"/>
    <cellStyle name="Normal 3 3 16" xfId="1989" xr:uid="{1DF495FE-4F3F-4559-B6FD-89FA629EE262}"/>
    <cellStyle name="Normal 3 3 16 2" xfId="6360" xr:uid="{29456314-FF05-4845-A9B9-AF2FAB9BC1D4}"/>
    <cellStyle name="Normal 3 3 16 2 2" xfId="14619" xr:uid="{D120D680-4A99-4C9B-9530-9D10CB91863C}"/>
    <cellStyle name="Normal 3 3 16 2 2 2" xfId="39201" xr:uid="{5E1D98D5-1F28-4CB6-B91A-CEA4021E16C9}"/>
    <cellStyle name="Normal 3 3 16 2 3" xfId="23153" xr:uid="{ED8F634F-A3A3-4310-9D17-309B5019E599}"/>
    <cellStyle name="Normal 3 3 16 2 3 2" xfId="47164" xr:uid="{0773FD67-0A49-4BC1-8253-68DA5D861CC1}"/>
    <cellStyle name="Normal 3 3 16 2 4" xfId="31186" xr:uid="{CB8917F8-7BE4-4FA5-959C-43FCB988399E}"/>
    <cellStyle name="Normal 3 3 16 3" xfId="10331" xr:uid="{751999C9-A33F-4B2E-B4B0-93D02BF2BA16}"/>
    <cellStyle name="Normal 3 3 16 3 2" xfId="34990" xr:uid="{27A0B383-0CFA-4520-8C3C-49415793A4DD}"/>
    <cellStyle name="Normal 3 3 16 4" xfId="20688" xr:uid="{071251F7-0D28-416B-B411-E3B581635B9C}"/>
    <cellStyle name="Normal 3 3 16 4 2" xfId="44848" xr:uid="{7A156611-1E59-4FFF-8405-1EB81F65DB24}"/>
    <cellStyle name="Normal 3 3 16 5" xfId="27105" xr:uid="{89BFE8B8-995E-4265-BEF1-CC7204DF15E9}"/>
    <cellStyle name="Normal 3 3 17" xfId="2060" xr:uid="{980B23CC-54AD-44D4-9026-30742B3B4781}"/>
    <cellStyle name="Normal 3 3 17 2" xfId="8233" xr:uid="{589E273D-6DEB-4B4D-9636-146955989673}"/>
    <cellStyle name="Normal 3 3 17 2 2" xfId="16491" xr:uid="{EC6FDB16-6120-4896-9E9E-757BC84B575A}"/>
    <cellStyle name="Normal 3 3 17 2 2 2" xfId="41073" xr:uid="{F341C6F0-0C54-4932-9CD8-4F46F4E219EB}"/>
    <cellStyle name="Normal 3 3 17 2 3" xfId="21435" xr:uid="{15DF6360-6974-4571-AED0-0DA02B6B3AC6}"/>
    <cellStyle name="Normal 3 3 17 2 3 2" xfId="45541" xr:uid="{E3B8822E-F22A-444A-BD37-57D0D68117EE}"/>
    <cellStyle name="Normal 3 3 17 2 4" xfId="33058" xr:uid="{27FD7784-C32F-436A-A6D7-8CBD8C8C7500}"/>
    <cellStyle name="Normal 3 3 17 3" xfId="10402" xr:uid="{474AA868-FF54-4C3C-B565-D3E73E69DF55}"/>
    <cellStyle name="Normal 3 3 17 3 2" xfId="35060" xr:uid="{F2DFE905-6E71-469C-80AD-63A734EB3C44}"/>
    <cellStyle name="Normal 3 3 17 4" xfId="18961" xr:uid="{36C6503F-2D2A-4964-905F-D125E2856583}"/>
    <cellStyle name="Normal 3 3 17 4 2" xfId="43155" xr:uid="{C68117DF-509C-4934-9A23-27E15241946E}"/>
    <cellStyle name="Normal 3 3 17 5" xfId="27175" xr:uid="{965564F7-A25D-4C5C-AE62-34593D8E1EF0}"/>
    <cellStyle name="Normal 3 3 18" xfId="2302" xr:uid="{1042FC5F-03AE-4C25-B447-849B7AA0B892}"/>
    <cellStyle name="Normal 3 3 18 2" xfId="10643" xr:uid="{9E0DDE7E-076D-4D9C-9F1A-561629198A52}"/>
    <cellStyle name="Normal 3 3 18 2 2" xfId="35300" xr:uid="{AF81FE8E-CA44-4A7A-9439-757662C25DD8}"/>
    <cellStyle name="Normal 3 3 18 3" xfId="20801" xr:uid="{5A96F3FA-4054-4C2D-B1A4-6EF0EEAEEBDD}"/>
    <cellStyle name="Normal 3 3 18 3 2" xfId="44945" xr:uid="{847FF645-5821-40D6-9789-D6139A4B5F44}"/>
    <cellStyle name="Normal 3 3 18 4" xfId="27415" xr:uid="{695879D7-DF3F-44D3-A367-08457546ACDE}"/>
    <cellStyle name="Normal 3 3 19" xfId="2376" xr:uid="{8A81E203-1CC5-4839-9D2E-854100BCD96F}"/>
    <cellStyle name="Normal 3 3 19 2" xfId="10717" xr:uid="{A473EB5D-9D9F-409F-B607-5446D95CFB7F}"/>
    <cellStyle name="Normal 3 3 19 2 2" xfId="35374" xr:uid="{C59498BF-E2F8-410F-9F64-71AA46FD30E2}"/>
    <cellStyle name="Normal 3 3 19 3" xfId="27489" xr:uid="{940581D4-A9D7-49B0-9B45-9CAF93FFBD0C}"/>
    <cellStyle name="Normal 3 3 2" xfId="130" xr:uid="{A78B8A2A-D640-45F8-A2BB-B239FAFB3943}"/>
    <cellStyle name="Normal 3 3 2 10" xfId="1157" xr:uid="{7559348E-4B18-411C-BF04-BE0BA88F0F07}"/>
    <cellStyle name="Normal 3 3 2 10 2" xfId="6243" xr:uid="{57060469-9521-46EA-867A-BF7FDE0DE7CC}"/>
    <cellStyle name="Normal 3 3 2 10 2 2" xfId="8130" xr:uid="{D1274DC8-82A0-4B3F-9684-8636865BC343}"/>
    <cellStyle name="Normal 3 3 2 10 2 2 2" xfId="16388" xr:uid="{617F11F7-5688-4061-AA97-86FEDC338B2A}"/>
    <cellStyle name="Normal 3 3 2 10 2 2 2 2" xfId="40970" xr:uid="{48B9B4ED-4D0F-45BC-889D-211B21F58062}"/>
    <cellStyle name="Normal 3 3 2 10 2 2 3" xfId="32955" xr:uid="{A21C30E0-9660-4DA1-8387-CB11E8FCB588}"/>
    <cellStyle name="Normal 3 3 2 10 2 3" xfId="14505" xr:uid="{E3898CA7-79C8-45BE-B5A9-EA0120CBD030}"/>
    <cellStyle name="Normal 3 3 2 10 2 3 2" xfId="39087" xr:uid="{DBFBF5D5-BAA3-4475-9863-9C2CED60096D}"/>
    <cellStyle name="Normal 3 3 2 10 2 4" xfId="22366" xr:uid="{7DEFA8A4-8AA3-4D43-8653-44E57EC22E95}"/>
    <cellStyle name="Normal 3 3 2 10 2 4 2" xfId="46400" xr:uid="{28A71028-1F8C-459A-92AD-5146E5CEF1DC}"/>
    <cellStyle name="Normal 3 3 2 10 2 5" xfId="31072" xr:uid="{DF3A8DCE-F6B6-494D-919B-D89834647FC4}"/>
    <cellStyle name="Normal 3 3 2 10 3" xfId="6763" xr:uid="{74A9C92C-31DC-489E-B3F8-7CAD3FD4F1A5}"/>
    <cellStyle name="Normal 3 3 2 10 3 2" xfId="15022" xr:uid="{FF267792-2C59-4CAC-82C5-413E0E565A4D}"/>
    <cellStyle name="Normal 3 3 2 10 3 2 2" xfId="39604" xr:uid="{D224A85F-CBA2-4BB5-A3A1-21D274D440B6}"/>
    <cellStyle name="Normal 3 3 2 10 3 3" xfId="31589" xr:uid="{0166EB61-BF83-4B78-9679-F8FFEBE8FB7F}"/>
    <cellStyle name="Normal 3 3 2 10 4" xfId="7274" xr:uid="{47C9E542-0475-406A-8F49-09185F5DF0A2}"/>
    <cellStyle name="Normal 3 3 2 10 4 2" xfId="15533" xr:uid="{9EA86021-CB83-4605-A99F-E724602E21DA}"/>
    <cellStyle name="Normal 3 3 2 10 4 2 2" xfId="40115" xr:uid="{4B44769D-6544-4EC6-939E-8E731B5D2261}"/>
    <cellStyle name="Normal 3 3 2 10 4 3" xfId="32100" xr:uid="{88FFA8BF-0921-4AFF-99FA-E502758E1E92}"/>
    <cellStyle name="Normal 3 3 2 10 5" xfId="5116" xr:uid="{26726E98-3A67-4241-83C7-65CE64B1DF66}"/>
    <cellStyle name="Normal 3 3 2 10 5 2" xfId="13411" xr:uid="{560572B9-CC64-4B96-BF01-B15C57C377C9}"/>
    <cellStyle name="Normal 3 3 2 10 5 2 2" xfId="37995" xr:uid="{C63D12FB-CB70-4CE5-A970-4418AFBD3607}"/>
    <cellStyle name="Normal 3 3 2 10 5 3" xfId="29976" xr:uid="{AEF82F75-AA28-4914-974D-522B48E99EC6}"/>
    <cellStyle name="Normal 3 3 2 10 6" xfId="9533" xr:uid="{72ED9296-2090-49BB-A635-BE69CDD11A93}"/>
    <cellStyle name="Normal 3 3 2 10 6 2" xfId="34233" xr:uid="{69D7F973-6AB6-455D-9295-53D4E92BBBAD}"/>
    <cellStyle name="Normal 3 3 2 10 7" xfId="19900" xr:uid="{2DDA632D-6033-4F4D-B8A5-DBB2479BC891}"/>
    <cellStyle name="Normal 3 3 2 10 7 2" xfId="44080" xr:uid="{67A166AC-9728-45F4-8F01-F296A2C8FDE0}"/>
    <cellStyle name="Normal 3 3 2 10 8" xfId="26352" xr:uid="{49B28520-F5E9-4C9A-8F52-C3C385739AEA}"/>
    <cellStyle name="Normal 3 3 2 11" xfId="1595" xr:uid="{EBA94A63-142F-413D-A50B-F902A8F6847D}"/>
    <cellStyle name="Normal 3 3 2 11 2" xfId="6881" xr:uid="{8FFEC58B-8917-4013-A394-D0BB76A165DA}"/>
    <cellStyle name="Normal 3 3 2 11 2 2" xfId="15140" xr:uid="{9021D1D0-5F10-43D3-8971-D83CA9446A56}"/>
    <cellStyle name="Normal 3 3 2 11 2 2 2" xfId="39722" xr:uid="{C95C09E0-D4BA-4E40-B5A6-6F09C89CB1AF}"/>
    <cellStyle name="Normal 3 3 2 11 2 3" xfId="22778" xr:uid="{5B53BA7B-DE91-48DE-9DDE-07A97D8C9B98}"/>
    <cellStyle name="Normal 3 3 2 11 2 3 2" xfId="46804" xr:uid="{4B7084E3-0ED1-457D-8E3C-A7BC9FA2C08D}"/>
    <cellStyle name="Normal 3 3 2 11 2 4" xfId="31707" xr:uid="{EA4C3DE6-BEE8-4044-B8C1-FC1FEEB92150}"/>
    <cellStyle name="Normal 3 3 2 11 3" xfId="5528" xr:uid="{63684D77-E413-4B48-99ED-692E0F1A231D}"/>
    <cellStyle name="Normal 3 3 2 11 3 2" xfId="13811" xr:uid="{D135C12D-8278-4298-B948-486DF5725557}"/>
    <cellStyle name="Normal 3 3 2 11 3 2 2" xfId="38395" xr:uid="{8DA12945-417C-4427-9E8F-B4D5DB6B14B4}"/>
    <cellStyle name="Normal 3 3 2 11 3 3" xfId="30377" xr:uid="{DBF78BD2-E04A-4DF2-9E3F-D1182ED599F4}"/>
    <cellStyle name="Normal 3 3 2 11 4" xfId="9949" xr:uid="{0E27B115-5455-40D4-9A36-C044E6D87151}"/>
    <cellStyle name="Normal 3 3 2 11 4 2" xfId="34635" xr:uid="{6A99D850-10E2-4FD2-8F71-E39B83D452E2}"/>
    <cellStyle name="Normal 3 3 2 11 5" xfId="20312" xr:uid="{58568565-6ABF-48D2-B423-7607026D7ECF}"/>
    <cellStyle name="Normal 3 3 2 11 5 2" xfId="44484" xr:uid="{9B97CFB6-976F-4282-A653-1DF737C09AE2}"/>
    <cellStyle name="Normal 3 3 2 11 6" xfId="26751" xr:uid="{C6DA288C-9C2C-4F45-BC0A-0D1E3A266F77}"/>
    <cellStyle name="Normal 3 3 2 12" xfId="1752" xr:uid="{848D2A32-B61B-4DDF-B50F-61644A89241A}"/>
    <cellStyle name="Normal 3 3 2 12 2" xfId="7566" xr:uid="{D81B523C-FDF4-4BAB-89ED-ABE584B8C9A4}"/>
    <cellStyle name="Normal 3 3 2 12 2 2" xfId="15824" xr:uid="{DBCDC267-E3CB-4662-AD49-6B54DDB2DE2B}"/>
    <cellStyle name="Normal 3 3 2 12 2 2 2" xfId="40406" xr:uid="{EBB0F7B3-8D47-4E52-8F1D-2ED739B665F0}"/>
    <cellStyle name="Normal 3 3 2 12 2 3" xfId="22917" xr:uid="{329BE5AB-5A5A-4B9B-8E88-E5CF2516F708}"/>
    <cellStyle name="Normal 3 3 2 12 2 3 2" xfId="46928" xr:uid="{896305FB-1A87-45D4-96AF-E03B0228A479}"/>
    <cellStyle name="Normal 3 3 2 12 2 4" xfId="32391" xr:uid="{65A48955-5F02-4A4B-A945-EBE302318BCF}"/>
    <cellStyle name="Normal 3 3 2 12 3" xfId="5670" xr:uid="{4652CFCB-D827-48C1-9435-B532AC607749}"/>
    <cellStyle name="Normal 3 3 2 12 3 2" xfId="13932" xr:uid="{C56AA8C0-A97F-4059-8AB5-44D182117E69}"/>
    <cellStyle name="Normal 3 3 2 12 3 2 2" xfId="38514" xr:uid="{63631F2B-305D-4BDF-A872-7F78F87419F2}"/>
    <cellStyle name="Normal 3 3 2 12 3 3" xfId="30499" xr:uid="{E1228E7A-0217-4358-9FA3-D49C1DBC9B4F}"/>
    <cellStyle name="Normal 3 3 2 12 4" xfId="10094" xr:uid="{D654A93F-7695-4B5A-8032-8DC6DF671806}"/>
    <cellStyle name="Normal 3 3 2 12 4 2" xfId="34754" xr:uid="{0E65B8F5-5BEA-4CCA-A5E8-CB8EA3622FC4}"/>
    <cellStyle name="Normal 3 3 2 12 5" xfId="20452" xr:uid="{7E6C34F6-26D0-43F9-9C73-A266B9FAC2FD}"/>
    <cellStyle name="Normal 3 3 2 12 5 2" xfId="44612" xr:uid="{1358C4A6-3A6D-40F9-8ADB-CCD0FF9867A3}"/>
    <cellStyle name="Normal 3 3 2 12 6" xfId="26869" xr:uid="{8672C852-FFA5-476A-B336-B17F0C403C10}"/>
    <cellStyle name="Normal 3 3 2 13" xfId="708" xr:uid="{5F657A12-041A-4EEA-833C-0AA007089EDD}"/>
    <cellStyle name="Normal 3 3 2 13 2" xfId="7679" xr:uid="{22C603DC-DB82-4F46-9565-8E2ACE11A093}"/>
    <cellStyle name="Normal 3 3 2 13 2 2" xfId="15937" xr:uid="{A7B97884-CC7D-4E60-9D15-1D735C217857}"/>
    <cellStyle name="Normal 3 3 2 13 2 2 2" xfId="40519" xr:uid="{72913D61-AFFA-4DB1-907A-F475E8DD976C}"/>
    <cellStyle name="Normal 3 3 2 13 2 3" xfId="21944" xr:uid="{7E5D3B7F-BF8C-46E9-BD70-CF26F3A442ED}"/>
    <cellStyle name="Normal 3 3 2 13 2 3 2" xfId="46016" xr:uid="{0C11D752-AE05-425B-A459-36661BCCB6AA}"/>
    <cellStyle name="Normal 3 3 2 13 2 4" xfId="32504" xr:uid="{DACFEC75-1D8E-4A6C-B13B-43E5CC87A354}"/>
    <cellStyle name="Normal 3 3 2 13 3" xfId="5792" xr:uid="{058DD311-E7FE-48B6-AD46-A4083E9A5249}"/>
    <cellStyle name="Normal 3 3 2 13 3 2" xfId="14054" xr:uid="{67CA5C17-D3A1-408A-BE2B-AF492C19886E}"/>
    <cellStyle name="Normal 3 3 2 13 3 2 2" xfId="38636" xr:uid="{4F777388-903E-4E22-B020-A355C84258E7}"/>
    <cellStyle name="Normal 3 3 2 13 3 3" xfId="30621" xr:uid="{65B08D04-E6FE-48A3-BD80-363A357239E4}"/>
    <cellStyle name="Normal 3 3 2 13 4" xfId="9103" xr:uid="{2D5F10F6-F982-41D2-9B31-AFF169B886A4}"/>
    <cellStyle name="Normal 3 3 2 13 4 2" xfId="33854" xr:uid="{D99DE7FA-FB22-4AC7-9C56-ECF748F832A3}"/>
    <cellStyle name="Normal 3 3 2 13 5" xfId="19479" xr:uid="{28699DF4-B17B-4BDB-9A3B-C95D728DB4AA}"/>
    <cellStyle name="Normal 3 3 2 13 5 2" xfId="43671" xr:uid="{B04981A0-1CFB-425A-A900-18150C7A366C}"/>
    <cellStyle name="Normal 3 3 2 13 6" xfId="25979" xr:uid="{6BC17DD6-14C0-4166-A0A5-A41B67D17306}"/>
    <cellStyle name="Normal 3 3 2 14" xfId="1871" xr:uid="{9B2AB856-22DE-4EFD-9D86-600EF6330B6F}"/>
    <cellStyle name="Normal 3 3 2 14 2" xfId="7731" xr:uid="{6CE8B033-971A-4D74-B995-223362F78CE2}"/>
    <cellStyle name="Normal 3 3 2 14 2 2" xfId="15989" xr:uid="{C0AFE6E7-2347-42BB-BAC0-80013346FD06}"/>
    <cellStyle name="Normal 3 3 2 14 2 2 2" xfId="40571" xr:uid="{04EF511D-5D12-46F3-864A-2714A4D06DE4}"/>
    <cellStyle name="Normal 3 3 2 14 2 3" xfId="23035" xr:uid="{55B44AB3-F0E5-4B4D-AFF9-9AAA5C1AB7EF}"/>
    <cellStyle name="Normal 3 3 2 14 2 3 2" xfId="47046" xr:uid="{BFA5F9F0-9495-4E00-A642-57E5DD146521}"/>
    <cellStyle name="Normal 3 3 2 14 2 4" xfId="32556" xr:uid="{A1D339D3-FA20-468E-BD8A-7804F454105B}"/>
    <cellStyle name="Normal 3 3 2 14 3" xfId="5844" xr:uid="{4D86E498-7030-42F9-B666-B47752F5D210}"/>
    <cellStyle name="Normal 3 3 2 14 3 2" xfId="14106" xr:uid="{49CBC563-F420-4995-A754-5656A631DC02}"/>
    <cellStyle name="Normal 3 3 2 14 3 2 2" xfId="38688" xr:uid="{493A7F90-46A1-4C7C-ADFC-D8A993F19DB3}"/>
    <cellStyle name="Normal 3 3 2 14 3 3" xfId="30673" xr:uid="{1DB8DDDA-6003-4263-B6BD-4B604D6A9E07}"/>
    <cellStyle name="Normal 3 3 2 14 4" xfId="10213" xr:uid="{1404E5E8-2287-4817-994E-8AFD0B092CF1}"/>
    <cellStyle name="Normal 3 3 2 14 4 2" xfId="34872" xr:uid="{B1463918-0A61-4EDC-AF95-ED002BD2AD00}"/>
    <cellStyle name="Normal 3 3 2 14 5" xfId="20570" xr:uid="{2A550075-C796-4670-BB26-63AA6749A2CB}"/>
    <cellStyle name="Normal 3 3 2 14 5 2" xfId="44730" xr:uid="{474B510C-2C21-4167-AC37-D39623E2DBF0}"/>
    <cellStyle name="Normal 3 3 2 14 6" xfId="26987" xr:uid="{18E32AB1-C431-4336-86C6-40C84BF1A86B}"/>
    <cellStyle name="Normal 3 3 2 15" xfId="1993" xr:uid="{4DCE32D4-2B14-44B4-8B06-6D947FE519ED}"/>
    <cellStyle name="Normal 3 3 2 15 2" xfId="6364" xr:uid="{48B533FA-41BF-419B-B36C-F9BB0EBE3722}"/>
    <cellStyle name="Normal 3 3 2 15 2 2" xfId="14623" xr:uid="{29A2E369-849F-4C06-82B6-DDC4E5BF8857}"/>
    <cellStyle name="Normal 3 3 2 15 2 2 2" xfId="39205" xr:uid="{5230978C-6B02-4239-8BB4-C5CAB5A9BE3C}"/>
    <cellStyle name="Normal 3 3 2 15 2 3" xfId="23157" xr:uid="{9BC24C7C-3BC5-4B26-84E8-70153228ECC8}"/>
    <cellStyle name="Normal 3 3 2 15 2 3 2" xfId="47168" xr:uid="{915241F3-5C10-4450-B4D1-E8B69805CA4E}"/>
    <cellStyle name="Normal 3 3 2 15 2 4" xfId="31190" xr:uid="{2C64B4A1-B1C7-4294-8F08-FB3FF5AAE3E3}"/>
    <cellStyle name="Normal 3 3 2 15 3" xfId="10335" xr:uid="{7696CEFB-760C-49C4-AA26-8A7700B64BB5}"/>
    <cellStyle name="Normal 3 3 2 15 3 2" xfId="34994" xr:uid="{32E6F257-DE0B-4A91-8AC2-771E0A437AB4}"/>
    <cellStyle name="Normal 3 3 2 15 4" xfId="20692" xr:uid="{ED50F112-F7DC-4C03-9F3C-89293355D864}"/>
    <cellStyle name="Normal 3 3 2 15 4 2" xfId="44852" xr:uid="{9953C88E-094C-4CD5-9830-7A8B281E63C6}"/>
    <cellStyle name="Normal 3 3 2 15 5" xfId="27109" xr:uid="{B982B6E7-B4F3-406B-803C-50A76FABA275}"/>
    <cellStyle name="Normal 3 3 2 16" xfId="2064" xr:uid="{C6DC944F-61B0-4F3F-A6E2-AFFB2CFECDB7}"/>
    <cellStyle name="Normal 3 3 2 16 2" xfId="8237" xr:uid="{0C5A5F5A-4593-47C4-8925-7C5F0794FE82}"/>
    <cellStyle name="Normal 3 3 2 16 2 2" xfId="16495" xr:uid="{EEBADC73-DE42-4323-98B6-DA2D074BF260}"/>
    <cellStyle name="Normal 3 3 2 16 2 2 2" xfId="41077" xr:uid="{1FA11619-0C88-4DE3-80DE-617DEFE7EF59}"/>
    <cellStyle name="Normal 3 3 2 16 2 3" xfId="21439" xr:uid="{27B2B858-D074-4A00-8817-FFA77930273B}"/>
    <cellStyle name="Normal 3 3 2 16 2 3 2" xfId="45545" xr:uid="{D5EDCBDF-2144-4012-8BCC-4B9234FA937B}"/>
    <cellStyle name="Normal 3 3 2 16 2 4" xfId="33062" xr:uid="{AD624D9F-1135-4CCC-A69A-A5B26EB095A2}"/>
    <cellStyle name="Normal 3 3 2 16 3" xfId="10406" xr:uid="{FB2222D1-BFAC-4E1B-BF40-1AEED237C1B1}"/>
    <cellStyle name="Normal 3 3 2 16 3 2" xfId="35064" xr:uid="{E1962C4F-BAC1-4B89-9C2C-38055B15021F}"/>
    <cellStyle name="Normal 3 3 2 16 4" xfId="18965" xr:uid="{01F6C971-CE00-4F84-B6D9-1706EC67C54A}"/>
    <cellStyle name="Normal 3 3 2 16 4 2" xfId="43159" xr:uid="{033ED95D-CA36-4686-A0F8-D48AE67D87C7}"/>
    <cellStyle name="Normal 3 3 2 16 5" xfId="27179" xr:uid="{1420D943-90A0-447B-BE47-45148C822922}"/>
    <cellStyle name="Normal 3 3 2 17" xfId="2306" xr:uid="{89A1CC8C-6ACA-4D52-B789-2CCDE6F47EE0}"/>
    <cellStyle name="Normal 3 3 2 17 2" xfId="10647" xr:uid="{F380D029-5D4E-425B-8FF2-9A9504657E9A}"/>
    <cellStyle name="Normal 3 3 2 17 2 2" xfId="35304" xr:uid="{D1A0F67B-C3E9-498B-A574-6421AD95E7D4}"/>
    <cellStyle name="Normal 3 3 2 17 3" xfId="20805" xr:uid="{C4866295-541B-4A66-8CC9-09358E56E197}"/>
    <cellStyle name="Normal 3 3 2 17 3 2" xfId="44949" xr:uid="{E963517C-A46C-46DC-B17E-904DD273DE1A}"/>
    <cellStyle name="Normal 3 3 2 17 4" xfId="27419" xr:uid="{83003BF4-B15F-4A5E-959D-309623A9B480}"/>
    <cellStyle name="Normal 3 3 2 18" xfId="2380" xr:uid="{8FEA0196-A051-4EB4-B6BD-C37A53672519}"/>
    <cellStyle name="Normal 3 3 2 18 2" xfId="10721" xr:uid="{2E910576-5041-4D5E-B7B6-B5727E1D4ED0}"/>
    <cellStyle name="Normal 3 3 2 18 2 2" xfId="35378" xr:uid="{A8756559-E58E-46B8-B693-1C366B77B5BF}"/>
    <cellStyle name="Normal 3 3 2 18 3" xfId="27493" xr:uid="{FA31F903-ED26-4A21-B979-0391D5F5642B}"/>
    <cellStyle name="Normal 3 3 2 19" xfId="2451" xr:uid="{5B1D4863-E515-4D3B-B4DE-8AE9EDA2A494}"/>
    <cellStyle name="Normal 3 3 2 19 2" xfId="10792" xr:uid="{AEAE5259-B694-44D6-B45E-56EF7E617C2A}"/>
    <cellStyle name="Normal 3 3 2 19 2 2" xfId="35448" xr:uid="{29EE3BDC-AC63-4998-B9B1-3D746CD7CC4C}"/>
    <cellStyle name="Normal 3 3 2 19 3" xfId="27563" xr:uid="{D1EFBC7C-E08A-4F26-B333-FA5DEDAA9606}"/>
    <cellStyle name="Normal 3 3 2 2" xfId="147" xr:uid="{049F50AA-B93F-4A70-AC4D-C1CB5ADC1079}"/>
    <cellStyle name="Normal 3 3 2 2 10" xfId="1608" xr:uid="{1253DBAF-059C-4306-B651-D344E1F6FFF7}"/>
    <cellStyle name="Normal 3 3 2 2 10 2" xfId="6894" xr:uid="{B47C617C-B72E-4C8D-BAAD-ABBA07CF2706}"/>
    <cellStyle name="Normal 3 3 2 2 10 2 2" xfId="15153" xr:uid="{59DB5944-50C0-4405-84FC-978E53EAB8AD}"/>
    <cellStyle name="Normal 3 3 2 2 10 2 2 2" xfId="39735" xr:uid="{7E8F1AF6-7571-4FF6-9725-BF79C3F18CC7}"/>
    <cellStyle name="Normal 3 3 2 2 10 2 3" xfId="22791" xr:uid="{B5D8F8CE-700C-4486-9DD0-4B0B644466D0}"/>
    <cellStyle name="Normal 3 3 2 2 10 2 3 2" xfId="46817" xr:uid="{6E291E5E-2819-4027-B23D-A7E38048955A}"/>
    <cellStyle name="Normal 3 3 2 2 10 2 4" xfId="31720" xr:uid="{75841F13-3176-459E-9A49-34C9DCF6719D}"/>
    <cellStyle name="Normal 3 3 2 2 10 3" xfId="5541" xr:uid="{FF5F2CE4-6DC2-419D-AC19-F287A3EB689C}"/>
    <cellStyle name="Normal 3 3 2 2 10 3 2" xfId="13824" xr:uid="{FA798F1E-12EE-4BFA-8898-26950368C3E0}"/>
    <cellStyle name="Normal 3 3 2 2 10 3 2 2" xfId="38408" xr:uid="{E6F36847-B094-4D8D-BAF9-8DC949695BC3}"/>
    <cellStyle name="Normal 3 3 2 2 10 3 3" xfId="30390" xr:uid="{CD33CE7F-F19B-4824-B4DB-1BDD30E3122A}"/>
    <cellStyle name="Normal 3 3 2 2 10 4" xfId="9962" xr:uid="{71F499E6-CF8F-4073-A29B-EF3D60FDEF9D}"/>
    <cellStyle name="Normal 3 3 2 2 10 4 2" xfId="34648" xr:uid="{7DAF3B86-8294-4DB6-BE7B-30774117AE9C}"/>
    <cellStyle name="Normal 3 3 2 2 10 5" xfId="20325" xr:uid="{C5F42C86-AA37-444A-BE74-96FEEDF6FA21}"/>
    <cellStyle name="Normal 3 3 2 2 10 5 2" xfId="44497" xr:uid="{344772C9-DE67-4E09-87EE-8EC8CBF9F613}"/>
    <cellStyle name="Normal 3 3 2 2 10 6" xfId="26764" xr:uid="{CAFBCD76-EA2D-4E6A-91E3-7A01B7E4F9DC}"/>
    <cellStyle name="Normal 3 3 2 2 11" xfId="1765" xr:uid="{9330DB13-B34C-4F03-AC67-9A0C4AF5C383}"/>
    <cellStyle name="Normal 3 3 2 2 11 2" xfId="7579" xr:uid="{2C1EDECB-E603-4F17-94D6-DA25C4FE5FBC}"/>
    <cellStyle name="Normal 3 3 2 2 11 2 2" xfId="15837" xr:uid="{9C91D29C-A079-438B-B7FD-6A236BA0EEB6}"/>
    <cellStyle name="Normal 3 3 2 2 11 2 2 2" xfId="40419" xr:uid="{2DDBC3A7-B74C-462B-ADB1-038278CED294}"/>
    <cellStyle name="Normal 3 3 2 2 11 2 3" xfId="22930" xr:uid="{35D016F1-BF3B-43F9-9CE2-7FF6FA913C57}"/>
    <cellStyle name="Normal 3 3 2 2 11 2 3 2" xfId="46941" xr:uid="{38DDDE26-C948-4EF2-B0A2-BA13A183A93E}"/>
    <cellStyle name="Normal 3 3 2 2 11 2 4" xfId="32404" xr:uid="{B7154C9C-A0C1-4659-843B-D37C99A68691}"/>
    <cellStyle name="Normal 3 3 2 2 11 3" xfId="5683" xr:uid="{99A9E28F-ACF4-4B82-A3D2-C7FCD304DB7E}"/>
    <cellStyle name="Normal 3 3 2 2 11 3 2" xfId="13945" xr:uid="{922C79BC-E418-4C04-9936-9C952CE7973E}"/>
    <cellStyle name="Normal 3 3 2 2 11 3 2 2" xfId="38527" xr:uid="{682675D5-9B17-4F85-804D-89673294BAD7}"/>
    <cellStyle name="Normal 3 3 2 2 11 3 3" xfId="30512" xr:uid="{54AD9728-86C2-45D2-9F8F-427BF9BE7044}"/>
    <cellStyle name="Normal 3 3 2 2 11 4" xfId="10107" xr:uid="{3A28C916-A5B5-472F-9993-B80013B5E7D3}"/>
    <cellStyle name="Normal 3 3 2 2 11 4 2" xfId="34767" xr:uid="{CB2168FC-B196-453A-B4B9-F25303B684EB}"/>
    <cellStyle name="Normal 3 3 2 2 11 5" xfId="20465" xr:uid="{59732055-1690-4F1D-952E-2C16A85E94E5}"/>
    <cellStyle name="Normal 3 3 2 2 11 5 2" xfId="44625" xr:uid="{A24A493F-60D6-4B9B-A386-F25EBB6AF580}"/>
    <cellStyle name="Normal 3 3 2 2 11 6" xfId="26882" xr:uid="{A1F05C8F-33F3-4929-B94F-96C4930A0685}"/>
    <cellStyle name="Normal 3 3 2 2 12" xfId="721" xr:uid="{A2132C80-DD36-4B9C-9BEA-CA3D4A260197}"/>
    <cellStyle name="Normal 3 3 2 2 12 2" xfId="7692" xr:uid="{66E288D2-D1A8-4037-ACBB-E8249DB70F52}"/>
    <cellStyle name="Normal 3 3 2 2 12 2 2" xfId="15950" xr:uid="{96F6CC6C-0F4B-4766-A2C7-5964301DE5E1}"/>
    <cellStyle name="Normal 3 3 2 2 12 2 2 2" xfId="40532" xr:uid="{D1A7035D-91D9-4689-A45F-35600A1AD975}"/>
    <cellStyle name="Normal 3 3 2 2 12 2 3" xfId="21957" xr:uid="{9DD99A3A-D379-432F-A300-660D4F918BA3}"/>
    <cellStyle name="Normal 3 3 2 2 12 2 3 2" xfId="46029" xr:uid="{D6CA7A06-93C6-4C38-9A5B-6847FC67BC07}"/>
    <cellStyle name="Normal 3 3 2 2 12 2 4" xfId="32517" xr:uid="{64988706-C4EF-4400-9B76-853A3904F6FB}"/>
    <cellStyle name="Normal 3 3 2 2 12 3" xfId="5805" xr:uid="{0ADCA404-B859-483B-8A20-DB069495F0AC}"/>
    <cellStyle name="Normal 3 3 2 2 12 3 2" xfId="14067" xr:uid="{46EF171B-CA07-4B38-82B7-4FA71BEF3C20}"/>
    <cellStyle name="Normal 3 3 2 2 12 3 2 2" xfId="38649" xr:uid="{145945EF-3B24-41DB-8BF2-2FAA2CB348A6}"/>
    <cellStyle name="Normal 3 3 2 2 12 3 3" xfId="30634" xr:uid="{A116B113-343B-4BA3-B889-0D6DD8D556A0}"/>
    <cellStyle name="Normal 3 3 2 2 12 4" xfId="9116" xr:uid="{77D4D43C-6A38-4C2F-9646-9E8056423A99}"/>
    <cellStyle name="Normal 3 3 2 2 12 4 2" xfId="33867" xr:uid="{AE7691F2-9435-4E07-AE23-DC2F255975B9}"/>
    <cellStyle name="Normal 3 3 2 2 12 5" xfId="19492" xr:uid="{7DD8ED18-2576-43B9-AA22-39B429080FBF}"/>
    <cellStyle name="Normal 3 3 2 2 12 5 2" xfId="43684" xr:uid="{4E00437C-FA17-4AF5-85C1-C17EEDB1BBED}"/>
    <cellStyle name="Normal 3 3 2 2 12 6" xfId="25992" xr:uid="{61357888-5B69-4576-81BF-6760ACA6F0CD}"/>
    <cellStyle name="Normal 3 3 2 2 13" xfId="1884" xr:uid="{44E78040-8944-43E4-8D46-7EFE5D5673C7}"/>
    <cellStyle name="Normal 3 3 2 2 13 2" xfId="7744" xr:uid="{6F794D6C-604A-412F-849E-964141A6DBAE}"/>
    <cellStyle name="Normal 3 3 2 2 13 2 2" xfId="16002" xr:uid="{20849046-AAD3-49BC-B52B-EEFD2BC74415}"/>
    <cellStyle name="Normal 3 3 2 2 13 2 2 2" xfId="40584" xr:uid="{33C1A278-A7E8-4869-80F2-20CD0050D319}"/>
    <cellStyle name="Normal 3 3 2 2 13 2 3" xfId="23048" xr:uid="{06869764-FCD4-448E-935C-5BA9D0EB4B79}"/>
    <cellStyle name="Normal 3 3 2 2 13 2 3 2" xfId="47059" xr:uid="{340DE430-73B1-45BE-B5C9-3520EBD64859}"/>
    <cellStyle name="Normal 3 3 2 2 13 2 4" xfId="32569" xr:uid="{F6248498-4AD2-41F4-AE00-5572830BCFD1}"/>
    <cellStyle name="Normal 3 3 2 2 13 3" xfId="5857" xr:uid="{6F8D5899-D84E-4937-AA0D-C51D0092EF84}"/>
    <cellStyle name="Normal 3 3 2 2 13 3 2" xfId="14119" xr:uid="{53ADF72B-D815-4700-8B0F-754F093FA3B6}"/>
    <cellStyle name="Normal 3 3 2 2 13 3 2 2" xfId="38701" xr:uid="{FB5B98E3-992B-4455-9A83-2A05DA3E043E}"/>
    <cellStyle name="Normal 3 3 2 2 13 3 3" xfId="30686" xr:uid="{37DE601C-CAB3-4E4E-A426-D612537872EF}"/>
    <cellStyle name="Normal 3 3 2 2 13 4" xfId="10226" xr:uid="{F7E26231-19B2-4619-9B71-3051E8120F88}"/>
    <cellStyle name="Normal 3 3 2 2 13 4 2" xfId="34885" xr:uid="{F6C1916A-88AB-4F63-8D8E-6D72A021F0CC}"/>
    <cellStyle name="Normal 3 3 2 2 13 5" xfId="20583" xr:uid="{058291E1-BBB0-4C1B-9A60-D737324977EA}"/>
    <cellStyle name="Normal 3 3 2 2 13 5 2" xfId="44743" xr:uid="{1E107010-F68C-4E7F-9CF6-00EAA1EBEECC}"/>
    <cellStyle name="Normal 3 3 2 2 13 6" xfId="27000" xr:uid="{D791C1AC-B87D-4C2C-83ED-354C2257AB13}"/>
    <cellStyle name="Normal 3 3 2 2 14" xfId="2006" xr:uid="{9ADAECB9-CA2C-46C4-B12E-DA30DA12C167}"/>
    <cellStyle name="Normal 3 3 2 2 14 2" xfId="6377" xr:uid="{59285447-0C2E-46C5-9BE7-EE367D82159B}"/>
    <cellStyle name="Normal 3 3 2 2 14 2 2" xfId="14636" xr:uid="{ED937982-409F-4291-8550-9F73EB2A9BD5}"/>
    <cellStyle name="Normal 3 3 2 2 14 2 2 2" xfId="39218" xr:uid="{546C1F8E-1DE6-4D47-85FB-8A3259EE2B34}"/>
    <cellStyle name="Normal 3 3 2 2 14 2 3" xfId="23170" xr:uid="{BD461CD9-0372-4A24-AD6C-C86B64338CDA}"/>
    <cellStyle name="Normal 3 3 2 2 14 2 3 2" xfId="47181" xr:uid="{E7FBC819-C484-4BA8-B6C5-C7B9759E7637}"/>
    <cellStyle name="Normal 3 3 2 2 14 2 4" xfId="31203" xr:uid="{CEF3D510-1D75-400B-834D-D3629756FC00}"/>
    <cellStyle name="Normal 3 3 2 2 14 3" xfId="10348" xr:uid="{7F7A6379-4B87-4224-B5E5-FD26BB4D9C53}"/>
    <cellStyle name="Normal 3 3 2 2 14 3 2" xfId="35007" xr:uid="{E6134F80-6079-40A7-87D6-04CEFC0B23DF}"/>
    <cellStyle name="Normal 3 3 2 2 14 4" xfId="20705" xr:uid="{3E87A7DF-B3F2-4142-AD64-465BFF8158D7}"/>
    <cellStyle name="Normal 3 3 2 2 14 4 2" xfId="44865" xr:uid="{65198933-1B29-48D5-A0AB-09EACA25A118}"/>
    <cellStyle name="Normal 3 3 2 2 14 5" xfId="27122" xr:uid="{05981100-A8DC-47EF-AE6C-F0912397DAB2}"/>
    <cellStyle name="Normal 3 3 2 2 15" xfId="2077" xr:uid="{B17DA5E4-232E-4A40-B28D-0F179CAFBFA5}"/>
    <cellStyle name="Normal 3 3 2 2 15 2" xfId="8250" xr:uid="{B503ACD4-0658-4802-9182-D755D014455E}"/>
    <cellStyle name="Normal 3 3 2 2 15 2 2" xfId="16508" xr:uid="{9D071448-D872-4675-AEC6-FF43E03ABEAB}"/>
    <cellStyle name="Normal 3 3 2 2 15 2 2 2" xfId="41090" xr:uid="{1757B4D9-75BA-4CCD-A6E0-ECE8A96A2EAF}"/>
    <cellStyle name="Normal 3 3 2 2 15 2 3" xfId="21452" xr:uid="{A0B4B485-6899-410D-80A4-6697A95B989C}"/>
    <cellStyle name="Normal 3 3 2 2 15 2 3 2" xfId="45558" xr:uid="{9C3C22B4-E7FE-47D2-BD59-50D29959B484}"/>
    <cellStyle name="Normal 3 3 2 2 15 2 4" xfId="33075" xr:uid="{16A0F423-9504-4FAA-8CD8-51E7EB2CEA2D}"/>
    <cellStyle name="Normal 3 3 2 2 15 3" xfId="10419" xr:uid="{D4D6397F-555C-4B81-A69B-17900B905BA4}"/>
    <cellStyle name="Normal 3 3 2 2 15 3 2" xfId="35077" xr:uid="{24C601C0-B410-438B-A085-1792046BC46D}"/>
    <cellStyle name="Normal 3 3 2 2 15 4" xfId="18978" xr:uid="{0AEDE2AA-28D2-4E3A-877F-0B34C1368C1F}"/>
    <cellStyle name="Normal 3 3 2 2 15 4 2" xfId="43172" xr:uid="{B6D49A96-06FF-4107-94C7-393753A22761}"/>
    <cellStyle name="Normal 3 3 2 2 15 5" xfId="27192" xr:uid="{BE3DE616-9ABF-4944-B71F-721C32949D9E}"/>
    <cellStyle name="Normal 3 3 2 2 16" xfId="2319" xr:uid="{1D3CF6CD-96D1-4774-AC4F-D15EFCAE1B8E}"/>
    <cellStyle name="Normal 3 3 2 2 16 2" xfId="10660" xr:uid="{EF25E981-7BA5-4089-83E2-7D4748B0251E}"/>
    <cellStyle name="Normal 3 3 2 2 16 2 2" xfId="35317" xr:uid="{94DBD13D-3700-45DD-9F52-45466FDDEC3C}"/>
    <cellStyle name="Normal 3 3 2 2 16 3" xfId="20822" xr:uid="{9606AD66-0010-4A04-BE3C-5535F89A9453}"/>
    <cellStyle name="Normal 3 3 2 2 16 3 2" xfId="44965" xr:uid="{4528F20B-973A-4E8F-A2C9-4E14826DE2E7}"/>
    <cellStyle name="Normal 3 3 2 2 16 4" xfId="27432" xr:uid="{57A1FE4D-9064-448C-A809-47A8584875ED}"/>
    <cellStyle name="Normal 3 3 2 2 17" xfId="2393" xr:uid="{6F45CD18-D6DE-467C-8A66-225151BFA0D4}"/>
    <cellStyle name="Normal 3 3 2 2 17 2" xfId="10734" xr:uid="{AEFBFF0B-E3E1-43C8-A982-BBC9652800EF}"/>
    <cellStyle name="Normal 3 3 2 2 17 2 2" xfId="35391" xr:uid="{CC08835D-1A4F-4778-A286-0D4C3426921F}"/>
    <cellStyle name="Normal 3 3 2 2 17 3" xfId="27506" xr:uid="{E0C9932C-678A-4573-AC2C-7ACF9C8117AD}"/>
    <cellStyle name="Normal 3 3 2 2 18" xfId="2464" xr:uid="{2A5CE745-2E10-47AE-820E-108020087D86}"/>
    <cellStyle name="Normal 3 3 2 2 18 2" xfId="10805" xr:uid="{3C37CAAC-788C-48AC-A46B-C5242A40E150}"/>
    <cellStyle name="Normal 3 3 2 2 18 2 2" xfId="35461" xr:uid="{E0C06E1A-A815-4553-8E5A-B7C87B0B6056}"/>
    <cellStyle name="Normal 3 3 2 2 18 3" xfId="27576" xr:uid="{EBB865A5-492D-4D1B-9495-B91638870A68}"/>
    <cellStyle name="Normal 3 3 2 2 19" xfId="2701" xr:uid="{DBA46C3A-3E63-487A-B35B-EEB3389673A7}"/>
    <cellStyle name="Normal 3 3 2 2 19 2" xfId="11042" xr:uid="{D7531E1D-36DC-4DFD-9AA8-0481C5F4F86B}"/>
    <cellStyle name="Normal 3 3 2 2 19 2 2" xfId="35697" xr:uid="{DE3CD4A4-923E-4352-938E-C09886810D79}"/>
    <cellStyle name="Normal 3 3 2 2 19 3" xfId="27812" xr:uid="{37C4BE34-3EF3-4943-8BED-A421E93851E6}"/>
    <cellStyle name="Normal 3 3 2 2 2" xfId="176" xr:uid="{557C7F2F-498D-4909-9B88-3AC889755C6B}"/>
    <cellStyle name="Normal 3 3 2 2 2 10" xfId="2032" xr:uid="{562D92BA-0417-4CAC-B42E-1C44EDDFE5A1}"/>
    <cellStyle name="Normal 3 3 2 2 2 10 2" xfId="6429" xr:uid="{14B164C5-3DF0-4785-8668-361616503039}"/>
    <cellStyle name="Normal 3 3 2 2 2 10 2 2" xfId="14688" xr:uid="{2C1D2E0D-80F9-4FAC-8915-03DE546E39BD}"/>
    <cellStyle name="Normal 3 3 2 2 2 10 2 2 2" xfId="39270" xr:uid="{84D8EF4B-476B-4BD5-A10C-7575ADC2BD09}"/>
    <cellStyle name="Normal 3 3 2 2 2 10 2 3" xfId="23196" xr:uid="{3091EEB9-946C-4506-8680-DB0092567D74}"/>
    <cellStyle name="Normal 3 3 2 2 2 10 2 3 2" xfId="47207" xr:uid="{AEDAFDD4-ACFE-4256-81EC-7901D86A0E79}"/>
    <cellStyle name="Normal 3 3 2 2 2 10 2 4" xfId="31255" xr:uid="{8841ED15-47C8-4A1E-B0C1-369973D035D2}"/>
    <cellStyle name="Normal 3 3 2 2 2 10 3" xfId="10374" xr:uid="{5463FF3A-9CBB-46E6-9A99-AADDF8EB48E2}"/>
    <cellStyle name="Normal 3 3 2 2 2 10 3 2" xfId="35033" xr:uid="{88134C28-C851-44FF-84B0-A2F96D1836A3}"/>
    <cellStyle name="Normal 3 3 2 2 2 10 4" xfId="20731" xr:uid="{72C0D8BB-B1D7-4681-84D1-DAD64EA01FAE}"/>
    <cellStyle name="Normal 3 3 2 2 2 10 4 2" xfId="44891" xr:uid="{201801A2-A077-484F-9FBD-90FB4FB99632}"/>
    <cellStyle name="Normal 3 3 2 2 2 10 5" xfId="27148" xr:uid="{C375D175-FEDB-4995-9209-38FC1BA62A46}"/>
    <cellStyle name="Normal 3 3 2 2 2 11" xfId="2103" xr:uid="{5E8B4FE2-36B6-44A1-9011-7B2363DB88E1}"/>
    <cellStyle name="Normal 3 3 2 2 2 11 2" xfId="8276" xr:uid="{4853B9B6-C095-4622-B310-67ACBA391783}"/>
    <cellStyle name="Normal 3 3 2 2 2 11 2 2" xfId="16534" xr:uid="{CACA217E-FE02-4F47-B3C1-7F38C787B440}"/>
    <cellStyle name="Normal 3 3 2 2 2 11 2 2 2" xfId="41116" xr:uid="{CC8E7A6B-20EF-4419-86C2-EC735E74CE75}"/>
    <cellStyle name="Normal 3 3 2 2 2 11 2 3" xfId="21480" xr:uid="{476E46A9-F5B7-4FD3-B5EC-C46DCFFD943A}"/>
    <cellStyle name="Normal 3 3 2 2 2 11 2 3 2" xfId="45586" xr:uid="{6AD199E5-9C99-45D8-BF22-AF622CDF523A}"/>
    <cellStyle name="Normal 3 3 2 2 2 11 2 4" xfId="33101" xr:uid="{9B6C617F-E594-46C7-8AF5-BDAD5B1DD7E6}"/>
    <cellStyle name="Normal 3 3 2 2 2 11 3" xfId="10445" xr:uid="{77DC7D9F-E31C-41C7-8880-0BCC4E497876}"/>
    <cellStyle name="Normal 3 3 2 2 2 11 3 2" xfId="35103" xr:uid="{DB3A05B1-B29F-4690-BC85-C2BC7D4A5DD4}"/>
    <cellStyle name="Normal 3 3 2 2 2 11 4" xfId="19006" xr:uid="{470A010B-60B1-489F-A7FE-1462B7E3588B}"/>
    <cellStyle name="Normal 3 3 2 2 2 11 4 2" xfId="43200" xr:uid="{32247D46-6931-4E10-B2E1-E0ABD68B7803}"/>
    <cellStyle name="Normal 3 3 2 2 2 11 5" xfId="27218" xr:uid="{E9A2B8D6-2346-44D9-99B2-375EBAC544B8}"/>
    <cellStyle name="Normal 3 3 2 2 2 12" xfId="2345" xr:uid="{9145F2CC-CC4D-47B0-9E2A-2D1BBEE61EEC}"/>
    <cellStyle name="Normal 3 3 2 2 2 12 2" xfId="10686" xr:uid="{87A5383C-87EA-4908-88CF-44FE207C8A44}"/>
    <cellStyle name="Normal 3 3 2 2 2 12 2 2" xfId="35343" xr:uid="{2C7DE58C-1247-4D19-9372-15A727CB444B}"/>
    <cellStyle name="Normal 3 3 2 2 2 12 3" xfId="20884" xr:uid="{7B5DCAC9-6139-4CD1-8409-90E2E4AAA87E}"/>
    <cellStyle name="Normal 3 3 2 2 2 12 3 2" xfId="45022" xr:uid="{5066BFB4-907B-4113-A1B5-D0931736CD7C}"/>
    <cellStyle name="Normal 3 3 2 2 2 12 4" xfId="27458" xr:uid="{29F6E773-92BE-4172-89BE-74B71680656B}"/>
    <cellStyle name="Normal 3 3 2 2 2 13" xfId="2419" xr:uid="{89EA2EBA-0941-4A28-A827-FADDECC1BF2B}"/>
    <cellStyle name="Normal 3 3 2 2 2 13 2" xfId="10760" xr:uid="{974E8F56-A452-4170-9C33-0646D352A1F8}"/>
    <cellStyle name="Normal 3 3 2 2 2 13 2 2" xfId="35417" xr:uid="{B1CFD64D-64BE-48C1-880A-772E63BDB88A}"/>
    <cellStyle name="Normal 3 3 2 2 2 13 3" xfId="27532" xr:uid="{D360E4AD-F83B-4492-BF48-35A661D6B561}"/>
    <cellStyle name="Normal 3 3 2 2 2 14" xfId="2490" xr:uid="{4E64BBE4-35FD-4736-B233-6C5339B76AFD}"/>
    <cellStyle name="Normal 3 3 2 2 2 14 2" xfId="10831" xr:uid="{50275148-14AA-485C-9C06-86CCDCDE9834}"/>
    <cellStyle name="Normal 3 3 2 2 2 14 2 2" xfId="35487" xr:uid="{5D94C9C3-C047-45E5-9377-82A96FAE16BB}"/>
    <cellStyle name="Normal 3 3 2 2 2 14 3" xfId="27602" xr:uid="{CD2FC607-B35D-4BC8-9E1D-D13134DB0D69}"/>
    <cellStyle name="Normal 3 3 2 2 2 15" xfId="2727" xr:uid="{AA65FC5B-5DA8-4DED-8B13-182DA9501B74}"/>
    <cellStyle name="Normal 3 3 2 2 2 15 2" xfId="11068" xr:uid="{0F905ED1-6A42-4038-A63E-780E5E2D5D88}"/>
    <cellStyle name="Normal 3 3 2 2 2 15 2 2" xfId="35723" xr:uid="{BF4ABA16-44AE-4957-8897-D2E1F3D214AB}"/>
    <cellStyle name="Normal 3 3 2 2 2 15 3" xfId="27838" xr:uid="{C9E20540-400F-40A0-A109-195F4047EB59}"/>
    <cellStyle name="Normal 3 3 2 2 2 16" xfId="3200" xr:uid="{309E57B0-8123-4DB7-A0C6-175A1F1F1280}"/>
    <cellStyle name="Normal 3 3 2 2 2 16 2" xfId="11541" xr:uid="{FCF7C596-5C94-46B4-9095-E4EA0A9E8586}"/>
    <cellStyle name="Normal 3 3 2 2 2 16 2 2" xfId="36195" xr:uid="{1601EE17-582B-4DB8-B61C-6360574A1A42}"/>
    <cellStyle name="Normal 3 3 2 2 2 16 3" xfId="28310" xr:uid="{273D96B6-E68E-47A5-8D33-61D75D741125}"/>
    <cellStyle name="Normal 3 3 2 2 2 17" xfId="3443" xr:uid="{310251F9-FC69-4D1A-B85D-AB78ED3E9D2F}"/>
    <cellStyle name="Normal 3 3 2 2 2 17 2" xfId="11784" xr:uid="{56C022FA-3590-4895-AD55-2E03B3EDA540}"/>
    <cellStyle name="Normal 3 3 2 2 2 17 2 2" xfId="36431" xr:uid="{21876415-A04E-4890-8B3F-3A4D8A4DC1E3}"/>
    <cellStyle name="Normal 3 3 2 2 2 17 3" xfId="28546" xr:uid="{9DF93818-0C09-48EA-AC85-0161D944E21B}"/>
    <cellStyle name="Normal 3 3 2 2 2 18" xfId="3980" xr:uid="{72F804F2-059A-4947-8C9B-FEB3DA78E759}"/>
    <cellStyle name="Normal 3 3 2 2 2 18 2" xfId="12321" xr:uid="{B975D25E-5DB2-4416-A75D-E31D1B69D1E6}"/>
    <cellStyle name="Normal 3 3 2 2 2 18 2 2" xfId="36907" xr:uid="{516D9F31-F8C5-4920-80F6-8D00B89EBD6E}"/>
    <cellStyle name="Normal 3 3 2 2 2 18 3" xfId="29022" xr:uid="{4C21751A-95CC-4FE0-B987-53391746E1E1}"/>
    <cellStyle name="Normal 3 3 2 2 2 19" xfId="4054" xr:uid="{EB2B1268-F51B-49A4-BF2E-EE480C007E62}"/>
    <cellStyle name="Normal 3 3 2 2 2 19 2" xfId="12395" xr:uid="{323F32D6-F08B-426A-B703-9D70BDC436F4}"/>
    <cellStyle name="Normal 3 3 2 2 2 19 2 2" xfId="36981" xr:uid="{18048C4E-E06D-4CC8-9A9E-62262203DD69}"/>
    <cellStyle name="Normal 3 3 2 2 2 19 3" xfId="29096" xr:uid="{2EB3D037-1CE2-4294-9B0D-811F7CB57053}"/>
    <cellStyle name="Normal 3 3 2 2 2 2" xfId="281" xr:uid="{D562B4E4-3404-4AFC-A143-29789482A2AE}"/>
    <cellStyle name="Normal 3 3 2 2 2 2 10" xfId="2788" xr:uid="{22222E34-B742-4BCC-A974-4C12C52D9D1D}"/>
    <cellStyle name="Normal 3 3 2 2 2 2 10 2" xfId="11129" xr:uid="{935E14EF-6339-4CC4-80F5-5CF4CECDED68}"/>
    <cellStyle name="Normal 3 3 2 2 2 2 10 2 2" xfId="35784" xr:uid="{DAA9CF8F-D67A-44E8-9B1E-7B689FA3D1AC}"/>
    <cellStyle name="Normal 3 3 2 2 2 2 10 3" xfId="27899" xr:uid="{4EE8B045-C67E-49BE-AFB3-A8E214E55C72}"/>
    <cellStyle name="Normal 3 3 2 2 2 2 11" xfId="3261" xr:uid="{08463C63-BE28-48D6-9E2F-D6D280466F50}"/>
    <cellStyle name="Normal 3 3 2 2 2 2 11 2" xfId="11602" xr:uid="{F260693E-BF2E-49AA-8938-3256EFA90B8C}"/>
    <cellStyle name="Normal 3 3 2 2 2 2 11 2 2" xfId="36256" xr:uid="{47FE0F07-9919-47DD-A15F-8866152862A2}"/>
    <cellStyle name="Normal 3 3 2 2 2 2 11 3" xfId="28371" xr:uid="{91EEABB7-A0BA-4F01-948B-5007D1DFB8EC}"/>
    <cellStyle name="Normal 3 3 2 2 2 2 12" xfId="3505" xr:uid="{D5AB3D61-A5F7-443B-B5B3-4A89F1486F7F}"/>
    <cellStyle name="Normal 3 3 2 2 2 2 12 2" xfId="11846" xr:uid="{39B5150B-8065-44F6-BA1F-8A87AB20FEDE}"/>
    <cellStyle name="Normal 3 3 2 2 2 2 12 2 2" xfId="36492" xr:uid="{FA17B8DA-995F-4049-A126-CABD37A13CD1}"/>
    <cellStyle name="Normal 3 3 2 2 2 2 12 3" xfId="28607" xr:uid="{DBEF10A5-26F4-4B63-A395-3CF4150320C5}"/>
    <cellStyle name="Normal 3 3 2 2 2 2 13" xfId="4217" xr:uid="{D86FAC18-D8E3-4038-986D-900423C0215F}"/>
    <cellStyle name="Normal 3 3 2 2 2 2 13 2" xfId="12558" xr:uid="{7CAB722A-ED76-4B0F-BB6E-4DC2474C2D65}"/>
    <cellStyle name="Normal 3 3 2 2 2 2 13 2 2" xfId="37143" xr:uid="{276E6371-20DC-4172-B66D-3EF139A71A78}"/>
    <cellStyle name="Normal 3 3 2 2 2 2 13 3" xfId="29227" xr:uid="{BBC5E8A9-D18C-4F21-89FC-BB97F67E6999}"/>
    <cellStyle name="Normal 3 3 2 2 2 2 14" xfId="4800" xr:uid="{2C6461E5-1F78-4D96-BB38-BFFAA65EE278}"/>
    <cellStyle name="Normal 3 3 2 2 2 2 14 2" xfId="13128" xr:uid="{01325AC9-50C4-4564-93C3-DC3CE8451F2B}"/>
    <cellStyle name="Normal 3 3 2 2 2 2 14 2 2" xfId="37713" xr:uid="{E3BBA68D-8626-415C-88BD-72891346E78C}"/>
    <cellStyle name="Normal 3 3 2 2 2 2 14 3" xfId="29693" xr:uid="{600A8E19-7A66-49D4-94AF-B2EA35D2922F}"/>
    <cellStyle name="Normal 3 3 2 2 2 2 15" xfId="8732" xr:uid="{08E7FBBA-8529-4953-AF85-43F286E31F43}"/>
    <cellStyle name="Normal 3 3 2 2 2 2 15 2" xfId="33512" xr:uid="{C76C81DA-2C59-484C-93FF-87D26544901F}"/>
    <cellStyle name="Normal 3 3 2 2 2 2 16" xfId="17920" xr:uid="{78106484-FFFB-4FA7-883B-D2BEB06EDFBD}"/>
    <cellStyle name="Normal 3 3 2 2 2 2 16 2" xfId="42145" xr:uid="{D0A95950-335F-47BC-85CA-FE6EB5A0E354}"/>
    <cellStyle name="Normal 3 3 2 2 2 2 17" xfId="18521" xr:uid="{B0D424C9-133C-4BCF-922C-78192B35A180}"/>
    <cellStyle name="Normal 3 3 2 2 2 2 17 2" xfId="42724" xr:uid="{94850E9F-1B2C-434A-AD53-5737E96EBA0C}"/>
    <cellStyle name="Normal 3 3 2 2 2 2 18" xfId="25646" xr:uid="{7DAF83C0-D0E8-4E45-A977-92043156445A}"/>
    <cellStyle name="Normal 3 3 2 2 2 2 2" xfId="477" xr:uid="{B2431447-84F0-4351-94B7-840BA3AADB73}"/>
    <cellStyle name="Normal 3 3 2 2 2 2 2 10" xfId="5017" xr:uid="{7991578C-FD3A-441B-9A49-7C671ED44B6C}"/>
    <cellStyle name="Normal 3 3 2 2 2 2 2 10 2" xfId="13317" xr:uid="{6DAAF288-3E41-4DB4-8498-8E808FCF71D6}"/>
    <cellStyle name="Normal 3 3 2 2 2 2 2 10 2 2" xfId="37901" xr:uid="{FA7083C4-4EA0-4F64-B173-0B77EC3EB895}"/>
    <cellStyle name="Normal 3 3 2 2 2 2 2 10 3" xfId="29883" xr:uid="{A9FBDC53-310E-4CA4-BCFA-7BB3FF6FAD76}"/>
    <cellStyle name="Normal 3 3 2 2 2 2 2 11" xfId="8867" xr:uid="{3F74FCC1-0E5F-420B-9453-D4BF23C67B63}"/>
    <cellStyle name="Normal 3 3 2 2 2 2 2 11 2" xfId="33633" xr:uid="{DEC0884F-39E2-4884-ACA9-7286BEF6674F}"/>
    <cellStyle name="Normal 3 3 2 2 2 2 2 12" xfId="18052" xr:uid="{3A0B6BCF-60DE-4532-BDB0-BDC21293A23D}"/>
    <cellStyle name="Normal 3 3 2 2 2 2 2 12 2" xfId="42277" xr:uid="{AEE08989-E738-4798-A4B2-55A88B857410}"/>
    <cellStyle name="Normal 3 3 2 2 2 2 2 13" xfId="18660" xr:uid="{C5B64F5D-73EB-488C-84ED-871B6E05A5BE}"/>
    <cellStyle name="Normal 3 3 2 2 2 2 2 13 2" xfId="42856" xr:uid="{3955CC7E-EB99-4D87-BFEF-135DB557C8B2}"/>
    <cellStyle name="Normal 3 3 2 2 2 2 2 14" xfId="25764" xr:uid="{DDEFABD0-1B67-48C4-B7AA-8DE2E2ECAD22}"/>
    <cellStyle name="Normal 3 3 2 2 2 2 2 2" xfId="1495" xr:uid="{3165DD37-7B1C-435F-AC56-2F9AAB355B37}"/>
    <cellStyle name="Normal 3 3 2 2 2 2 2 2 2" xfId="3142" xr:uid="{A5BCA260-258E-43C4-BA03-E58F024F8C4F}"/>
    <cellStyle name="Normal 3 3 2 2 2 2 2 2 2 2" xfId="7099" xr:uid="{D33C7F5B-4B9F-4EA6-A49B-669B8684F84E}"/>
    <cellStyle name="Normal 3 3 2 2 2 2 2 2 2 2 2" xfId="15358" xr:uid="{1044FA3D-20C5-4ACE-9111-2BD6466C6A16}"/>
    <cellStyle name="Normal 3 3 2 2 2 2 2 2 2 2 2 2" xfId="39940" xr:uid="{1D770F35-6524-48E1-BEE2-79B2100F9082}"/>
    <cellStyle name="Normal 3 3 2 2 2 2 2 2 2 2 3" xfId="31925" xr:uid="{3C50868A-36E4-41ED-9BD3-1407E1695A54}"/>
    <cellStyle name="Normal 3 3 2 2 2 2 2 2 2 3" xfId="11483" xr:uid="{6D0BCD62-0DB4-4ABC-ACD0-F7F214827679}"/>
    <cellStyle name="Normal 3 3 2 2 2 2 2 2 2 3 2" xfId="36138" xr:uid="{E55B29A7-8274-41EF-BC1D-4D5891155E47}"/>
    <cellStyle name="Normal 3 3 2 2 2 2 2 2 2 4" xfId="22683" xr:uid="{ECEFA0BF-DAA9-40E4-AFFB-4E464B848F2E}"/>
    <cellStyle name="Normal 3 3 2 2 2 2 2 2 2 4 2" xfId="46710" xr:uid="{B514316C-60C2-4AA5-8D77-D6917EE8CF6D}"/>
    <cellStyle name="Normal 3 3 2 2 2 2 2 2 2 5" xfId="28253" xr:uid="{94A3F5D6-60ED-4098-A129-2813C55A6549}"/>
    <cellStyle name="Normal 3 3 2 2 2 2 2 2 3" xfId="3861" xr:uid="{6B1B67A1-C437-42AE-9CAB-D3F96FDFA5ED}"/>
    <cellStyle name="Normal 3 3 2 2 2 2 2 2 3 2" xfId="12202" xr:uid="{6315E601-2EDD-48AB-B13C-391B7FCFE3F2}"/>
    <cellStyle name="Normal 3 3 2 2 2 2 2 2 3 2 2" xfId="36846" xr:uid="{196CB657-4FCE-401B-B227-064005AF1FEA}"/>
    <cellStyle name="Normal 3 3 2 2 2 2 2 2 3 3" xfId="28961" xr:uid="{35A705D6-A184-49D1-8391-DA9BD7CBD60D}"/>
    <cellStyle name="Normal 3 3 2 2 2 2 2 2 4" xfId="4615" xr:uid="{5C422295-4A3A-4AB1-853E-86EB29041E1A}"/>
    <cellStyle name="Normal 3 3 2 2 2 2 2 2 4 2" xfId="12956" xr:uid="{8756321D-55E7-45C0-9B3C-B60C1D873745}"/>
    <cellStyle name="Normal 3 3 2 2 2 2 2 2 4 2 2" xfId="37541" xr:uid="{E0390870-3DAB-4F55-A8F4-05B02E0DF44E}"/>
    <cellStyle name="Normal 3 3 2 2 2 2 2 2 4 3" xfId="29581" xr:uid="{580F0FC5-2385-45CA-8BBA-6F81CA0884FE}"/>
    <cellStyle name="Normal 3 3 2 2 2 2 2 2 5" xfId="5435" xr:uid="{24C5E2BE-BE4F-4985-9B5E-A271FB695061}"/>
    <cellStyle name="Normal 3 3 2 2 2 2 2 2 5 2" xfId="13718" xr:uid="{7D7DA8C5-D0FE-4069-9481-D90502941398}"/>
    <cellStyle name="Normal 3 3 2 2 2 2 2 2 5 2 2" xfId="38302" xr:uid="{8672CECB-8DE5-4366-9D9D-2B9EC0BFA208}"/>
    <cellStyle name="Normal 3 3 2 2 2 2 2 2 5 3" xfId="30284" xr:uid="{3AC262DB-F4B4-4DBC-AC49-A3987E8CD911}"/>
    <cellStyle name="Normal 3 3 2 2 2 2 2 2 6" xfId="9856" xr:uid="{C3EA63ED-7CDF-4621-86F9-B9A8D02A4A26}"/>
    <cellStyle name="Normal 3 3 2 2 2 2 2 2 6 2" xfId="34542" xr:uid="{1F1BAB84-5FDB-4CB8-A58B-B9736DDC7CC9}"/>
    <cellStyle name="Normal 3 3 2 2 2 2 2 2 7" xfId="18288" xr:uid="{E9A87797-E5FC-46A4-94B0-777804431CC2}"/>
    <cellStyle name="Normal 3 3 2 2 2 2 2 2 7 2" xfId="42513" xr:uid="{8A78940C-7CE1-4A97-9A3A-1AFE848E8F13}"/>
    <cellStyle name="Normal 3 3 2 2 2 2 2 2 8" xfId="20217" xr:uid="{300D0574-4CF4-44EF-988F-78AE0579CC88}"/>
    <cellStyle name="Normal 3 3 2 2 2 2 2 2 8 2" xfId="44391" xr:uid="{E9D49F4A-FED0-4B3D-8860-7078FAE604FA}"/>
    <cellStyle name="Normal 3 3 2 2 2 2 2 2 9" xfId="26658" xr:uid="{44437B00-A9B7-40DE-88B2-944C8C9A95F5}"/>
    <cellStyle name="Normal 3 3 2 2 2 2 2 3" xfId="1057" xr:uid="{D649B9B3-E179-4EB0-A175-D23F63D1E3CC}"/>
    <cellStyle name="Normal 3 3 2 2 2 2 2 3 2" xfId="8037" xr:uid="{3DEE05A8-2055-41F3-B8E1-C129E3EB0F15}"/>
    <cellStyle name="Normal 3 3 2 2 2 2 2 3 2 2" xfId="16295" xr:uid="{F0976ED0-F62A-42EC-8B4E-AE7D54B8840D}"/>
    <cellStyle name="Normal 3 3 2 2 2 2 2 3 2 2 2" xfId="40877" xr:uid="{D7608629-C1A0-4A26-9206-6569DF298087}"/>
    <cellStyle name="Normal 3 3 2 2 2 2 2 3 2 3" xfId="22266" xr:uid="{70553D92-5C1F-4402-AAEA-06EEC3D1132B}"/>
    <cellStyle name="Normal 3 3 2 2 2 2 2 3 2 3 2" xfId="46306" xr:uid="{2333B25B-8775-4099-B282-CFEC143FBB44}"/>
    <cellStyle name="Normal 3 3 2 2 2 2 2 3 2 4" xfId="32862" xr:uid="{66F36D06-9429-4268-8F1A-558E9C9D0B88}"/>
    <cellStyle name="Normal 3 3 2 2 2 2 2 3 3" xfId="6150" xr:uid="{FDDACDD6-8BD2-4330-BB4C-5A25F4629CC9}"/>
    <cellStyle name="Normal 3 3 2 2 2 2 2 3 3 2" xfId="14412" xr:uid="{49B59707-896C-4F6D-9C3C-B2BD9B5E60CE}"/>
    <cellStyle name="Normal 3 3 2 2 2 2 2 3 3 2 2" xfId="38994" xr:uid="{49F2E669-C0D6-454D-B239-2AB8DB272C7C}"/>
    <cellStyle name="Normal 3 3 2 2 2 2 2 3 3 3" xfId="30979" xr:uid="{04A04BC7-2763-4178-BECE-AD5B2C13911C}"/>
    <cellStyle name="Normal 3 3 2 2 2 2 2 3 4" xfId="9433" xr:uid="{225E855D-8F5A-46C3-A97D-E876666CF064}"/>
    <cellStyle name="Normal 3 3 2 2 2 2 2 3 4 2" xfId="34140" xr:uid="{225378C8-D1D2-4F67-9E1E-74424FC06652}"/>
    <cellStyle name="Normal 3 3 2 2 2 2 2 3 5" xfId="19801" xr:uid="{D810B14A-583E-4EF2-8351-734CC16B56E3}"/>
    <cellStyle name="Normal 3 3 2 2 2 2 2 3 5 2" xfId="43981" xr:uid="{210DD24E-A885-4572-AA66-7A7048FBA8C7}"/>
    <cellStyle name="Normal 3 3 2 2 2 2 2 3 6" xfId="26259" xr:uid="{4EE69A72-4096-46E8-913B-2636A4FE7442}"/>
    <cellStyle name="Normal 3 3 2 2 2 2 2 4" xfId="2283" xr:uid="{5D04BA37-8213-4A3B-9698-35C5B18BEF0D}"/>
    <cellStyle name="Normal 3 3 2 2 2 2 2 4 2" xfId="6670" xr:uid="{6FBDF4DD-72B4-4B1F-8F1C-721B40DBD32C}"/>
    <cellStyle name="Normal 3 3 2 2 2 2 2 4 2 2" xfId="14929" xr:uid="{D4B87521-7E24-4BC6-A7B6-B4277781E439}"/>
    <cellStyle name="Normal 3 3 2 2 2 2 2 4 2 2 2" xfId="39511" xr:uid="{0CBCEEB1-6E2C-4E7D-B59C-3A5DD1783204}"/>
    <cellStyle name="Normal 3 3 2 2 2 2 2 4 2 3" xfId="21732" xr:uid="{733583DA-80DF-4DEE-8EF7-22CE40DF503E}"/>
    <cellStyle name="Normal 3 3 2 2 2 2 2 4 2 3 2" xfId="45809" xr:uid="{933F2B12-CBA6-4F39-A390-DA97E8B532C5}"/>
    <cellStyle name="Normal 3 3 2 2 2 2 2 4 2 4" xfId="31496" xr:uid="{CE6D15C0-80B4-47D9-AB27-1CC6ACC60EDC}"/>
    <cellStyle name="Normal 3 3 2 2 2 2 2 4 3" xfId="10624" xr:uid="{0E0B1E5D-22FE-4E19-ADE8-ADBDAD8572E3}"/>
    <cellStyle name="Normal 3 3 2 2 2 2 2 4 3 2" xfId="35282" xr:uid="{6C17B1FD-27CB-4D46-B466-B478A2A05B69}"/>
    <cellStyle name="Normal 3 3 2 2 2 2 2 4 4" xfId="19267" xr:uid="{4781E0CF-5AB0-49C4-ACA6-3FF08520B0AC}"/>
    <cellStyle name="Normal 3 3 2 2 2 2 2 4 4 2" xfId="43461" xr:uid="{398C4DDC-F428-41C5-B4F9-9B2A7F98F5D3}"/>
    <cellStyle name="Normal 3 3 2 2 2 2 2 4 5" xfId="27397" xr:uid="{45281356-88ED-43A2-9B91-27BDAF1B531E}"/>
    <cellStyle name="Normal 3 3 2 2 2 2 2 5" xfId="2669" xr:uid="{3C7639C9-71AB-47AC-8D27-7FC8D49419CD}"/>
    <cellStyle name="Normal 3 3 2 2 2 2 2 5 2" xfId="8455" xr:uid="{50880530-1C65-4260-B7C8-FE4C28D1B0E0}"/>
    <cellStyle name="Normal 3 3 2 2 2 2 2 5 2 2" xfId="16713" xr:uid="{ACC15878-88FC-46DB-8335-35BD0F285D7D}"/>
    <cellStyle name="Normal 3 3 2 2 2 2 2 5 2 2 2" xfId="41295" xr:uid="{E24E2D22-CFD4-4892-BF4B-3A0444A04DFE}"/>
    <cellStyle name="Normal 3 3 2 2 2 2 2 5 2 3" xfId="33280" xr:uid="{96D979AA-FF31-4FF9-95DC-B95738EF8B63}"/>
    <cellStyle name="Normal 3 3 2 2 2 2 2 5 3" xfId="11010" xr:uid="{4B23D582-3289-4FA7-B360-74DBC85D0CCD}"/>
    <cellStyle name="Normal 3 3 2 2 2 2 2 5 3 2" xfId="35666" xr:uid="{3CCA1FCD-492B-4D65-A4D9-6D82B25C4215}"/>
    <cellStyle name="Normal 3 3 2 2 2 2 2 5 4" xfId="21136" xr:uid="{21432620-8A1F-40F4-B2EF-B806DF65C905}"/>
    <cellStyle name="Normal 3 3 2 2 2 2 2 5 4 2" xfId="45257" xr:uid="{BC50FC83-EEC1-43D4-A515-6AD746991A6D}"/>
    <cellStyle name="Normal 3 3 2 2 2 2 2 5 5" xfId="27781" xr:uid="{2F48DB14-6850-4B24-8490-22851757C813}"/>
    <cellStyle name="Normal 3 3 2 2 2 2 2 6" xfId="2906" xr:uid="{18984262-19EE-40F3-80AA-CACFADAF4C02}"/>
    <cellStyle name="Normal 3 3 2 2 2 2 2 6 2" xfId="11247" xr:uid="{A22A3EE1-5512-4C45-8DC1-EF042435DF3F}"/>
    <cellStyle name="Normal 3 3 2 2 2 2 2 6 2 2" xfId="35902" xr:uid="{A4500477-7E12-42EE-851C-B0FDA9D93DB5}"/>
    <cellStyle name="Normal 3 3 2 2 2 2 2 6 3" xfId="28017" xr:uid="{9203F768-E239-4920-A547-BF9607F8DD21}"/>
    <cellStyle name="Normal 3 3 2 2 2 2 2 7" xfId="3379" xr:uid="{3B0FADD7-F381-4659-891E-8496A6641CBB}"/>
    <cellStyle name="Normal 3 3 2 2 2 2 2 7 2" xfId="11720" xr:uid="{C0C64040-9D19-4276-A65B-3D0776460D20}"/>
    <cellStyle name="Normal 3 3 2 2 2 2 2 7 2 2" xfId="36374" xr:uid="{E508BEE8-5D4D-4EE1-92DD-83E56AE34438}"/>
    <cellStyle name="Normal 3 3 2 2 2 2 2 7 3" xfId="28489" xr:uid="{662D202B-E0C4-434D-833C-9B4D0A175797}"/>
    <cellStyle name="Normal 3 3 2 2 2 2 2 8" xfId="3625" xr:uid="{701F6B27-F16D-4768-BC83-3232AEF7364C}"/>
    <cellStyle name="Normal 3 3 2 2 2 2 2 8 2" xfId="11966" xr:uid="{913A0A61-7CFE-49DF-8C08-3A3752A0FA5A}"/>
    <cellStyle name="Normal 3 3 2 2 2 2 2 8 2 2" xfId="36610" xr:uid="{35142182-B9B1-40A8-9138-7A455128842C}"/>
    <cellStyle name="Normal 3 3 2 2 2 2 2 8 3" xfId="28725" xr:uid="{9C8C2A9F-D02A-4529-82D4-4305C26C2C1F}"/>
    <cellStyle name="Normal 3 3 2 2 2 2 2 9" xfId="4379" xr:uid="{1420F85C-8D29-4A25-8A18-89750F279027}"/>
    <cellStyle name="Normal 3 3 2 2 2 2 2 9 2" xfId="12720" xr:uid="{C766EF7A-7650-4BF7-81E8-5FF528A259B4}"/>
    <cellStyle name="Normal 3 3 2 2 2 2 2 9 2 2" xfId="37305" xr:uid="{2A7E1555-33DD-41C9-8BFC-0132D2AB9D53}"/>
    <cellStyle name="Normal 3 3 2 2 2 2 2 9 3" xfId="29345" xr:uid="{E21C7EA3-9BEA-4847-93FC-BDA3FBC1DE4D}"/>
    <cellStyle name="Normal 3 3 2 2 2 2 3" xfId="663" xr:uid="{49DB06B9-05D3-4885-B0F7-30918D591F7A}"/>
    <cellStyle name="Normal 3 3 2 2 2 2 3 10" xfId="25943" xr:uid="{1E627A19-0DB9-4A67-BAB9-99F1F2029C63}"/>
    <cellStyle name="Normal 3 3 2 2 2 2 3 2" xfId="1296" xr:uid="{E8AA6FA9-EFCE-4225-903A-A76D817A8DD5}"/>
    <cellStyle name="Normal 3 3 2 2 2 2 3 2 2" xfId="8223" xr:uid="{39A6BD54-6B07-4BB8-88BD-1F984BE8AB5C}"/>
    <cellStyle name="Normal 3 3 2 2 2 2 3 2 2 2" xfId="16481" xr:uid="{61B1461F-9DDC-4D51-8085-D6E36D9D4A8D}"/>
    <cellStyle name="Normal 3 3 2 2 2 2 3 2 2 2 2" xfId="41063" xr:uid="{F1298ECD-06FC-4A74-B078-5FC73C851211}"/>
    <cellStyle name="Normal 3 3 2 2 2 2 3 2 2 3" xfId="22488" xr:uid="{674649A1-B184-4C7A-8632-DD94703C032D}"/>
    <cellStyle name="Normal 3 3 2 2 2 2 3 2 2 3 2" xfId="46522" xr:uid="{1DE28E90-1AC9-445A-8BCD-3F5C4971A392}"/>
    <cellStyle name="Normal 3 3 2 2 2 2 3 2 2 4" xfId="33048" xr:uid="{8C6825CE-A820-4CE4-8E03-C5881543D1DB}"/>
    <cellStyle name="Normal 3 3 2 2 2 2 3 2 3" xfId="6344" xr:uid="{5FB36E2A-2E4C-4F62-AA42-AF57966E7E6B}"/>
    <cellStyle name="Normal 3 3 2 2 2 2 3 2 3 2" xfId="14605" xr:uid="{1A328716-EA3A-4D87-9CFA-29A5C6340274}"/>
    <cellStyle name="Normal 3 3 2 2 2 2 3 2 3 2 2" xfId="39187" xr:uid="{B17D71ED-89A6-4779-A87A-52029A05C667}"/>
    <cellStyle name="Normal 3 3 2 2 2 2 3 2 3 3" xfId="31172" xr:uid="{CE3D49AA-FBA2-42B5-A8DF-4D7E001BA422}"/>
    <cellStyle name="Normal 3 3 2 2 2 2 3 2 4" xfId="9659" xr:uid="{BB21DF6F-58BD-4BA8-B794-59B26DA44579}"/>
    <cellStyle name="Normal 3 3 2 2 2 2 3 2 4 2" xfId="34354" xr:uid="{F3C13DC0-7ABC-4075-A989-984429D7B347}"/>
    <cellStyle name="Normal 3 3 2 2 2 2 3 2 5" xfId="20021" xr:uid="{14EE2C01-B2DC-4A21-A27D-C0AF9B67606E}"/>
    <cellStyle name="Normal 3 3 2 2 2 2 3 2 5 2" xfId="44199" xr:uid="{0C5BDAC2-60D8-4430-8FED-49506708525F}"/>
    <cellStyle name="Normal 3 3 2 2 2 2 3 2 6" xfId="26471" xr:uid="{055D48DD-7BD7-4D21-87C5-71DAFCBE5426}"/>
    <cellStyle name="Normal 3 3 2 2 2 2 3 3" xfId="3024" xr:uid="{89640826-B7D5-4E1B-968F-8203B9BBBCF4}"/>
    <cellStyle name="Normal 3 3 2 2 2 2 3 3 2" xfId="6863" xr:uid="{7A34EF0C-2B87-4425-86E4-2A5494C84D16}"/>
    <cellStyle name="Normal 3 3 2 2 2 2 3 3 2 2" xfId="15122" xr:uid="{08ABFCB9-EE7A-43A2-BE72-A95FB4DDA4D3}"/>
    <cellStyle name="Normal 3 3 2 2 2 2 3 3 2 2 2" xfId="39704" xr:uid="{14635C7F-4E8E-488E-B659-AD9E7F4803E5}"/>
    <cellStyle name="Normal 3 3 2 2 2 2 3 3 2 3" xfId="21916" xr:uid="{1ECB1CC3-3AFB-42DE-BF0E-1EB27E485EB5}"/>
    <cellStyle name="Normal 3 3 2 2 2 2 3 3 2 3 2" xfId="45990" xr:uid="{3E314CFF-7F87-49A9-999D-D249B6357E6A}"/>
    <cellStyle name="Normal 3 3 2 2 2 2 3 3 2 4" xfId="31689" xr:uid="{82A69ACB-C42B-48BE-A83F-E0B26074CAA5}"/>
    <cellStyle name="Normal 3 3 2 2 2 2 3 3 3" xfId="11365" xr:uid="{5EEB63B3-0138-43C5-A09E-F92DF566F9F0}"/>
    <cellStyle name="Normal 3 3 2 2 2 2 3 3 3 2" xfId="36020" xr:uid="{43237CEC-C111-4971-A358-6CC0B6602A9F}"/>
    <cellStyle name="Normal 3 3 2 2 2 2 3 3 4" xfId="19451" xr:uid="{CDC0FC7A-36C6-42DA-8028-0724E9384F58}"/>
    <cellStyle name="Normal 3 3 2 2 2 2 3 3 4 2" xfId="43645" xr:uid="{231EFEA9-30AF-4537-B9C5-2E24892B2C3D}"/>
    <cellStyle name="Normal 3 3 2 2 2 2 3 3 5" xfId="28135" xr:uid="{5FFD0E72-5EA7-4013-ABFE-ED49C48CE723}"/>
    <cellStyle name="Normal 3 3 2 2 2 2 3 4" xfId="3743" xr:uid="{D123D751-6B89-4F66-8F8D-86568593259A}"/>
    <cellStyle name="Normal 3 3 2 2 2 2 3 4 2" xfId="7391" xr:uid="{DF56919E-661B-4F38-BE02-6780671798E2}"/>
    <cellStyle name="Normal 3 3 2 2 2 2 3 4 2 2" xfId="15650" xr:uid="{B5969445-14B7-435D-86E5-7557FEA5936F}"/>
    <cellStyle name="Normal 3 3 2 2 2 2 3 4 2 2 2" xfId="40232" xr:uid="{71610E84-92F0-43E6-8BBC-6B732D035588}"/>
    <cellStyle name="Normal 3 3 2 2 2 2 3 4 2 3" xfId="32217" xr:uid="{2ABA8CAA-41C9-4F1C-849D-B1854FFECF66}"/>
    <cellStyle name="Normal 3 3 2 2 2 2 3 4 3" xfId="12084" xr:uid="{C99E64EA-DE21-4A7B-B1E6-E452DC1E6E89}"/>
    <cellStyle name="Normal 3 3 2 2 2 2 3 4 3 2" xfId="36728" xr:uid="{1E1986DF-FCFD-4CC0-82F7-2AD2FABA93A6}"/>
    <cellStyle name="Normal 3 3 2 2 2 2 3 4 4" xfId="21321" xr:uid="{1D944D77-6E63-4CBA-9F1B-DFAFDF755838}"/>
    <cellStyle name="Normal 3 3 2 2 2 2 3 4 4 2" xfId="45440" xr:uid="{C9CBD0EE-49A2-40F4-8F8A-3D686267948D}"/>
    <cellStyle name="Normal 3 3 2 2 2 2 3 4 5" xfId="28843" xr:uid="{A7CE3BD3-F3CC-4F47-A292-1DA3AEDE16FC}"/>
    <cellStyle name="Normal 3 3 2 2 2 2 3 5" xfId="4497" xr:uid="{10E2CFFD-FCCB-4510-B553-939FBCF24E43}"/>
    <cellStyle name="Normal 3 3 2 2 2 2 3 5 2" xfId="12838" xr:uid="{0543F631-D4E5-434A-A6E5-FEFAC8AFD1F5}"/>
    <cellStyle name="Normal 3 3 2 2 2 2 3 5 2 2" xfId="37423" xr:uid="{952C5B61-0E75-4146-BBA7-F1222666C2A0}"/>
    <cellStyle name="Normal 3 3 2 2 2 2 3 5 3" xfId="29463" xr:uid="{47800B25-2314-4BC6-9AEA-6103857472F0}"/>
    <cellStyle name="Normal 3 3 2 2 2 2 3 6" xfId="5237" xr:uid="{00BC6A3D-353F-4DE2-B1A1-B9DC2D8D6EB3}"/>
    <cellStyle name="Normal 3 3 2 2 2 2 3 6 2" xfId="13530" xr:uid="{54E92EC1-EC84-4562-8CE7-24C32F78384F}"/>
    <cellStyle name="Normal 3 3 2 2 2 2 3 6 2 2" xfId="38114" xr:uid="{633DA7D6-23C3-47D6-96DC-14480386DF7D}"/>
    <cellStyle name="Normal 3 3 2 2 2 2 3 6 3" xfId="30096" xr:uid="{A4FF589E-C1FE-4F38-A7C8-286739863169}"/>
    <cellStyle name="Normal 3 3 2 2 2 2 3 7" xfId="9050" xr:uid="{79C02CC8-946B-4F01-B0C7-3A9F09CEE951}"/>
    <cellStyle name="Normal 3 3 2 2 2 2 3 7 2" xfId="33812" xr:uid="{8F8F78E4-93FB-40A1-BA20-DB076465A5AD}"/>
    <cellStyle name="Normal 3 3 2 2 2 2 3 8" xfId="18170" xr:uid="{594C4321-B2E2-4464-8219-46600A52CBC2}"/>
    <cellStyle name="Normal 3 3 2 2 2 2 3 8 2" xfId="42395" xr:uid="{8D3CE215-310C-47F1-9F40-2F200FEAD42E}"/>
    <cellStyle name="Normal 3 3 2 2 2 2 3 9" xfId="18844" xr:uid="{8F5FF93F-677B-4AC6-A646-24167DF0A7A5}"/>
    <cellStyle name="Normal 3 3 2 2 2 2 3 9 2" xfId="43040" xr:uid="{2B3FCBEE-4069-4738-B9F8-D0BA4E4835B2}"/>
    <cellStyle name="Normal 3 3 2 2 2 2 4" xfId="1716" xr:uid="{C533ECB2-3E75-42C8-9393-F66C66CCA84A}"/>
    <cellStyle name="Normal 3 3 2 2 2 2 4 2" xfId="6981" xr:uid="{47A29CC9-EBB4-42DE-B002-EE46BD576391}"/>
    <cellStyle name="Normal 3 3 2 2 2 2 4 2 2" xfId="15240" xr:uid="{4DE31BB9-7527-4587-93F1-DA10388F6E90}"/>
    <cellStyle name="Normal 3 3 2 2 2 2 4 2 2 2" xfId="39822" xr:uid="{4E0CBB23-DB96-4558-B987-31FB8425A419}"/>
    <cellStyle name="Normal 3 3 2 2 2 2 4 2 3" xfId="22889" xr:uid="{C9BC9B36-1705-4E30-9501-841C3C339BAA}"/>
    <cellStyle name="Normal 3 3 2 2 2 2 4 2 3 2" xfId="46907" xr:uid="{FD39E9BF-5F0C-488C-B714-B51C42491D68}"/>
    <cellStyle name="Normal 3 3 2 2 2 2 4 2 4" xfId="31807" xr:uid="{AB15E57D-8DC0-4A0B-B685-D026A5285FE8}"/>
    <cellStyle name="Normal 3 3 2 2 2 2 4 3" xfId="5641" xr:uid="{D0F4B422-1B31-41CB-AED7-DC0EF381BA33}"/>
    <cellStyle name="Normal 3 3 2 2 2 2 4 3 2" xfId="13912" xr:uid="{17A942BF-B71F-419B-AAA5-BA117343C984}"/>
    <cellStyle name="Normal 3 3 2 2 2 2 4 3 2 2" xfId="38496" xr:uid="{93069735-4EAA-4576-B00C-F607C9F4D292}"/>
    <cellStyle name="Normal 3 3 2 2 2 2 4 3 3" xfId="30479" xr:uid="{CDBA2671-D1E1-475B-ADFC-45F249F02CA9}"/>
    <cellStyle name="Normal 3 3 2 2 2 2 4 4" xfId="10065" xr:uid="{03C3FC0D-F0B9-40A5-8546-B45578887A27}"/>
    <cellStyle name="Normal 3 3 2 2 2 2 4 4 2" xfId="34736" xr:uid="{7FAD0CC9-63EE-41D4-AEC2-B397D0D1D443}"/>
    <cellStyle name="Normal 3 3 2 2 2 2 4 5" xfId="20425" xr:uid="{082F9ED6-900A-41F2-B5A4-96D8769EA5E3}"/>
    <cellStyle name="Normal 3 3 2 2 2 2 4 5 2" xfId="44589" xr:uid="{3B5BEDC1-5728-4634-9A99-F33F5F483DC0}"/>
    <cellStyle name="Normal 3 3 2 2 2 2 4 6" xfId="26851" xr:uid="{C949D691-25BA-4CEA-8BFB-C218C475880D}"/>
    <cellStyle name="Normal 3 3 2 2 2 2 5" xfId="1852" xr:uid="{CCA75D73-D6CE-4296-A293-D72B68BA9235}"/>
    <cellStyle name="Normal 3 3 2 2 2 2 5 2" xfId="7659" xr:uid="{480B1096-E9A7-4C6C-8097-12782F526D03}"/>
    <cellStyle name="Normal 3 3 2 2 2 2 5 2 2" xfId="15917" xr:uid="{34B13701-4744-4B5E-9AA6-6DC5F35F301C}"/>
    <cellStyle name="Normal 3 3 2 2 2 2 5 2 2 2" xfId="40499" xr:uid="{D48D5AFF-17D7-46F3-8BEC-9CA13932D3F6}"/>
    <cellStyle name="Normal 3 3 2 2 2 2 5 2 3" xfId="23017" xr:uid="{7C935449-493A-40CD-AE93-9CDEF3E01C61}"/>
    <cellStyle name="Normal 3 3 2 2 2 2 5 2 3 2" xfId="47028" xr:uid="{9C1B15C9-A1F6-4286-97D8-F2BA753FF6ED}"/>
    <cellStyle name="Normal 3 3 2 2 2 2 5 2 4" xfId="32484" xr:uid="{DE973BEB-834F-4F4A-AE23-432A3AA1A854}"/>
    <cellStyle name="Normal 3 3 2 2 2 2 5 3" xfId="5770" xr:uid="{20792177-9AED-4490-A70D-E67F3EF76665}"/>
    <cellStyle name="Normal 3 3 2 2 2 2 5 3 2" xfId="14032" xr:uid="{4535D819-0CE0-4573-90DC-1BF9CA5258D4}"/>
    <cellStyle name="Normal 3 3 2 2 2 2 5 3 2 2" xfId="38614" xr:uid="{E6FD9D90-7235-4B01-85E9-E3413407A8EB}"/>
    <cellStyle name="Normal 3 3 2 2 2 2 5 3 3" xfId="30599" xr:uid="{5311CE8C-EB5D-4AF8-8CB9-7F791FEB984E}"/>
    <cellStyle name="Normal 3 3 2 2 2 2 5 4" xfId="10194" xr:uid="{0D78ECF7-9B4C-4AE6-8163-CDD6B49A60F1}"/>
    <cellStyle name="Normal 3 3 2 2 2 2 5 4 2" xfId="34854" xr:uid="{24D960B3-F483-4116-AF3A-EC4A69BA36B1}"/>
    <cellStyle name="Normal 3 3 2 2 2 2 5 5" xfId="20552" xr:uid="{76B82AF7-9B3C-42A7-A0D9-AFC40EF1F943}"/>
    <cellStyle name="Normal 3 3 2 2 2 2 5 5 2" xfId="44712" xr:uid="{8F18B344-1163-474D-A466-21A1E69CB1F4}"/>
    <cellStyle name="Normal 3 3 2 2 2 2 5 6" xfId="26969" xr:uid="{99E6221B-AF06-4745-BDD9-ED4AADA86FC3}"/>
    <cellStyle name="Normal 3 3 2 2 2 2 6" xfId="827" xr:uid="{4429CF7D-4F5E-4682-829A-7771AACFF6E1}"/>
    <cellStyle name="Normal 3 3 2 2 2 2 6 2" xfId="7850" xr:uid="{2E703FAE-25CE-44A5-94A1-F8C5E16ED3CA}"/>
    <cellStyle name="Normal 3 3 2 2 2 2 6 2 2" xfId="16108" xr:uid="{69BBC161-901E-4090-9A96-53AE45ABC06C}"/>
    <cellStyle name="Normal 3 3 2 2 2 2 6 2 2 2" xfId="40690" xr:uid="{450A7037-783D-4BD4-829E-6D64D2DA47D3}"/>
    <cellStyle name="Normal 3 3 2 2 2 2 6 2 3" xfId="22050" xr:uid="{A0FB31F4-5834-445E-A3A1-F9A12A1C6BDE}"/>
    <cellStyle name="Normal 3 3 2 2 2 2 6 2 3 2" xfId="46115" xr:uid="{E9F98DA5-A7FF-4B95-BBE8-0DAB3F0CF0FF}"/>
    <cellStyle name="Normal 3 3 2 2 2 2 6 2 4" xfId="32675" xr:uid="{2266E7E9-0D8C-4AF8-8D58-D9DDA34F2CC6}"/>
    <cellStyle name="Normal 3 3 2 2 2 2 6 3" xfId="5963" xr:uid="{2D0E40AF-3A37-432D-8A02-2B1D88CB4ADE}"/>
    <cellStyle name="Normal 3 3 2 2 2 2 6 3 2" xfId="14225" xr:uid="{183A8FBB-A9EE-4F71-9996-CD9614885E4A}"/>
    <cellStyle name="Normal 3 3 2 2 2 2 6 3 2 2" xfId="38807" xr:uid="{EF3576D2-225E-4F0A-B8CC-32F3295D9060}"/>
    <cellStyle name="Normal 3 3 2 2 2 2 6 3 3" xfId="30792" xr:uid="{285CB145-B255-4CC6-B420-6E2262B3CE68}"/>
    <cellStyle name="Normal 3 3 2 2 2 2 6 4" xfId="9212" xr:uid="{8DC09963-E737-472A-AC67-57F1E6288EFF}"/>
    <cellStyle name="Normal 3 3 2 2 2 2 6 4 2" xfId="33950" xr:uid="{9B099AB5-89EC-49EE-A809-ED8ECCE33329}"/>
    <cellStyle name="Normal 3 3 2 2 2 2 6 5" xfId="19584" xr:uid="{CAD89D2B-7538-4077-87E3-64E8EDDBF45E}"/>
    <cellStyle name="Normal 3 3 2 2 2 2 6 5 2" xfId="43772" xr:uid="{5C21E8B3-05A2-4ED1-B32C-EC3A75A0F60F}"/>
    <cellStyle name="Normal 3 3 2 2 2 2 6 6" xfId="26072" xr:uid="{43B5C2FE-63E7-4A48-877A-6BD2B0EFBF64}"/>
    <cellStyle name="Normal 3 3 2 2 2 2 7" xfId="1971" xr:uid="{C28EF536-9980-4238-96A4-5A25CC4C690C}"/>
    <cellStyle name="Normal 3 3 2 2 2 2 7 2" xfId="6483" xr:uid="{E982BC34-2D0F-41AE-9537-B2187053A353}"/>
    <cellStyle name="Normal 3 3 2 2 2 2 7 2 2" xfId="14742" xr:uid="{BFB268B7-6AEB-46EF-AD9E-6A0A3DC21D37}"/>
    <cellStyle name="Normal 3 3 2 2 2 2 7 2 2 2" xfId="39324" xr:uid="{DF726E35-259B-46BC-A2B6-059C761F434E}"/>
    <cellStyle name="Normal 3 3 2 2 2 2 7 2 3" xfId="23135" xr:uid="{5AF1F610-A699-4217-A33F-574BB29D348C}"/>
    <cellStyle name="Normal 3 3 2 2 2 2 7 2 3 2" xfId="47146" xr:uid="{8584445C-7B85-4611-9A07-A81924107DFE}"/>
    <cellStyle name="Normal 3 3 2 2 2 2 7 2 4" xfId="31309" xr:uid="{15B921C8-DC3C-4AC4-9D7B-9DDB9024266A}"/>
    <cellStyle name="Normal 3 3 2 2 2 2 7 3" xfId="10313" xr:uid="{A7C69AF2-35C3-4DCA-8B82-9F112BFD07D4}"/>
    <cellStyle name="Normal 3 3 2 2 2 2 7 3 2" xfId="34972" xr:uid="{416214A2-8FC4-4AC0-9CF1-8B9FC55C8733}"/>
    <cellStyle name="Normal 3 3 2 2 2 2 7 4" xfId="20670" xr:uid="{AA33B59C-9E19-4EFE-AA06-3DBE6DC7333B}"/>
    <cellStyle name="Normal 3 3 2 2 2 2 7 4 2" xfId="44830" xr:uid="{0145A5F4-9F8D-464B-9B62-7A74E127DCDF}"/>
    <cellStyle name="Normal 3 3 2 2 2 2 7 5" xfId="27087" xr:uid="{FFC369F1-CD29-4D99-8289-E805A1B6E246}"/>
    <cellStyle name="Normal 3 3 2 2 2 2 8" xfId="2164" xr:uid="{CC1DBC9F-59DF-4F16-AAA3-27DB1A38E607}"/>
    <cellStyle name="Normal 3 3 2 2 2 2 8 2" xfId="8337" xr:uid="{E6EC1D18-82CD-40E1-B323-D9E9598D0BAA}"/>
    <cellStyle name="Normal 3 3 2 2 2 2 8 2 2" xfId="16595" xr:uid="{95E4B8CC-0BA9-4F18-AC32-4C83DA28862D}"/>
    <cellStyle name="Normal 3 3 2 2 2 2 8 2 2 2" xfId="41177" xr:uid="{86FCF81B-8E0A-4B9E-8FA2-CEDE3D74289E}"/>
    <cellStyle name="Normal 3 3 2 2 2 2 8 2 3" xfId="21561" xr:uid="{1BFFB6DD-2794-4572-8EB8-3B2935F57682}"/>
    <cellStyle name="Normal 3 3 2 2 2 2 8 2 3 2" xfId="45659" xr:uid="{2294BDFE-EDE8-445C-8041-6DC87480A661}"/>
    <cellStyle name="Normal 3 3 2 2 2 2 8 2 4" xfId="33162" xr:uid="{9D72B001-89CB-4326-BDA5-45BF1A353A92}"/>
    <cellStyle name="Normal 3 3 2 2 2 2 8 3" xfId="10506" xr:uid="{17AFD671-4385-4ACE-858B-03838E17A877}"/>
    <cellStyle name="Normal 3 3 2 2 2 2 8 3 2" xfId="35164" xr:uid="{B1355D8E-F977-4D71-A668-A9ED275CFA32}"/>
    <cellStyle name="Normal 3 3 2 2 2 2 8 4" xfId="19091" xr:uid="{794AFD79-8027-4FA2-8F6D-7B1384758453}"/>
    <cellStyle name="Normal 3 3 2 2 2 2 8 4 2" xfId="43285" xr:uid="{94B99C9B-B945-4ABD-9BD7-ABFD8C25F7D4}"/>
    <cellStyle name="Normal 3 3 2 2 2 2 8 5" xfId="27279" xr:uid="{287542C2-C365-4BDC-A652-D6D5EEF1D6BD}"/>
    <cellStyle name="Normal 3 3 2 2 2 2 9" xfId="2551" xr:uid="{E1D40DD6-8B05-447B-A286-B0B8365049A4}"/>
    <cellStyle name="Normal 3 3 2 2 2 2 9 2" xfId="10892" xr:uid="{1A1C2368-BCFD-4D55-BFC6-E2483921A32C}"/>
    <cellStyle name="Normal 3 3 2 2 2 2 9 2 2" xfId="35548" xr:uid="{2AD164C5-927E-4B7F-81EA-F0F4CF0DFBE3}"/>
    <cellStyle name="Normal 3 3 2 2 2 2 9 3" xfId="20967" xr:uid="{42C7F54E-FFA9-4C96-BA3E-257B3A3B2E58}"/>
    <cellStyle name="Normal 3 3 2 2 2 2 9 3 2" xfId="45102" xr:uid="{8081B703-DBFE-44C5-A832-1577EE4F463D}"/>
    <cellStyle name="Normal 3 3 2 2 2 2 9 4" xfId="27663" xr:uid="{720BCD07-1BA0-4E8B-8934-7FE2CC559503}"/>
    <cellStyle name="Normal 3 3 2 2 2 20" xfId="4131" xr:uid="{68008B37-73AA-44BA-B7FF-D2AF2617DA4D}"/>
    <cellStyle name="Normal 3 3 2 2 2 20 2" xfId="12472" xr:uid="{E2E9BDC4-0112-4143-839B-E432C38EC668}"/>
    <cellStyle name="Normal 3 3 2 2 2 20 2 2" xfId="37057" xr:uid="{885C25DF-8F58-4231-9FD9-210FA1CD022D}"/>
    <cellStyle name="Normal 3 3 2 2 2 20 3" xfId="29166" xr:uid="{AECE644B-A774-4B93-92D8-F457D5D80738}"/>
    <cellStyle name="Normal 3 3 2 2 2 21" xfId="4737" xr:uid="{F0D0C1C8-CBAF-4E76-8759-934EA3939279}"/>
    <cellStyle name="Normal 3 3 2 2 2 21 2" xfId="13074" xr:uid="{5AD9F5BB-EC09-4916-AFDD-85B695DA96F9}"/>
    <cellStyle name="Normal 3 3 2 2 2 21 2 2" xfId="37659" xr:uid="{A060A24E-C068-47E5-B3BF-09B05A3100E6}"/>
    <cellStyle name="Normal 3 3 2 2 2 21 3" xfId="29638" xr:uid="{6E617FD8-DC8B-437B-8D46-AE7E25A0E006}"/>
    <cellStyle name="Normal 3 3 2 2 2 22" xfId="8533" xr:uid="{F7454AC8-596D-4EA8-B3A0-17C6FD73F302}"/>
    <cellStyle name="Normal 3 3 2 2 2 22 2" xfId="16791" xr:uid="{CA676E1B-4184-4C59-B4FF-9970441316B3}"/>
    <cellStyle name="Normal 3 3 2 2 2 22 2 2" xfId="41373" xr:uid="{77062378-88A1-4D8B-A487-718D0828E09A}"/>
    <cellStyle name="Normal 3 3 2 2 2 22 3" xfId="33344" xr:uid="{86137E72-477C-4006-9CBB-ED1180DD8134}"/>
    <cellStyle name="Normal 3 3 2 2 2 23" xfId="8662" xr:uid="{79A08E56-1481-4D57-9AE2-AECC991CB049}"/>
    <cellStyle name="Normal 3 3 2 2 2 23 2" xfId="33447" xr:uid="{CFC9C26F-D7E0-4C75-8B7F-9569E5E93322}"/>
    <cellStyle name="Normal 3 3 2 2 2 24" xfId="17773" xr:uid="{C016FC83-E3E3-4C07-9D58-23ED088FE4E5}"/>
    <cellStyle name="Normal 3 3 2 2 2 24 2" xfId="41998" xr:uid="{06A5BBFF-095F-4431-90CC-09061BE1988C}"/>
    <cellStyle name="Normal 3 3 2 2 2 25" xfId="17847" xr:uid="{EDE9F7F4-1DFC-40E6-98FC-227D7D43B827}"/>
    <cellStyle name="Normal 3 3 2 2 2 25 2" xfId="42072" xr:uid="{F7DB78A7-7008-4BB6-8B2D-89548CC65E29}"/>
    <cellStyle name="Normal 3 3 2 2 2 26" xfId="18453" xr:uid="{5C1939EB-8BA5-42A6-B3F9-080AD76FA5D5}"/>
    <cellStyle name="Normal 3 3 2 2 2 26 2" xfId="42663" xr:uid="{DD6745A9-2B26-4694-9DC3-81AA3AB23C4C}"/>
    <cellStyle name="Normal 3 3 2 2 2 27" xfId="25585" xr:uid="{0261464F-3071-4078-9D6B-FCA6E93B515F}"/>
    <cellStyle name="Normal 3 3 2 2 2 3" xfId="401" xr:uid="{0BB443BC-9F36-4236-BC81-35B4EE9BD487}"/>
    <cellStyle name="Normal 3 3 2 2 2 3 10" xfId="4318" xr:uid="{F3CF575E-218A-4F86-BE48-746A50B5202A}"/>
    <cellStyle name="Normal 3 3 2 2 2 3 10 2" xfId="12659" xr:uid="{4F9F1B12-A68E-4EE5-9B2D-D02507FD370E}"/>
    <cellStyle name="Normal 3 3 2 2 2 3 10 2 2" xfId="37244" xr:uid="{C84E7FC5-A641-49D3-9A25-CDF1F7B767CF}"/>
    <cellStyle name="Normal 3 3 2 2 2 3 10 3" xfId="29284" xr:uid="{034D3D3A-A0E7-41FB-9FF0-FEE6FF72727A}"/>
    <cellStyle name="Normal 3 3 2 2 2 3 11" xfId="4859" xr:uid="{A57917A4-4DEF-42E4-A68E-90DDB9AEAC64}"/>
    <cellStyle name="Normal 3 3 2 2 2 3 11 2" xfId="13181" xr:uid="{346F6A93-6304-432D-866B-5A4B797CC3ED}"/>
    <cellStyle name="Normal 3 3 2 2 2 3 11 2 2" xfId="37766" xr:uid="{B7476D0A-32C2-4A9F-A88D-77D447120E60}"/>
    <cellStyle name="Normal 3 3 2 2 2 3 11 3" xfId="29746" xr:uid="{EB74C8FD-87D9-4C06-8EC5-BB32A0026252}"/>
    <cellStyle name="Normal 3 3 2 2 2 3 12" xfId="8801" xr:uid="{68A93E3A-15C6-46A7-8D56-D628AB3ECE83}"/>
    <cellStyle name="Normal 3 3 2 2 2 3 12 2" xfId="33572" xr:uid="{991F9BCE-60BD-454C-B095-5988E224B70A}"/>
    <cellStyle name="Normal 3 3 2 2 2 3 13" xfId="17991" xr:uid="{58CB1BCB-7FFF-4F01-A02A-74A2D26DA028}"/>
    <cellStyle name="Normal 3 3 2 2 2 3 13 2" xfId="42216" xr:uid="{E2BB4E55-C1BC-49F3-B0C9-14B46F21515F}"/>
    <cellStyle name="Normal 3 3 2 2 2 3 14" xfId="18585" xr:uid="{CB96CD87-9AC7-4325-A75B-A6691EDFC5F4}"/>
    <cellStyle name="Normal 3 3 2 2 2 3 14 2" xfId="42781" xr:uid="{45829B89-147A-4D29-B63D-DF017ED0FD90}"/>
    <cellStyle name="Normal 3 3 2 2 2 3 15" xfId="25703" xr:uid="{B6849C65-5D7C-4326-A7DB-CF8819DE498E}"/>
    <cellStyle name="Normal 3 3 2 2 2 3 2" xfId="1116" xr:uid="{11441207-2778-4161-8D1D-239D437D367F}"/>
    <cellStyle name="Normal 3 3 2 2 2 3 2 10" xfId="26312" xr:uid="{ADBC08AF-50C3-4EFC-AD02-C242928664E4}"/>
    <cellStyle name="Normal 3 3 2 2 2 3 2 2" xfId="1548" xr:uid="{9DD8766D-3629-428F-BF6D-FB581FDBB602}"/>
    <cellStyle name="Normal 3 3 2 2 2 3 2 2 2" xfId="7524" xr:uid="{3E85600E-69A5-4A37-8434-38139936F2B8}"/>
    <cellStyle name="Normal 3 3 2 2 2 3 2 2 2 2" xfId="15783" xr:uid="{1FADFC6A-BF40-4A3F-9E4B-5B82F1B40FB3}"/>
    <cellStyle name="Normal 3 3 2 2 2 3 2 2 2 2 2" xfId="40365" xr:uid="{989F0DCA-8D42-4C2B-8722-4AAD8841D754}"/>
    <cellStyle name="Normal 3 3 2 2 2 3 2 2 2 3" xfId="22736" xr:uid="{C3323558-7541-4F37-AB91-48C633AA9135}"/>
    <cellStyle name="Normal 3 3 2 2 2 3 2 2 2 3 2" xfId="46763" xr:uid="{B36B278F-CC0A-42BA-8E58-EA5A456A7A1B}"/>
    <cellStyle name="Normal 3 3 2 2 2 3 2 2 2 4" xfId="32350" xr:uid="{A22B94AB-00DE-4578-B2B3-6BF9339B211C}"/>
    <cellStyle name="Normal 3 3 2 2 2 3 2 2 3" xfId="5488" xr:uid="{B9A4EC12-F578-4628-A7AF-C5F06FEE3C9D}"/>
    <cellStyle name="Normal 3 3 2 2 2 3 2 2 3 2" xfId="13771" xr:uid="{C8017D2A-3225-4576-BC59-407D960475FC}"/>
    <cellStyle name="Normal 3 3 2 2 2 3 2 2 3 2 2" xfId="38355" xr:uid="{0AD5215A-6CAF-4456-86B6-D6970E331D92}"/>
    <cellStyle name="Normal 3 3 2 2 2 3 2 2 3 3" xfId="30337" xr:uid="{54434AA5-0B4F-4D1D-B427-2735BA2F4E56}"/>
    <cellStyle name="Normal 3 3 2 2 2 3 2 2 4" xfId="9909" xr:uid="{C88B5B87-48F3-4CC9-8D0D-5671CFA823B1}"/>
    <cellStyle name="Normal 3 3 2 2 2 3 2 2 4 2" xfId="34595" xr:uid="{F45C3818-FEA2-4B16-AA7C-0399E0C519D3}"/>
    <cellStyle name="Normal 3 3 2 2 2 3 2 2 5" xfId="20270" xr:uid="{E8EBB8D7-6060-4FEA-9A1D-19D6367A44B4}"/>
    <cellStyle name="Normal 3 3 2 2 2 3 2 2 5 2" xfId="44444" xr:uid="{96A395F2-A481-4307-950E-6707B0CBE2B5}"/>
    <cellStyle name="Normal 3 3 2 2 2 3 2 2 6" xfId="26711" xr:uid="{98823F99-5AE8-4BAF-8A4E-B5CEBE2AACD8}"/>
    <cellStyle name="Normal 3 3 2 2 2 3 2 3" xfId="3081" xr:uid="{FCEBD229-CEEA-49E8-A13A-98B2A1B11ED4}"/>
    <cellStyle name="Normal 3 3 2 2 2 3 2 3 2" xfId="8090" xr:uid="{C5716BD2-B8AD-4D9D-8489-25A17C5FF029}"/>
    <cellStyle name="Normal 3 3 2 2 2 3 2 3 2 2" xfId="16348" xr:uid="{079233DB-211C-44BB-A70C-1B0631A2A4FE}"/>
    <cellStyle name="Normal 3 3 2 2 2 3 2 3 2 2 2" xfId="40930" xr:uid="{BB56CEFB-B757-4B28-B2BC-E66D2CA9DD68}"/>
    <cellStyle name="Normal 3 3 2 2 2 3 2 3 2 3" xfId="32915" xr:uid="{043A1866-DC84-4D60-85AC-B67DF256C956}"/>
    <cellStyle name="Normal 3 3 2 2 2 3 2 3 3" xfId="6203" xr:uid="{BEAA586B-AD9C-4A46-8DC7-11301E1734BD}"/>
    <cellStyle name="Normal 3 3 2 2 2 3 2 3 3 2" xfId="14465" xr:uid="{9554EE38-1F3B-439F-9F66-66F982DAC057}"/>
    <cellStyle name="Normal 3 3 2 2 2 3 2 3 3 2 2" xfId="39047" xr:uid="{8F989C27-A604-4B14-8A13-CD650EC321EE}"/>
    <cellStyle name="Normal 3 3 2 2 2 3 2 3 3 3" xfId="31032" xr:uid="{52EEEB35-3D97-4C8D-8FBF-E7BC3B4C0E98}"/>
    <cellStyle name="Normal 3 3 2 2 2 3 2 3 4" xfId="11422" xr:uid="{68EE1F81-BB62-4046-B1F5-6CDCBB49DE2C}"/>
    <cellStyle name="Normal 3 3 2 2 2 3 2 3 4 2" xfId="36077" xr:uid="{466082BF-025F-405E-938D-E18BB6975563}"/>
    <cellStyle name="Normal 3 3 2 2 2 3 2 3 5" xfId="22325" xr:uid="{347A7B40-FF67-4E66-9ECC-ED2912F49F0E}"/>
    <cellStyle name="Normal 3 3 2 2 2 3 2 3 5 2" xfId="46359" xr:uid="{6EA22FA9-1520-4031-A893-391E5B401F2F}"/>
    <cellStyle name="Normal 3 3 2 2 2 3 2 3 6" xfId="28192" xr:uid="{47D34E4E-57A2-4BCA-A767-EAA9BE8CAB8D}"/>
    <cellStyle name="Normal 3 3 2 2 2 3 2 4" xfId="3800" xr:uid="{692039EC-E8AE-475B-9D73-C5FFD9FA0784}"/>
    <cellStyle name="Normal 3 3 2 2 2 3 2 4 2" xfId="6723" xr:uid="{C638E6AC-8CB6-4E0B-8D0C-D62BAF04D0C4}"/>
    <cellStyle name="Normal 3 3 2 2 2 3 2 4 2 2" xfId="14982" xr:uid="{9F5FAF23-82C3-4A95-B450-4A9D13806D3B}"/>
    <cellStyle name="Normal 3 3 2 2 2 3 2 4 2 2 2" xfId="39564" xr:uid="{DCCEDCD8-0316-4898-857C-1079A4A3B009}"/>
    <cellStyle name="Normal 3 3 2 2 2 3 2 4 2 3" xfId="31549" xr:uid="{B78AA43D-2382-4408-A462-A8781CBA5A4F}"/>
    <cellStyle name="Normal 3 3 2 2 2 3 2 4 3" xfId="12141" xr:uid="{84E26CD0-F2B1-4AD3-985D-3D5DEC95AA39}"/>
    <cellStyle name="Normal 3 3 2 2 2 3 2 4 3 2" xfId="36785" xr:uid="{66E0AD14-F40A-40EE-B571-EC8B59147E37}"/>
    <cellStyle name="Normal 3 3 2 2 2 3 2 4 4" xfId="28900" xr:uid="{A3E0494B-9065-4117-BFD3-3106E2951C18}"/>
    <cellStyle name="Normal 3 3 2 2 2 3 2 5" xfId="4554" xr:uid="{0B7F0D01-4A1B-4304-9DD5-CA04860F3719}"/>
    <cellStyle name="Normal 3 3 2 2 2 3 2 5 2" xfId="7235" xr:uid="{F42AB711-86B4-4B0A-A8AC-38D11CC56327}"/>
    <cellStyle name="Normal 3 3 2 2 2 3 2 5 2 2" xfId="15494" xr:uid="{72C072CF-CCD3-433D-BB44-E9048671E1EB}"/>
    <cellStyle name="Normal 3 3 2 2 2 3 2 5 2 2 2" xfId="40076" xr:uid="{FC2D054B-6D01-46AE-B14A-17451BDC8AC8}"/>
    <cellStyle name="Normal 3 3 2 2 2 3 2 5 2 3" xfId="32061" xr:uid="{6EB846FB-F159-423F-952B-1B5187553249}"/>
    <cellStyle name="Normal 3 3 2 2 2 3 2 5 3" xfId="12895" xr:uid="{427574B7-0558-486F-8E70-8DA1B7B6F85E}"/>
    <cellStyle name="Normal 3 3 2 2 2 3 2 5 3 2" xfId="37480" xr:uid="{AC0D90D7-5037-4B7B-82AC-89947B742BD7}"/>
    <cellStyle name="Normal 3 3 2 2 2 3 2 5 4" xfId="29520" xr:uid="{6E9EBC6B-883E-491E-A10A-71AE517F7CB0}"/>
    <cellStyle name="Normal 3 3 2 2 2 3 2 6" xfId="5076" xr:uid="{E10CACF5-1D95-4B59-B4EC-57D86D518A11}"/>
    <cellStyle name="Normal 3 3 2 2 2 3 2 6 2" xfId="13371" xr:uid="{47B4C69B-EBC4-49F6-A6E7-AF849F0195FF}"/>
    <cellStyle name="Normal 3 3 2 2 2 3 2 6 2 2" xfId="37955" xr:uid="{D2DBC09E-FFE2-4391-B6D2-A71FDD4FEFAE}"/>
    <cellStyle name="Normal 3 3 2 2 2 3 2 6 3" xfId="29936" xr:uid="{FA8067F3-969F-4673-9846-176CDE83DA3F}"/>
    <cellStyle name="Normal 3 3 2 2 2 3 2 7" xfId="9492" xr:uid="{B0F968B0-6EE4-4831-831C-033F944573B3}"/>
    <cellStyle name="Normal 3 3 2 2 2 3 2 7 2" xfId="34193" xr:uid="{8A516D99-8561-4206-ABE1-E16D763D1007}"/>
    <cellStyle name="Normal 3 3 2 2 2 3 2 8" xfId="18227" xr:uid="{110E8ECC-7291-46D8-8678-2FF6DC341DE6}"/>
    <cellStyle name="Normal 3 3 2 2 2 3 2 8 2" xfId="42452" xr:uid="{39675811-4377-41B7-B588-790C4724DA9A}"/>
    <cellStyle name="Normal 3 3 2 2 2 3 2 9" xfId="19860" xr:uid="{4B093312-5D96-4D1F-BD77-5C8A2DAD769F}"/>
    <cellStyle name="Normal 3 3 2 2 2 3 2 9 2" xfId="44040" xr:uid="{27EFF61A-5E9B-4B38-97D5-17743B0950BB}"/>
    <cellStyle name="Normal 3 3 2 2 2 3 3" xfId="1350" xr:uid="{F2D5B34A-85A4-46B8-8C5D-4DA655E06155}"/>
    <cellStyle name="Normal 3 3 2 2 2 3 3 2" xfId="7038" xr:uid="{922512CC-160E-4ADC-B3AA-D64BFFC44F56}"/>
    <cellStyle name="Normal 3 3 2 2 2 3 3 2 2" xfId="15297" xr:uid="{05503C26-B637-4261-83BD-824C28560370}"/>
    <cellStyle name="Normal 3 3 2 2 2 3 3 2 2 2" xfId="39879" xr:uid="{4F70DB2D-670C-4B62-B372-D85ACF7532E2}"/>
    <cellStyle name="Normal 3 3 2 2 2 3 3 2 3" xfId="22541" xr:uid="{35E4BD8A-C40E-46DF-895F-31B18C75B743}"/>
    <cellStyle name="Normal 3 3 2 2 2 3 3 2 3 2" xfId="46575" xr:uid="{3A59758B-2D72-4B71-8552-0A0ED0B3C245}"/>
    <cellStyle name="Normal 3 3 2 2 2 3 3 2 4" xfId="31864" xr:uid="{1A4818EE-B0BC-4E96-AAC3-CEDB6DEBDCA7}"/>
    <cellStyle name="Normal 3 3 2 2 2 3 3 3" xfId="5290" xr:uid="{B99EFA9D-774B-4F94-9163-9676E45D9482}"/>
    <cellStyle name="Normal 3 3 2 2 2 3 3 3 2" xfId="13583" xr:uid="{A7B81677-61F4-4510-95D5-0C81A0F4A7D0}"/>
    <cellStyle name="Normal 3 3 2 2 2 3 3 3 2 2" xfId="38167" xr:uid="{2F3191AD-B0B9-4D0E-9EE1-54C7CB74B277}"/>
    <cellStyle name="Normal 3 3 2 2 2 3 3 3 3" xfId="30149" xr:uid="{DF3D0EC0-A750-44D1-A60A-7CBE872576EE}"/>
    <cellStyle name="Normal 3 3 2 2 2 3 3 4" xfId="9712" xr:uid="{57CBA076-CAC6-49C1-A8A5-1BF6BCE40E93}"/>
    <cellStyle name="Normal 3 3 2 2 2 3 3 4 2" xfId="34407" xr:uid="{99E6D596-241E-466A-8B11-7A9676506D40}"/>
    <cellStyle name="Normal 3 3 2 2 2 3 3 5" xfId="20074" xr:uid="{E95FE244-D2FD-4C1C-A4FC-137C9DEE9379}"/>
    <cellStyle name="Normal 3 3 2 2 2 3 3 5 2" xfId="44252" xr:uid="{483AC232-3F85-4012-AFB8-DD132992E735}"/>
    <cellStyle name="Normal 3 3 2 2 2 3 3 6" xfId="26524" xr:uid="{C4E77C66-9724-436E-B7B7-E346C1A0736A}"/>
    <cellStyle name="Normal 3 3 2 2 2 3 4" xfId="887" xr:uid="{0C96BEDE-5A23-474A-96C5-F146EF4E8930}"/>
    <cellStyle name="Normal 3 3 2 2 2 3 4 2" xfId="7903" xr:uid="{19BDA32B-DDE9-461E-9C6A-712A5F659246}"/>
    <cellStyle name="Normal 3 3 2 2 2 3 4 2 2" xfId="16161" xr:uid="{4D96ABC3-9C1B-4015-93C7-7A2B22BA0388}"/>
    <cellStyle name="Normal 3 3 2 2 2 3 4 2 2 2" xfId="40743" xr:uid="{7C045126-4860-40C3-AF70-2F51F5788DB7}"/>
    <cellStyle name="Normal 3 3 2 2 2 3 4 2 3" xfId="22109" xr:uid="{E51FC961-573A-4D60-8637-D8BC035C6210}"/>
    <cellStyle name="Normal 3 3 2 2 2 3 4 2 3 2" xfId="46168" xr:uid="{05AAD52B-8D7F-4004-87B7-00846EA4C43B}"/>
    <cellStyle name="Normal 3 3 2 2 2 3 4 2 4" xfId="32728" xr:uid="{6B755F63-B7E7-4637-8F2C-554B8D7708B5}"/>
    <cellStyle name="Normal 3 3 2 2 2 3 4 3" xfId="6016" xr:uid="{74C6AEB7-5631-479D-8EDC-9C9D0583C12C}"/>
    <cellStyle name="Normal 3 3 2 2 2 3 4 3 2" xfId="14278" xr:uid="{E491D499-F997-483F-A22E-B40EC406C202}"/>
    <cellStyle name="Normal 3 3 2 2 2 3 4 3 2 2" xfId="38860" xr:uid="{4009ADED-FAAD-4B50-B79C-E08FF6873A45}"/>
    <cellStyle name="Normal 3 3 2 2 2 3 4 3 3" xfId="30845" xr:uid="{4DF7CB42-9E79-4D2D-8657-1E4E20103B5C}"/>
    <cellStyle name="Normal 3 3 2 2 2 3 4 4" xfId="9271" xr:uid="{B37EBC67-38AC-4D81-8A75-007B2DFCE4D1}"/>
    <cellStyle name="Normal 3 3 2 2 2 3 4 4 2" xfId="34003" xr:uid="{F2AB77AF-6590-471C-ACAA-5F3C5928773D}"/>
    <cellStyle name="Normal 3 3 2 2 2 3 4 5" xfId="19643" xr:uid="{3406A939-4E6A-4598-9B14-2DF0D0100523}"/>
    <cellStyle name="Normal 3 3 2 2 2 3 4 5 2" xfId="43831" xr:uid="{E5601FF7-0133-4EAE-B2D8-CE5E2153E926}"/>
    <cellStyle name="Normal 3 3 2 2 2 3 4 6" xfId="26125" xr:uid="{04274DF3-B5EB-440A-8DAC-0503CA37C941}"/>
    <cellStyle name="Normal 3 3 2 2 2 3 5" xfId="2222" xr:uid="{E3DECE54-E6E0-4011-BA82-73D3B759F89A}"/>
    <cellStyle name="Normal 3 3 2 2 2 3 5 2" xfId="6536" xr:uid="{8FFF7AD3-26FC-4F70-9BBA-8C9C2D294FD7}"/>
    <cellStyle name="Normal 3 3 2 2 2 3 5 2 2" xfId="14795" xr:uid="{40178627-3EF7-4628-91B2-2DBDF3B0D4EC}"/>
    <cellStyle name="Normal 3 3 2 2 2 3 5 2 2 2" xfId="39377" xr:uid="{8ADA7A23-248E-4E11-AD22-33D23EEBE74A}"/>
    <cellStyle name="Normal 3 3 2 2 2 3 5 2 3" xfId="21660" xr:uid="{B47D8902-EA1B-4566-94CA-201D6EAC1B86}"/>
    <cellStyle name="Normal 3 3 2 2 2 3 5 2 3 2" xfId="45742" xr:uid="{767D5B45-D3DB-4B58-B366-BF0EA5D0EE63}"/>
    <cellStyle name="Normal 3 3 2 2 2 3 5 2 4" xfId="31362" xr:uid="{4B888378-1610-4956-921B-80D542353BDB}"/>
    <cellStyle name="Normal 3 3 2 2 2 3 5 3" xfId="10563" xr:uid="{26499A74-50CB-49C9-B152-F6F94E04AF7F}"/>
    <cellStyle name="Normal 3 3 2 2 2 3 5 3 2" xfId="35221" xr:uid="{22796DAA-AD99-4514-B0AD-21DCA28310BC}"/>
    <cellStyle name="Normal 3 3 2 2 2 3 5 4" xfId="19192" xr:uid="{3933FAF2-F732-4CF8-BF7B-1D1047626D5F}"/>
    <cellStyle name="Normal 3 3 2 2 2 3 5 4 2" xfId="43386" xr:uid="{F6DC739B-48BD-47CB-BA2F-482067028771}"/>
    <cellStyle name="Normal 3 3 2 2 2 3 5 5" xfId="27336" xr:uid="{92614CFE-7C7E-4A5A-9218-2F636DA4DBB5}"/>
    <cellStyle name="Normal 3 3 2 2 2 3 6" xfId="2608" xr:uid="{C407D5BC-8C25-4863-876C-51514678BFDE}"/>
    <cellStyle name="Normal 3 3 2 2 2 3 6 2" xfId="8394" xr:uid="{028C566A-5C8B-41C9-B4CE-BACD5D7111EA}"/>
    <cellStyle name="Normal 3 3 2 2 2 3 6 2 2" xfId="16652" xr:uid="{B8BE6AAF-48C7-43A3-9442-79718CA42188}"/>
    <cellStyle name="Normal 3 3 2 2 2 3 6 2 2 2" xfId="41234" xr:uid="{F5680333-10E5-43B2-AF09-92909FBF1354}"/>
    <cellStyle name="Normal 3 3 2 2 2 3 6 2 3" xfId="33219" xr:uid="{C3CA891D-183B-446C-A944-F81368678B93}"/>
    <cellStyle name="Normal 3 3 2 2 2 3 6 3" xfId="10949" xr:uid="{A323B546-FAE2-4F1E-A00D-FC76880A962A}"/>
    <cellStyle name="Normal 3 3 2 2 2 3 6 3 2" xfId="35605" xr:uid="{ED6CF7AE-7278-466D-B6CA-06316FB7BCC2}"/>
    <cellStyle name="Normal 3 3 2 2 2 3 6 4" xfId="21064" xr:uid="{8A6CD20D-4EAF-4E09-A2B5-F7F9F21495F8}"/>
    <cellStyle name="Normal 3 3 2 2 2 3 6 4 2" xfId="45189" xr:uid="{DE01B2B7-9B3D-494F-A9F6-D93BB88B0955}"/>
    <cellStyle name="Normal 3 3 2 2 2 3 6 5" xfId="27720" xr:uid="{BAE1F518-62E7-4E93-A0C7-5897FC525FB7}"/>
    <cellStyle name="Normal 3 3 2 2 2 3 7" xfId="2845" xr:uid="{FFF8CA25-34EA-4EAB-8D9A-6F737E225A41}"/>
    <cellStyle name="Normal 3 3 2 2 2 3 7 2" xfId="11186" xr:uid="{9E339404-025D-44A1-9CB9-4689426F5478}"/>
    <cellStyle name="Normal 3 3 2 2 2 3 7 2 2" xfId="35841" xr:uid="{7306D81A-2BFE-4FEF-BE4A-D7C53575C29B}"/>
    <cellStyle name="Normal 3 3 2 2 2 3 7 3" xfId="27956" xr:uid="{4A6AE580-CEBD-4325-89F6-0481DE04C48D}"/>
    <cellStyle name="Normal 3 3 2 2 2 3 8" xfId="3318" xr:uid="{5832385E-C36C-4751-94FA-69E962833846}"/>
    <cellStyle name="Normal 3 3 2 2 2 3 8 2" xfId="11659" xr:uid="{DE5BF378-CE4B-4042-A34B-3A7CF8D93485}"/>
    <cellStyle name="Normal 3 3 2 2 2 3 8 2 2" xfId="36313" xr:uid="{EB98E5D8-1D89-40B2-885B-3816EF2DC45A}"/>
    <cellStyle name="Normal 3 3 2 2 2 3 8 3" xfId="28428" xr:uid="{5E53F58E-D0C4-4753-8139-F3A31F7E8529}"/>
    <cellStyle name="Normal 3 3 2 2 2 3 9" xfId="3564" xr:uid="{26EBA79E-0D1A-4DA7-8E25-D75352FD3C7D}"/>
    <cellStyle name="Normal 3 3 2 2 2 3 9 2" xfId="11905" xr:uid="{505B8021-3FF8-48D5-B38D-5817D386F305}"/>
    <cellStyle name="Normal 3 3 2 2 2 3 9 2 2" xfId="36549" xr:uid="{0C642F08-719A-4313-A735-54F23779AE54}"/>
    <cellStyle name="Normal 3 3 2 2 2 3 9 3" xfId="28664" xr:uid="{DA69E9D2-65B7-4251-8FEC-3DDB823FE512}"/>
    <cellStyle name="Normal 3 3 2 2 2 4" xfId="544" xr:uid="{2EE5D374-D483-487A-9896-988AC25A2B7C}"/>
    <cellStyle name="Normal 3 3 2 2 2 4 10" xfId="18726" xr:uid="{EFBFB65D-7DDB-4234-9B12-129D3BBFF9A5}"/>
    <cellStyle name="Normal 3 3 2 2 2 4 10 2" xfId="42922" xr:uid="{FFA27657-FC16-4896-AA12-66997FC9656E}"/>
    <cellStyle name="Normal 3 3 2 2 2 4 11" xfId="25825" xr:uid="{409FE489-A224-4E4C-99D3-877005518A78}"/>
    <cellStyle name="Normal 3 3 2 2 2 4 2" xfId="1440" xr:uid="{E43C4F31-B2D5-46C8-BC5A-D8950C04E17C}"/>
    <cellStyle name="Normal 3 3 2 2 2 4 2 2" xfId="7472" xr:uid="{81B7E492-9BA5-4CE8-86AA-BC2031D13B53}"/>
    <cellStyle name="Normal 3 3 2 2 2 4 2 2 2" xfId="15731" xr:uid="{758B72F6-A56F-4E51-936F-70D168F3A959}"/>
    <cellStyle name="Normal 3 3 2 2 2 4 2 2 2 2" xfId="40313" xr:uid="{67AE28D2-4162-445A-B61A-5C295E677D36}"/>
    <cellStyle name="Normal 3 3 2 2 2 4 2 2 3" xfId="22629" xr:uid="{02212914-5F7D-4F80-A542-E254FE569C44}"/>
    <cellStyle name="Normal 3 3 2 2 2 4 2 2 3 2" xfId="46656" xr:uid="{C7A5EE30-E14F-4690-85A7-D3AF92EF27F7}"/>
    <cellStyle name="Normal 3 3 2 2 2 4 2 2 4" xfId="32298" xr:uid="{1F22C938-7CF4-4CFF-ACD2-F249C19AA78B}"/>
    <cellStyle name="Normal 3 3 2 2 2 4 2 3" xfId="5380" xr:uid="{353C3931-94C4-4F17-8329-E61E4C61431F}"/>
    <cellStyle name="Normal 3 3 2 2 2 4 2 3 2" xfId="13664" xr:uid="{23F9A4D3-540C-4451-BCE5-45F6E04E3A55}"/>
    <cellStyle name="Normal 3 3 2 2 2 4 2 3 2 2" xfId="38248" xr:uid="{DB0551E8-927C-49E1-A392-1594201C0F96}"/>
    <cellStyle name="Normal 3 3 2 2 2 4 2 3 3" xfId="30230" xr:uid="{7CB23011-A058-4959-B81C-9D6B60AF494D}"/>
    <cellStyle name="Normal 3 3 2 2 2 4 2 4" xfId="9802" xr:uid="{469E8D42-3416-4A8D-979D-CD3D2DFCC0A7}"/>
    <cellStyle name="Normal 3 3 2 2 2 4 2 4 2" xfId="34488" xr:uid="{81117378-FD84-4F3D-A0E1-068DFA3E6DED}"/>
    <cellStyle name="Normal 3 3 2 2 2 4 2 5" xfId="20163" xr:uid="{4D53BBFB-FFDD-4E33-B4AA-FD8D1114882D}"/>
    <cellStyle name="Normal 3 3 2 2 2 4 2 5 2" xfId="44337" xr:uid="{4997BC96-777B-4E06-ABE2-0633864FFE53}"/>
    <cellStyle name="Normal 3 3 2 2 2 4 2 6" xfId="26604" xr:uid="{B0460E7C-A308-48CF-99B3-0787C6853F93}"/>
    <cellStyle name="Normal 3 3 2 2 2 4 3" xfId="993" xr:uid="{EA83CE79-0535-4C31-AE91-A70CBBC79509}"/>
    <cellStyle name="Normal 3 3 2 2 2 4 3 2" xfId="7983" xr:uid="{80472F32-E269-489D-990F-D81B9BB0AFCC}"/>
    <cellStyle name="Normal 3 3 2 2 2 4 3 2 2" xfId="16241" xr:uid="{22DCEDE5-DBA3-4740-A4F9-71BAA3AD1CEF}"/>
    <cellStyle name="Normal 3 3 2 2 2 4 3 2 2 2" xfId="40823" xr:uid="{A62C160E-C364-463A-9D88-01BC4736648F}"/>
    <cellStyle name="Normal 3 3 2 2 2 4 3 2 3" xfId="22204" xr:uid="{8A370168-0B3F-4FC9-939C-621DACB84B8D}"/>
    <cellStyle name="Normal 3 3 2 2 2 4 3 2 3 2" xfId="46251" xr:uid="{8BEFE1CA-D771-4A95-A84B-0442F070B78A}"/>
    <cellStyle name="Normal 3 3 2 2 2 4 3 2 4" xfId="32808" xr:uid="{110B8C7E-5B4B-4DF0-8887-F9B3F1B5C8DF}"/>
    <cellStyle name="Normal 3 3 2 2 2 4 3 3" xfId="6096" xr:uid="{893E2ACE-C557-4458-9FD7-788F00B83C5A}"/>
    <cellStyle name="Normal 3 3 2 2 2 4 3 3 2" xfId="14358" xr:uid="{091F0A4C-F9BB-4361-BF98-927DFB9C9FF4}"/>
    <cellStyle name="Normal 3 3 2 2 2 4 3 3 2 2" xfId="38940" xr:uid="{F49BF944-26AF-4C6E-BBA7-26C85B4C3B3F}"/>
    <cellStyle name="Normal 3 3 2 2 2 4 3 3 3" xfId="30925" xr:uid="{07B9695B-B0FF-4179-933C-D95CA8EFE54A}"/>
    <cellStyle name="Normal 3 3 2 2 2 4 3 4" xfId="9369" xr:uid="{C5E19671-5FD1-43BA-A9E4-5545BBF3A7A3}"/>
    <cellStyle name="Normal 3 3 2 2 2 4 3 4 2" xfId="34086" xr:uid="{3DAE58F4-B7E1-4187-AD8F-92A2049769A3}"/>
    <cellStyle name="Normal 3 3 2 2 2 4 3 5" xfId="19738" xr:uid="{1C514134-B4DE-4237-83AB-A724EEF68825}"/>
    <cellStyle name="Normal 3 3 2 2 2 4 3 5 2" xfId="43920" xr:uid="{370608DA-6B57-4AF2-9D11-FF2464BA7D89}"/>
    <cellStyle name="Normal 3 3 2 2 2 4 3 6" xfId="26205" xr:uid="{43C01630-EA9B-41CF-AA08-B3AC86C3940F}"/>
    <cellStyle name="Normal 3 3 2 2 2 4 4" xfId="2963" xr:uid="{0E14E7EC-E4DB-47C9-A17F-961606D9EC9D}"/>
    <cellStyle name="Normal 3 3 2 2 2 4 4 2" xfId="6616" xr:uid="{B4F1186E-6F03-4B98-89AE-E9A08EAE29A2}"/>
    <cellStyle name="Normal 3 3 2 2 2 4 4 2 2" xfId="14875" xr:uid="{FAEE3A4F-6A3B-4D1F-B37C-3D0C38966874}"/>
    <cellStyle name="Normal 3 3 2 2 2 4 4 2 2 2" xfId="39457" xr:uid="{3533B0E4-D4A7-4212-A325-5877DE014415}"/>
    <cellStyle name="Normal 3 3 2 2 2 4 4 2 3" xfId="21798" xr:uid="{4E2479CD-662A-42A4-B153-DDC37EF0FFB9}"/>
    <cellStyle name="Normal 3 3 2 2 2 4 4 2 3 2" xfId="45872" xr:uid="{22ABDB10-E24B-406E-95BC-B02AAF3F752C}"/>
    <cellStyle name="Normal 3 3 2 2 2 4 4 2 4" xfId="31442" xr:uid="{EF2C8D89-F6CE-4102-89CB-AED78B2235BA}"/>
    <cellStyle name="Normal 3 3 2 2 2 4 4 3" xfId="11304" xr:uid="{1EB66AD6-4DDC-40CD-8E70-9CED197F4603}"/>
    <cellStyle name="Normal 3 3 2 2 2 4 4 3 2" xfId="35959" xr:uid="{BAFC2330-1832-43B8-94EE-4158B7D294FE}"/>
    <cellStyle name="Normal 3 3 2 2 2 4 4 4" xfId="19333" xr:uid="{3849A130-A4DC-4BDB-B337-62CB069BD412}"/>
    <cellStyle name="Normal 3 3 2 2 2 4 4 4 2" xfId="43527" xr:uid="{0C6B7804-A308-471D-9CCF-0BCED458857B}"/>
    <cellStyle name="Normal 3 3 2 2 2 4 4 5" xfId="28074" xr:uid="{09972A8C-7FFE-4D30-A639-389CC202DA29}"/>
    <cellStyle name="Normal 3 3 2 2 2 4 5" xfId="3682" xr:uid="{E154F6EA-E76D-4AE0-8A4A-77B1F55C0C90}"/>
    <cellStyle name="Normal 3 3 2 2 2 4 5 2" xfId="7174" xr:uid="{669EC921-FBC8-48E9-934D-46158985E069}"/>
    <cellStyle name="Normal 3 3 2 2 2 4 5 2 2" xfId="15433" xr:uid="{F69661E4-C4D3-40B7-9CCF-1B691E08D297}"/>
    <cellStyle name="Normal 3 3 2 2 2 4 5 2 2 2" xfId="40015" xr:uid="{97DCF54E-A9DA-4B61-A9EE-278DBD9A1C7C}"/>
    <cellStyle name="Normal 3 3 2 2 2 4 5 2 3" xfId="32000" xr:uid="{2C6AEF10-E9C9-4466-8C45-5881819C7145}"/>
    <cellStyle name="Normal 3 3 2 2 2 4 5 3" xfId="12023" xr:uid="{F97A05BB-7543-44AF-A649-417D03304E26}"/>
    <cellStyle name="Normal 3 3 2 2 2 4 5 3 2" xfId="36667" xr:uid="{1F7F39E2-B8DD-46A3-B447-40CD1EE76A94}"/>
    <cellStyle name="Normal 3 3 2 2 2 4 5 4" xfId="21202" xr:uid="{4F15C930-2069-4B6F-ACFF-516CE467EB43}"/>
    <cellStyle name="Normal 3 3 2 2 2 4 5 4 2" xfId="45322" xr:uid="{298113AF-D0F4-4999-A96D-76C2F836C58F}"/>
    <cellStyle name="Normal 3 3 2 2 2 4 5 5" xfId="28782" xr:uid="{1DC67455-093F-43CC-985A-D9F8EB41BF8A}"/>
    <cellStyle name="Normal 3 3 2 2 2 4 6" xfId="4436" xr:uid="{84DAB98C-DBBF-4737-A818-255261953587}"/>
    <cellStyle name="Normal 3 3 2 2 2 4 6 2" xfId="12777" xr:uid="{61201E35-3852-424F-A901-E33582B3963E}"/>
    <cellStyle name="Normal 3 3 2 2 2 4 6 2 2" xfId="37362" xr:uid="{ECDF9EA3-F9F3-4510-AD6D-07867C2FD580}"/>
    <cellStyle name="Normal 3 3 2 2 2 4 6 3" xfId="29402" xr:uid="{F43F277E-9A21-494F-BE16-A526127EE89D}"/>
    <cellStyle name="Normal 3 3 2 2 2 4 7" xfId="4953" xr:uid="{668C8E4D-0397-4431-8309-3777FC748205}"/>
    <cellStyle name="Normal 3 3 2 2 2 4 7 2" xfId="13262" xr:uid="{1F3240B5-A64E-40F5-A25B-02560721383F}"/>
    <cellStyle name="Normal 3 3 2 2 2 4 7 2 2" xfId="37846" xr:uid="{CCA8112D-9271-4CDB-A4FA-746CA05BF835}"/>
    <cellStyle name="Normal 3 3 2 2 2 4 7 3" xfId="29828" xr:uid="{9B26A175-D256-48C8-B297-B4CFD69A8B02}"/>
    <cellStyle name="Normal 3 3 2 2 2 4 8" xfId="8931" xr:uid="{4ED5865F-4505-4186-BD52-C9A084B70BFE}"/>
    <cellStyle name="Normal 3 3 2 2 2 4 8 2" xfId="33694" xr:uid="{A9C6B870-A4F2-4CB6-BD90-39E682F6F858}"/>
    <cellStyle name="Normal 3 3 2 2 2 4 9" xfId="18109" xr:uid="{9BD49E6A-8480-4176-874E-8D802A175A22}"/>
    <cellStyle name="Normal 3 3 2 2 2 4 9 2" xfId="42334" xr:uid="{9528B072-6726-42A2-B8DC-D32ED5D94539}"/>
    <cellStyle name="Normal 3 3 2 2 2 5" xfId="602" xr:uid="{BDF897DF-F118-430A-BE50-09562D24B745}"/>
    <cellStyle name="Normal 3 3 2 2 2 5 2" xfId="1237" xr:uid="{91481AF9-5757-4091-92E1-9737BC5B9194}"/>
    <cellStyle name="Normal 3 3 2 2 2 5 2 2" xfId="8169" xr:uid="{4CC1E2F6-012E-4ACA-8988-917E53D3AC07}"/>
    <cellStyle name="Normal 3 3 2 2 2 5 2 2 2" xfId="16427" xr:uid="{63695E6B-24BD-4C05-9384-B06F482B2BE8}"/>
    <cellStyle name="Normal 3 3 2 2 2 5 2 2 2 2" xfId="41009" xr:uid="{1B13120C-D560-4913-A806-694BEC8BDF23}"/>
    <cellStyle name="Normal 3 3 2 2 2 5 2 2 3" xfId="22434" xr:uid="{08AAD68A-5045-4098-BC34-2B2D263F219D}"/>
    <cellStyle name="Normal 3 3 2 2 2 5 2 2 3 2" xfId="46468" xr:uid="{0862EB2C-3C5F-4F5B-83E1-DCB145E70628}"/>
    <cellStyle name="Normal 3 3 2 2 2 5 2 2 4" xfId="32994" xr:uid="{264261DE-95EF-4467-9C67-444D3C8500A7}"/>
    <cellStyle name="Normal 3 3 2 2 2 5 2 3" xfId="6282" xr:uid="{327D4EDD-3944-434B-BD46-D11FCF3ADD36}"/>
    <cellStyle name="Normal 3 3 2 2 2 5 2 3 2" xfId="14544" xr:uid="{96CD9C2C-5183-4A65-A48F-A9DF483D52C4}"/>
    <cellStyle name="Normal 3 3 2 2 2 5 2 3 2 2" xfId="39126" xr:uid="{A098F49A-6200-487E-B121-0A33BF5E26B7}"/>
    <cellStyle name="Normal 3 3 2 2 2 5 2 3 3" xfId="31111" xr:uid="{310277E0-AD35-4858-AFF9-DE10FD7BAD0B}"/>
    <cellStyle name="Normal 3 3 2 2 2 5 2 4" xfId="9605" xr:uid="{81CD5004-3A20-4DF3-9E8C-77C9DE36AFC2}"/>
    <cellStyle name="Normal 3 3 2 2 2 5 2 4 2" xfId="34300" xr:uid="{4D841654-9750-4880-9EBF-978042F75B21}"/>
    <cellStyle name="Normal 3 3 2 2 2 5 2 5" xfId="19967" xr:uid="{0B3B8180-AE17-465F-A959-F14E1CB781BC}"/>
    <cellStyle name="Normal 3 3 2 2 2 5 2 5 2" xfId="44145" xr:uid="{5B502FCF-8F93-422C-84D1-A636F609B52B}"/>
    <cellStyle name="Normal 3 3 2 2 2 5 2 6" xfId="26417" xr:uid="{34F17B59-BA3A-490F-8FCA-337C05A05BFF}"/>
    <cellStyle name="Normal 3 3 2 2 2 5 3" xfId="6802" xr:uid="{504598B6-46E3-4FEC-ABEA-0DFD4E23CD46}"/>
    <cellStyle name="Normal 3 3 2 2 2 5 3 2" xfId="15061" xr:uid="{36F31867-41A3-4EDE-AAE4-779E93CD9FC7}"/>
    <cellStyle name="Normal 3 3 2 2 2 5 3 2 2" xfId="21855" xr:uid="{D9A89561-4982-4050-9969-3C7B78B05A38}"/>
    <cellStyle name="Normal 3 3 2 2 2 5 3 2 2 2" xfId="45929" xr:uid="{88DEC15B-5A73-4D2D-9E77-010C1D782BF2}"/>
    <cellStyle name="Normal 3 3 2 2 2 5 3 2 3" xfId="39643" xr:uid="{207AEA5D-6126-46FA-A8F7-304A67F2EBDF}"/>
    <cellStyle name="Normal 3 3 2 2 2 5 3 3" xfId="19390" xr:uid="{01C8ADB0-B489-4260-94D9-5CDBD85266F7}"/>
    <cellStyle name="Normal 3 3 2 2 2 5 3 3 2" xfId="43584" xr:uid="{719C43B5-75F2-4130-B208-78F63141726D}"/>
    <cellStyle name="Normal 3 3 2 2 2 5 3 4" xfId="31628" xr:uid="{A9622154-C537-426F-9A18-921E431B1B95}"/>
    <cellStyle name="Normal 3 3 2 2 2 5 4" xfId="7339" xr:uid="{5288D7AE-AD0C-4F6E-BE4B-8E463F30B4E2}"/>
    <cellStyle name="Normal 3 3 2 2 2 5 4 2" xfId="15598" xr:uid="{0031DF48-F921-420F-A930-A3AC4E53D031}"/>
    <cellStyle name="Normal 3 3 2 2 2 5 4 2 2" xfId="40180" xr:uid="{BB7FF43A-D2D6-4712-815F-12C0D78AF6AC}"/>
    <cellStyle name="Normal 3 3 2 2 2 5 4 3" xfId="21260" xr:uid="{2A5BD180-3AB8-4E73-B33F-447541F6D075}"/>
    <cellStyle name="Normal 3 3 2 2 2 5 4 3 2" xfId="45379" xr:uid="{63B50CD4-01FF-4140-90E2-87632703E808}"/>
    <cellStyle name="Normal 3 3 2 2 2 5 4 4" xfId="32165" xr:uid="{BB9AA93D-41F2-47EA-8EAB-8750D659D307}"/>
    <cellStyle name="Normal 3 3 2 2 2 5 5" xfId="5182" xr:uid="{6B26FC28-9C5D-42C0-AAF0-C7D6A8CBE850}"/>
    <cellStyle name="Normal 3 3 2 2 2 5 5 2" xfId="13476" xr:uid="{DAF30477-228F-487F-BEF6-0031507F47B2}"/>
    <cellStyle name="Normal 3 3 2 2 2 5 5 2 2" xfId="38060" xr:uid="{9368634F-1831-45D3-A2D0-CB5C4AF23F24}"/>
    <cellStyle name="Normal 3 3 2 2 2 5 5 3" xfId="30042" xr:uid="{F350E4F1-89A5-435C-AD43-8E9A70D75788}"/>
    <cellStyle name="Normal 3 3 2 2 2 5 6" xfId="8989" xr:uid="{0A79D68B-B51A-49FF-84A3-4B1EE250FC56}"/>
    <cellStyle name="Normal 3 3 2 2 2 5 6 2" xfId="33751" xr:uid="{E62BED0D-DF1D-4901-8F5A-F426E3EDE07D}"/>
    <cellStyle name="Normal 3 3 2 2 2 5 7" xfId="18783" xr:uid="{5BA138A4-3898-4BCD-8ECD-30C994F20CDD}"/>
    <cellStyle name="Normal 3 3 2 2 2 5 7 2" xfId="42979" xr:uid="{6E243927-A1B8-4AD0-B584-A424FC8F9DC0}"/>
    <cellStyle name="Normal 3 3 2 2 2 5 8" xfId="25882" xr:uid="{A0081D5F-69BE-49B3-9615-0EEFB2E594AC}"/>
    <cellStyle name="Normal 3 3 2 2 2 6" xfId="1634" xr:uid="{C42EB1D1-41F8-487D-A8CC-3572E11EBF64}"/>
    <cellStyle name="Normal 3 3 2 2 2 6 2" xfId="6920" xr:uid="{D1A14A82-A22B-44B6-AA05-177599BF990E}"/>
    <cellStyle name="Normal 3 3 2 2 2 6 2 2" xfId="15179" xr:uid="{CB36DACF-2A2E-4517-BEA8-CA86BC518591}"/>
    <cellStyle name="Normal 3 3 2 2 2 6 2 2 2" xfId="39761" xr:uid="{26527EB8-63A5-4240-8001-8E44418BA3C9}"/>
    <cellStyle name="Normal 3 3 2 2 2 6 2 3" xfId="22817" xr:uid="{D3B964D3-2B5B-4FC7-88B7-375DAAC02B92}"/>
    <cellStyle name="Normal 3 3 2 2 2 6 2 3 2" xfId="46843" xr:uid="{68162028-9EF0-4203-98EC-C1C828195A1E}"/>
    <cellStyle name="Normal 3 3 2 2 2 6 2 4" xfId="31746" xr:uid="{F340C2EE-9F71-4142-82E4-DC2407DFDA5A}"/>
    <cellStyle name="Normal 3 3 2 2 2 6 3" xfId="5567" xr:uid="{E3CC8AC8-250B-452D-A363-8CE8FBD72121}"/>
    <cellStyle name="Normal 3 3 2 2 2 6 3 2" xfId="13850" xr:uid="{A7D0058D-749B-42E8-8211-062DA224473A}"/>
    <cellStyle name="Normal 3 3 2 2 2 6 3 2 2" xfId="38434" xr:uid="{97D1EB9E-49A3-488A-815B-49EE9EB27554}"/>
    <cellStyle name="Normal 3 3 2 2 2 6 3 3" xfId="30416" xr:uid="{BA344B32-1FC4-4D59-B0D1-63BCBE655556}"/>
    <cellStyle name="Normal 3 3 2 2 2 6 4" xfId="9988" xr:uid="{44EEE78D-8B6B-420F-ABF1-671769943136}"/>
    <cellStyle name="Normal 3 3 2 2 2 6 4 2" xfId="34674" xr:uid="{A85C1966-B4B3-4907-9385-CEC5E73721F0}"/>
    <cellStyle name="Normal 3 3 2 2 2 6 5" xfId="20351" xr:uid="{CE8A4B72-1D7B-429C-B7DF-9CC81CD70930}"/>
    <cellStyle name="Normal 3 3 2 2 2 6 5 2" xfId="44523" xr:uid="{8DD81FDF-9F47-4A13-9C2E-28DE6AE56619}"/>
    <cellStyle name="Normal 3 3 2 2 2 6 6" xfId="26790" xr:uid="{EABEDAC5-F0F2-4B9E-916C-301B947B25BB}"/>
    <cellStyle name="Normal 3 3 2 2 2 7" xfId="1791" xr:uid="{3F96984F-93E7-4923-9A4D-8D73BEC4E174}"/>
    <cellStyle name="Normal 3 3 2 2 2 7 2" xfId="7605" xr:uid="{B1A72492-B0FE-45D7-A2CF-3BD3CD83752E}"/>
    <cellStyle name="Normal 3 3 2 2 2 7 2 2" xfId="15863" xr:uid="{11329A89-D5F4-4BAB-84DC-98D528EB08F8}"/>
    <cellStyle name="Normal 3 3 2 2 2 7 2 2 2" xfId="40445" xr:uid="{A504B886-0D82-4FC0-AEF4-59151F4B6E5F}"/>
    <cellStyle name="Normal 3 3 2 2 2 7 2 3" xfId="22956" xr:uid="{B4EE605B-4A98-4AEF-9837-1B94C67B2552}"/>
    <cellStyle name="Normal 3 3 2 2 2 7 2 3 2" xfId="46967" xr:uid="{91B41656-11F0-4470-B9E8-67E837CEB211}"/>
    <cellStyle name="Normal 3 3 2 2 2 7 2 4" xfId="32430" xr:uid="{A5941FC6-A3CC-478F-9DC0-2A02A93BA0E2}"/>
    <cellStyle name="Normal 3 3 2 2 2 7 3" xfId="5709" xr:uid="{A448391B-6928-4678-A8E6-6A0CC76760C0}"/>
    <cellStyle name="Normal 3 3 2 2 2 7 3 2" xfId="13971" xr:uid="{7631E07E-8344-4363-8347-34C7B3463CAD}"/>
    <cellStyle name="Normal 3 3 2 2 2 7 3 2 2" xfId="38553" xr:uid="{733CE654-6ADB-445A-8C63-2F1C039EDB7C}"/>
    <cellStyle name="Normal 3 3 2 2 2 7 3 3" xfId="30538" xr:uid="{46D0638D-7E74-4E75-AB1C-690EC3507B2F}"/>
    <cellStyle name="Normal 3 3 2 2 2 7 4" xfId="10133" xr:uid="{59C48841-EC67-441C-BAD0-B297E9762B5B}"/>
    <cellStyle name="Normal 3 3 2 2 2 7 4 2" xfId="34793" xr:uid="{2C5157FA-25AC-4D79-B31A-7A7677D95E1F}"/>
    <cellStyle name="Normal 3 3 2 2 2 7 5" xfId="20491" xr:uid="{C2C19BAF-8764-4218-901C-CA45F005EEF6}"/>
    <cellStyle name="Normal 3 3 2 2 2 7 5 2" xfId="44651" xr:uid="{F960F3F9-9DDC-4284-B2EA-B8117FE4D496}"/>
    <cellStyle name="Normal 3 3 2 2 2 7 6" xfId="26908" xr:uid="{BFE3DB40-47C4-48D0-B03A-0F77834A4FE6}"/>
    <cellStyle name="Normal 3 3 2 2 2 8" xfId="749" xr:uid="{20ECB84B-5561-40F1-8C55-49228B5043EF}"/>
    <cellStyle name="Normal 3 3 2 2 2 8 2" xfId="7718" xr:uid="{86F030ED-82C5-4D49-9170-96F316907A77}"/>
    <cellStyle name="Normal 3 3 2 2 2 8 2 2" xfId="15976" xr:uid="{01075649-E4FA-4D81-AA9F-25352EF54057}"/>
    <cellStyle name="Normal 3 3 2 2 2 8 2 2 2" xfId="40558" xr:uid="{AB847D0A-A920-4693-B8F8-B5656E287E3B}"/>
    <cellStyle name="Normal 3 3 2 2 2 8 2 3" xfId="21985" xr:uid="{C5D62092-C522-439D-B607-0052DB373CFA}"/>
    <cellStyle name="Normal 3 3 2 2 2 8 2 3 2" xfId="46057" xr:uid="{B6964EFE-8259-4CB9-A0F1-D2CBC38E7515}"/>
    <cellStyle name="Normal 3 3 2 2 2 8 2 4" xfId="32543" xr:uid="{D4E22BC2-D2C9-45FA-9B3A-3CC29FB07DA6}"/>
    <cellStyle name="Normal 3 3 2 2 2 8 3" xfId="5831" xr:uid="{78CAD12E-E9CA-4227-8D4F-947DA8002DE3}"/>
    <cellStyle name="Normal 3 3 2 2 2 8 3 2" xfId="14093" xr:uid="{1D099DD6-7BD9-4BF3-90DA-1603CE582243}"/>
    <cellStyle name="Normal 3 3 2 2 2 8 3 2 2" xfId="38675" xr:uid="{60F81B15-5CD7-4DCD-A726-65315A9B6675}"/>
    <cellStyle name="Normal 3 3 2 2 2 8 3 3" xfId="30660" xr:uid="{C858131B-79CB-4295-8648-EA03C99D01BF}"/>
    <cellStyle name="Normal 3 3 2 2 2 8 4" xfId="9144" xr:uid="{1BDA296D-1A3D-43EE-8A6B-A8193BC0F3F2}"/>
    <cellStyle name="Normal 3 3 2 2 2 8 4 2" xfId="33893" xr:uid="{9AA81A3A-AE66-415E-8C3A-67C0E29DE6A9}"/>
    <cellStyle name="Normal 3 3 2 2 2 8 5" xfId="19520" xr:uid="{0F38A079-EA70-4E46-84EB-1D4D6D42B252}"/>
    <cellStyle name="Normal 3 3 2 2 2 8 5 2" xfId="43712" xr:uid="{CD79EAAA-1601-426F-9EC1-4D862B2C5471}"/>
    <cellStyle name="Normal 3 3 2 2 2 8 6" xfId="26018" xr:uid="{A1987B32-9925-4B54-9FA9-CC4B702BABD1}"/>
    <cellStyle name="Normal 3 3 2 2 2 9" xfId="1910" xr:uid="{A2CB5EDE-345B-4180-B7E1-5A1581954F9F}"/>
    <cellStyle name="Normal 3 3 2 2 2 9 2" xfId="7796" xr:uid="{3D0F2297-16D7-4343-AA26-E5D3A8A5326F}"/>
    <cellStyle name="Normal 3 3 2 2 2 9 2 2" xfId="16054" xr:uid="{425A6060-C6F9-42FA-B8B3-934881F69259}"/>
    <cellStyle name="Normal 3 3 2 2 2 9 2 2 2" xfId="40636" xr:uid="{772B641B-D567-45ED-97E7-652DD39A2FA4}"/>
    <cellStyle name="Normal 3 3 2 2 2 9 2 3" xfId="23074" xr:uid="{9185BBFB-F825-4F05-BD1D-5B6759FBF5E8}"/>
    <cellStyle name="Normal 3 3 2 2 2 9 2 3 2" xfId="47085" xr:uid="{6BBB299B-5D6C-4944-8D9F-EB41203071CC}"/>
    <cellStyle name="Normal 3 3 2 2 2 9 2 4" xfId="32621" xr:uid="{CA8A5CB8-DE60-44DB-9D2F-ACC4EA279792}"/>
    <cellStyle name="Normal 3 3 2 2 2 9 3" xfId="5909" xr:uid="{5E104C53-CE35-40B6-A4C5-CD4CBE6C75AF}"/>
    <cellStyle name="Normal 3 3 2 2 2 9 3 2" xfId="14171" xr:uid="{471EA40D-44D9-4FD5-8876-F759D2645E27}"/>
    <cellStyle name="Normal 3 3 2 2 2 9 3 2 2" xfId="38753" xr:uid="{E9260D02-2498-4C6A-8098-B1B207DFF857}"/>
    <cellStyle name="Normal 3 3 2 2 2 9 3 3" xfId="30738" xr:uid="{1B872378-77EC-4B1A-90D3-66F9D37CEDFD}"/>
    <cellStyle name="Normal 3 3 2 2 2 9 4" xfId="10252" xr:uid="{2D65FED3-FE32-4AEE-8099-BCFD1023B159}"/>
    <cellStyle name="Normal 3 3 2 2 2 9 4 2" xfId="34911" xr:uid="{575EB48A-74C7-4354-8B97-B3A71BC2D663}"/>
    <cellStyle name="Normal 3 3 2 2 2 9 5" xfId="20609" xr:uid="{6745CD55-072B-4D3E-9E70-8A7A155717A3}"/>
    <cellStyle name="Normal 3 3 2 2 2 9 5 2" xfId="44769" xr:uid="{EE3FC335-E1C8-4DBE-B190-D1043F7FAD6F}"/>
    <cellStyle name="Normal 3 3 2 2 2 9 6" xfId="27026" xr:uid="{9E0C8650-4FEB-40BA-85E4-997C820F2EAC}"/>
    <cellStyle name="Normal 3 3 2 2 20" xfId="3174" xr:uid="{13FD303B-C04A-407B-BC80-C3C8B6031A57}"/>
    <cellStyle name="Normal 3 3 2 2 20 2" xfId="11515" xr:uid="{AC314E65-DDB7-4FEB-90F0-A35DF372E1F5}"/>
    <cellStyle name="Normal 3 3 2 2 20 2 2" xfId="36169" xr:uid="{E4A5CDBC-E751-45D2-A36B-581CE1CAF4B0}"/>
    <cellStyle name="Normal 3 3 2 2 20 3" xfId="28284" xr:uid="{CE7CB1C2-D1B0-48B9-B9F0-25C40646712E}"/>
    <cellStyle name="Normal 3 3 2 2 21" xfId="3417" xr:uid="{4ABB991E-0D1E-4D4B-9340-ECA381650837}"/>
    <cellStyle name="Normal 3 3 2 2 21 2" xfId="11758" xr:uid="{5909358A-B783-4E31-A8CE-6B8D52A324DE}"/>
    <cellStyle name="Normal 3 3 2 2 21 2 2" xfId="36405" xr:uid="{061AD342-EEBE-4E70-A412-01C40FF08CDE}"/>
    <cellStyle name="Normal 3 3 2 2 21 3" xfId="28520" xr:uid="{8280432D-5379-4D2D-984B-C1BA5BC164D2}"/>
    <cellStyle name="Normal 3 3 2 2 22" xfId="3954" xr:uid="{DFEA5611-0BBC-47B8-8ACA-54839F8618D1}"/>
    <cellStyle name="Normal 3 3 2 2 22 2" xfId="12295" xr:uid="{ED6389C2-0BCF-4B9C-B8FE-94F3BC13E619}"/>
    <cellStyle name="Normal 3 3 2 2 22 2 2" xfId="36881" xr:uid="{34D61348-B8DA-4C12-BFD1-E48C6C39ABE1}"/>
    <cellStyle name="Normal 3 3 2 2 22 3" xfId="28996" xr:uid="{B1015A46-DCAB-4AE0-90F6-4C6F1574A9A2}"/>
    <cellStyle name="Normal 3 3 2 2 23" xfId="4028" xr:uid="{41747620-3515-4B27-91F2-DEA69BB4EBE1}"/>
    <cellStyle name="Normal 3 3 2 2 23 2" xfId="12369" xr:uid="{12471208-1303-4422-B6D3-C78DE2796C23}"/>
    <cellStyle name="Normal 3 3 2 2 23 2 2" xfId="36955" xr:uid="{870303DD-2B79-49E7-BA2F-20E8C086AF4B}"/>
    <cellStyle name="Normal 3 3 2 2 23 3" xfId="29070" xr:uid="{AD8CDCBE-AD20-4C45-8E3E-EB78C78881B6}"/>
    <cellStyle name="Normal 3 3 2 2 24" xfId="4105" xr:uid="{AACD76E1-A1A6-41DF-9C6D-1C26640A24E2}"/>
    <cellStyle name="Normal 3 3 2 2 24 2" xfId="12446" xr:uid="{D0ACCD20-688F-4018-9F26-F6276C3204E7}"/>
    <cellStyle name="Normal 3 3 2 2 24 2 2" xfId="37031" xr:uid="{1DA88F10-E3C5-4B38-AC7F-74604E5B630E}"/>
    <cellStyle name="Normal 3 3 2 2 24 3" xfId="29140" xr:uid="{B038B793-B64D-41B3-B6EE-EDD553830A5A}"/>
    <cellStyle name="Normal 3 3 2 2 25" xfId="4709" xr:uid="{5D7F1BEB-179B-43E1-92D2-6E8381C183A0}"/>
    <cellStyle name="Normal 3 3 2 2 25 2" xfId="13048" xr:uid="{294E5FAE-A52B-4B8B-BBFA-FDB60FC45FBF}"/>
    <cellStyle name="Normal 3 3 2 2 25 2 2" xfId="37633" xr:uid="{FC1AABA2-07FA-40C5-86BB-F4ED8F8AC70A}"/>
    <cellStyle name="Normal 3 3 2 2 25 3" xfId="29612" xr:uid="{B6CC3E69-86EA-4753-9833-C337F71C5CAA}"/>
    <cellStyle name="Normal 3 3 2 2 26" xfId="8507" xr:uid="{D88A49FE-7468-49D6-AD9B-629D0B404A37}"/>
    <cellStyle name="Normal 3 3 2 2 26 2" xfId="16765" xr:uid="{F5CEBED1-B3BE-4D52-B784-544FE7A97D9C}"/>
    <cellStyle name="Normal 3 3 2 2 26 2 2" xfId="41347" xr:uid="{D27C5DF1-0504-4BD8-920E-27783EED3A06}"/>
    <cellStyle name="Normal 3 3 2 2 26 3" xfId="33318" xr:uid="{D6629B8D-C362-4384-B6D8-A804A5BD3FD6}"/>
    <cellStyle name="Normal 3 3 2 2 27" xfId="8636" xr:uid="{CD80B65B-EC97-4545-BF9E-A54A4C426C29}"/>
    <cellStyle name="Normal 3 3 2 2 27 2" xfId="33421" xr:uid="{478377B1-1F82-4FF8-934C-22A8F77F8C55}"/>
    <cellStyle name="Normal 3 3 2 2 28" xfId="17745" xr:uid="{F4DA334F-006D-4C36-80CB-E7BD4B9F871F}"/>
    <cellStyle name="Normal 3 3 2 2 28 2" xfId="41972" xr:uid="{FB154BB8-7274-4039-B3F8-8173091A3BFE}"/>
    <cellStyle name="Normal 3 3 2 2 29" xfId="17821" xr:uid="{8BCD4759-4B8C-473F-9F8E-44378122B0F3}"/>
    <cellStyle name="Normal 3 3 2 2 29 2" xfId="42046" xr:uid="{4543E624-BF52-452A-AD2B-53D804FF0959}"/>
    <cellStyle name="Normal 3 3 2 2 3" xfId="253" xr:uid="{5CA826FA-5EA8-42AA-92BB-F6414F68692D}"/>
    <cellStyle name="Normal 3 3 2 2 3 10" xfId="2762" xr:uid="{8298C14B-2272-4026-AEAA-B9520D898C9B}"/>
    <cellStyle name="Normal 3 3 2 2 3 10 2" xfId="11103" xr:uid="{7774B2EE-DD02-4A94-9F11-F8B7093D36C9}"/>
    <cellStyle name="Normal 3 3 2 2 3 10 2 2" xfId="35758" xr:uid="{1F56EFE0-D916-48E4-A313-CA9C3444FEAD}"/>
    <cellStyle name="Normal 3 3 2 2 3 10 3" xfId="27873" xr:uid="{7D1BF58F-18DD-4478-8137-AB5A6469845E}"/>
    <cellStyle name="Normal 3 3 2 2 3 11" xfId="3235" xr:uid="{3F952A08-AA83-4782-AACD-996CCBB78294}"/>
    <cellStyle name="Normal 3 3 2 2 3 11 2" xfId="11576" xr:uid="{D024416A-9CB9-443F-80D3-751624A344A0}"/>
    <cellStyle name="Normal 3 3 2 2 3 11 2 2" xfId="36230" xr:uid="{D24FD84C-6E1B-4519-9161-F42332E3C3F7}"/>
    <cellStyle name="Normal 3 3 2 2 3 11 3" xfId="28345" xr:uid="{57613D1C-A0D4-4396-83FA-94FEC1938E96}"/>
    <cellStyle name="Normal 3 3 2 2 3 12" xfId="3479" xr:uid="{133D8686-084C-4CB6-B62E-A49887475A31}"/>
    <cellStyle name="Normal 3 3 2 2 3 12 2" xfId="11820" xr:uid="{F0ED05D2-B16A-4C8B-8D98-8236D1205BD4}"/>
    <cellStyle name="Normal 3 3 2 2 3 12 2 2" xfId="36466" xr:uid="{1106C5B7-64E2-46F7-B120-04A901791301}"/>
    <cellStyle name="Normal 3 3 2 2 3 12 3" xfId="28581" xr:uid="{3B773791-36B6-45C2-B56F-C28DF6995B7D}"/>
    <cellStyle name="Normal 3 3 2 2 3 13" xfId="4189" xr:uid="{31E26678-3CF2-402F-82D7-CC75DFB13F45}"/>
    <cellStyle name="Normal 3 3 2 2 3 13 2" xfId="12530" xr:uid="{5C67CF86-D471-4C6F-90C8-3C8BEAD8E426}"/>
    <cellStyle name="Normal 3 3 2 2 3 13 2 2" xfId="37115" xr:uid="{4E9793C9-8510-4E1B-98A1-0C42179964C6}"/>
    <cellStyle name="Normal 3 3 2 2 3 13 3" xfId="29201" xr:uid="{8D516ACC-F709-4326-B26E-5A0684BB76FC}"/>
    <cellStyle name="Normal 3 3 2 2 3 14" xfId="4774" xr:uid="{5F2044AC-0731-41EB-B582-68AC9B1E047E}"/>
    <cellStyle name="Normal 3 3 2 2 3 14 2" xfId="13102" xr:uid="{715D0444-425E-4EE5-AC32-3966810078C8}"/>
    <cellStyle name="Normal 3 3 2 2 3 14 2 2" xfId="37687" xr:uid="{E7CE3245-7EC2-4584-B049-FCD242E42AA1}"/>
    <cellStyle name="Normal 3 3 2 2 3 14 3" xfId="29667" xr:uid="{89418DB9-7DF0-46AD-BBBB-0A705C5AF63E}"/>
    <cellStyle name="Normal 3 3 2 2 3 15" xfId="8706" xr:uid="{F72D19D0-C39E-48F9-AFD0-1251C0619C2B}"/>
    <cellStyle name="Normal 3 3 2 2 3 15 2" xfId="33486" xr:uid="{5BBCCB95-1FF9-4A66-A1F5-1A81C7150439}"/>
    <cellStyle name="Normal 3 3 2 2 3 16" xfId="17892" xr:uid="{4D52A56C-B49D-4F12-AEA6-793D40241C3E}"/>
    <cellStyle name="Normal 3 3 2 2 3 16 2" xfId="42117" xr:uid="{B2960D0F-73C9-4019-86BA-EC612AC33D81}"/>
    <cellStyle name="Normal 3 3 2 2 3 17" xfId="18495" xr:uid="{EF8A78F9-A079-4ECA-8E49-626ECEA58B02}"/>
    <cellStyle name="Normal 3 3 2 2 3 17 2" xfId="42698" xr:uid="{9D8FBC2F-AB41-4E80-AF7F-165D62EE83C1}"/>
    <cellStyle name="Normal 3 3 2 2 3 18" xfId="25620" xr:uid="{16C94C7B-B775-4D8F-B06A-5F219F462E9B}"/>
    <cellStyle name="Normal 3 3 2 2 3 2" xfId="449" xr:uid="{3E231017-32FF-404B-B44F-29CEB875389A}"/>
    <cellStyle name="Normal 3 3 2 2 3 2 10" xfId="4991" xr:uid="{31471319-832E-4438-9B93-C15D5508ED7C}"/>
    <cellStyle name="Normal 3 3 2 2 3 2 10 2" xfId="13291" xr:uid="{3B75A3E5-5734-4C2D-9412-7903D7B740D6}"/>
    <cellStyle name="Normal 3 3 2 2 3 2 10 2 2" xfId="37875" xr:uid="{F6C43FCB-713C-4905-A0C9-85DA3B0EA235}"/>
    <cellStyle name="Normal 3 3 2 2 3 2 10 3" xfId="29857" xr:uid="{1FCEEDB8-0763-4942-9DFB-51F2111DE475}"/>
    <cellStyle name="Normal 3 3 2 2 3 2 11" xfId="8841" xr:uid="{1993ED73-0089-4035-8FB4-5C052C300E00}"/>
    <cellStyle name="Normal 3 3 2 2 3 2 11 2" xfId="33607" xr:uid="{427EF862-643D-48E9-A164-44191019D551}"/>
    <cellStyle name="Normal 3 3 2 2 3 2 12" xfId="18026" xr:uid="{6FFEF176-0DA7-4DDB-A1F0-3CADC8748451}"/>
    <cellStyle name="Normal 3 3 2 2 3 2 12 2" xfId="42251" xr:uid="{3090FC13-BE1C-4CE7-B93A-79B3DB56DD1B}"/>
    <cellStyle name="Normal 3 3 2 2 3 2 13" xfId="18632" xr:uid="{C225D592-EB71-4C7B-9176-C01002430A22}"/>
    <cellStyle name="Normal 3 3 2 2 3 2 13 2" xfId="42828" xr:uid="{75A15DF8-D7C7-413C-8985-A18FCD706B98}"/>
    <cellStyle name="Normal 3 3 2 2 3 2 14" xfId="25738" xr:uid="{680B58A2-11C3-4B9C-A228-86B8A461B947}"/>
    <cellStyle name="Normal 3 3 2 2 3 2 2" xfId="1469" xr:uid="{71461C76-CBC8-49FC-AAE2-A1C731C601F6}"/>
    <cellStyle name="Normal 3 3 2 2 3 2 2 2" xfId="3116" xr:uid="{1EA9D428-1AA6-4616-A1F1-1FE287625783}"/>
    <cellStyle name="Normal 3 3 2 2 3 2 2 2 2" xfId="7073" xr:uid="{3DD71403-DBA7-49CB-ABDA-66FB7B10EA48}"/>
    <cellStyle name="Normal 3 3 2 2 3 2 2 2 2 2" xfId="15332" xr:uid="{5CDB98AE-B443-46D2-A4D1-4DCCC2303A84}"/>
    <cellStyle name="Normal 3 3 2 2 3 2 2 2 2 2 2" xfId="39914" xr:uid="{982EE8E4-3034-43B8-8198-81556D9C6015}"/>
    <cellStyle name="Normal 3 3 2 2 3 2 2 2 2 3" xfId="31899" xr:uid="{0BC23888-2335-4B20-8DD0-C3E65F51A2CE}"/>
    <cellStyle name="Normal 3 3 2 2 3 2 2 2 3" xfId="11457" xr:uid="{6ABAE6CD-1B50-4172-A396-E389A443AE4B}"/>
    <cellStyle name="Normal 3 3 2 2 3 2 2 2 3 2" xfId="36112" xr:uid="{C4A9729C-7353-4D0F-9BB7-F5A4C10AC6AE}"/>
    <cellStyle name="Normal 3 3 2 2 3 2 2 2 4" xfId="22657" xr:uid="{F0BE7B43-04A2-4715-A030-365AAA5B23F0}"/>
    <cellStyle name="Normal 3 3 2 2 3 2 2 2 4 2" xfId="46684" xr:uid="{A7EC4BE1-EB1F-4653-9E24-B867BDAD5E48}"/>
    <cellStyle name="Normal 3 3 2 2 3 2 2 2 5" xfId="28227" xr:uid="{337BA1AB-870A-4ABD-80DB-C0678A30C8C9}"/>
    <cellStyle name="Normal 3 3 2 2 3 2 2 3" xfId="3835" xr:uid="{2E34FBE4-5B26-4EFC-8721-DE4710C7D501}"/>
    <cellStyle name="Normal 3 3 2 2 3 2 2 3 2" xfId="12176" xr:uid="{A5C62FC5-DDC3-4BFD-859C-273DDB251A10}"/>
    <cellStyle name="Normal 3 3 2 2 3 2 2 3 2 2" xfId="36820" xr:uid="{7758391B-C53F-4E6C-8A3F-F7F0CDD64FFF}"/>
    <cellStyle name="Normal 3 3 2 2 3 2 2 3 3" xfId="28935" xr:uid="{EE2E7383-6CA3-42F0-8A18-5A95DE393FE4}"/>
    <cellStyle name="Normal 3 3 2 2 3 2 2 4" xfId="4589" xr:uid="{15D75ABA-C63A-4D9C-BE68-67C79919828A}"/>
    <cellStyle name="Normal 3 3 2 2 3 2 2 4 2" xfId="12930" xr:uid="{C3B896F1-8C5A-45BC-98F8-C0B2E3FD600C}"/>
    <cellStyle name="Normal 3 3 2 2 3 2 2 4 2 2" xfId="37515" xr:uid="{2245DFEB-F6A5-4805-A5C9-86ABFF5C0EB3}"/>
    <cellStyle name="Normal 3 3 2 2 3 2 2 4 3" xfId="29555" xr:uid="{ABD93FB8-DFCB-4603-BE99-F97A2B84FD9E}"/>
    <cellStyle name="Normal 3 3 2 2 3 2 2 5" xfId="5409" xr:uid="{9453BC5D-E0AB-4EF4-9BF9-9FE3F6CEBEE5}"/>
    <cellStyle name="Normal 3 3 2 2 3 2 2 5 2" xfId="13692" xr:uid="{DEA6DED9-1BFF-443A-9384-417BD50C38DC}"/>
    <cellStyle name="Normal 3 3 2 2 3 2 2 5 2 2" xfId="38276" xr:uid="{CC02D1D1-43EE-4908-85E5-8DB8B2B3B659}"/>
    <cellStyle name="Normal 3 3 2 2 3 2 2 5 3" xfId="30258" xr:uid="{3D9BE68B-34BA-4942-BCD7-422A675F2DF3}"/>
    <cellStyle name="Normal 3 3 2 2 3 2 2 6" xfId="9830" xr:uid="{8071DB36-8BB1-4685-B389-122C8BF78522}"/>
    <cellStyle name="Normal 3 3 2 2 3 2 2 6 2" xfId="34516" xr:uid="{A670B8A0-B7D5-4762-ABD2-B5C47AB57815}"/>
    <cellStyle name="Normal 3 3 2 2 3 2 2 7" xfId="18262" xr:uid="{3AD3A963-5822-4072-B175-E3A04E58F459}"/>
    <cellStyle name="Normal 3 3 2 2 3 2 2 7 2" xfId="42487" xr:uid="{FA523FC2-B015-4834-B09A-29F4A890B009}"/>
    <cellStyle name="Normal 3 3 2 2 3 2 2 8" xfId="20191" xr:uid="{23776F2F-FCBA-4ED3-9128-DC56D42AA6D8}"/>
    <cellStyle name="Normal 3 3 2 2 3 2 2 8 2" xfId="44365" xr:uid="{A3E0771A-67B2-4225-B35B-40294F014873}"/>
    <cellStyle name="Normal 3 3 2 2 3 2 2 9" xfId="26632" xr:uid="{B09EDA85-13E5-4CE1-A603-DD3CF6068835}"/>
    <cellStyle name="Normal 3 3 2 2 3 2 3" xfId="1031" xr:uid="{45DA2004-C741-473C-A979-0BFF7E5847E2}"/>
    <cellStyle name="Normal 3 3 2 2 3 2 3 2" xfId="8011" xr:uid="{3D7E2D59-1F14-4B72-8536-55EB4E31CC8B}"/>
    <cellStyle name="Normal 3 3 2 2 3 2 3 2 2" xfId="16269" xr:uid="{691A4F89-EC08-4F83-8EE4-278DB8AE3802}"/>
    <cellStyle name="Normal 3 3 2 2 3 2 3 2 2 2" xfId="40851" xr:uid="{779DA870-E5A7-4B81-8886-712AB3EEA3EE}"/>
    <cellStyle name="Normal 3 3 2 2 3 2 3 2 3" xfId="22240" xr:uid="{00538FBD-65C4-41F0-9325-0CF60D6DF493}"/>
    <cellStyle name="Normal 3 3 2 2 3 2 3 2 3 2" xfId="46280" xr:uid="{B7C7798A-71AF-412C-BA3E-7D106A8F96E1}"/>
    <cellStyle name="Normal 3 3 2 2 3 2 3 2 4" xfId="32836" xr:uid="{9BCA1FF0-B5F9-4788-B26C-D71A16A4961D}"/>
    <cellStyle name="Normal 3 3 2 2 3 2 3 3" xfId="6124" xr:uid="{9E04EFB2-DF08-4C35-A9D3-D7553BCEA78D}"/>
    <cellStyle name="Normal 3 3 2 2 3 2 3 3 2" xfId="14386" xr:uid="{886A164A-82DD-4CFE-BD0C-52625C3B63E1}"/>
    <cellStyle name="Normal 3 3 2 2 3 2 3 3 2 2" xfId="38968" xr:uid="{E3EE18CC-2D99-4AED-8E96-176370553D3A}"/>
    <cellStyle name="Normal 3 3 2 2 3 2 3 3 3" xfId="30953" xr:uid="{BA69A9F6-32C8-4BF2-A9FD-D330E5EF9E46}"/>
    <cellStyle name="Normal 3 3 2 2 3 2 3 4" xfId="9407" xr:uid="{642E4BEF-6E42-4C7B-A2DB-0EF52D9EABB2}"/>
    <cellStyle name="Normal 3 3 2 2 3 2 3 4 2" xfId="34114" xr:uid="{51AD3C7B-2AA2-4AB2-BF43-C7384653565A}"/>
    <cellStyle name="Normal 3 3 2 2 3 2 3 5" xfId="19775" xr:uid="{7394C61C-C475-409B-B5F6-C14F1C87C284}"/>
    <cellStyle name="Normal 3 3 2 2 3 2 3 5 2" xfId="43955" xr:uid="{3FB342A5-E558-4622-ABEE-2BFE50D89055}"/>
    <cellStyle name="Normal 3 3 2 2 3 2 3 6" xfId="26233" xr:uid="{FE088805-D3B4-4338-AD60-446308A77328}"/>
    <cellStyle name="Normal 3 3 2 2 3 2 4" xfId="2257" xr:uid="{F3125CB6-A6C8-4B10-B9C7-B69D1F2C521D}"/>
    <cellStyle name="Normal 3 3 2 2 3 2 4 2" xfId="6644" xr:uid="{85C2DD58-F608-4379-A0AA-09087C406DAF}"/>
    <cellStyle name="Normal 3 3 2 2 3 2 4 2 2" xfId="14903" xr:uid="{02504FA7-245C-457A-8BBF-6D5BB1ABC317}"/>
    <cellStyle name="Normal 3 3 2 2 3 2 4 2 2 2" xfId="39485" xr:uid="{86AE0924-090F-42D4-A466-B9F615FC79D0}"/>
    <cellStyle name="Normal 3 3 2 2 3 2 4 2 3" xfId="21704" xr:uid="{85F412E4-BB72-4C0D-957A-FC0F708342AB}"/>
    <cellStyle name="Normal 3 3 2 2 3 2 4 2 3 2" xfId="45781" xr:uid="{F8F370B9-264C-4409-B382-22072A38B5CF}"/>
    <cellStyle name="Normal 3 3 2 2 3 2 4 2 4" xfId="31470" xr:uid="{819C3EF1-F71D-411B-A66A-15DBAAAD69F9}"/>
    <cellStyle name="Normal 3 3 2 2 3 2 4 3" xfId="10598" xr:uid="{17B750BC-942C-422F-9AC8-DF825782D788}"/>
    <cellStyle name="Normal 3 3 2 2 3 2 4 3 2" xfId="35256" xr:uid="{29635A6F-5FA0-4E1B-85BE-95ABC92D4D02}"/>
    <cellStyle name="Normal 3 3 2 2 3 2 4 4" xfId="19239" xr:uid="{C0A6AC40-7CFC-4326-8DE1-509D317973BB}"/>
    <cellStyle name="Normal 3 3 2 2 3 2 4 4 2" xfId="43433" xr:uid="{1B4AFAE1-00A8-4345-BF25-1DBB502C9C3B}"/>
    <cellStyle name="Normal 3 3 2 2 3 2 4 5" xfId="27371" xr:uid="{48E5C406-55D0-4CCA-A7D0-F1AEA4090BEC}"/>
    <cellStyle name="Normal 3 3 2 2 3 2 5" xfId="2643" xr:uid="{90F32974-BEEB-4E3F-A554-4B0EA2BC29B8}"/>
    <cellStyle name="Normal 3 3 2 2 3 2 5 2" xfId="8429" xr:uid="{A9A65B10-3D04-4AB4-943C-0373D021FFB5}"/>
    <cellStyle name="Normal 3 3 2 2 3 2 5 2 2" xfId="16687" xr:uid="{189B3FE0-C4D4-489B-A25C-4923D41FFCBD}"/>
    <cellStyle name="Normal 3 3 2 2 3 2 5 2 2 2" xfId="41269" xr:uid="{BE6E0193-3F95-429E-90FA-FFECBC326196}"/>
    <cellStyle name="Normal 3 3 2 2 3 2 5 2 3" xfId="33254" xr:uid="{95615CB2-0B25-4B5A-9518-62C21E280F35}"/>
    <cellStyle name="Normal 3 3 2 2 3 2 5 3" xfId="10984" xr:uid="{9673E6B3-12AB-4298-AABA-538859BA7E52}"/>
    <cellStyle name="Normal 3 3 2 2 3 2 5 3 2" xfId="35640" xr:uid="{B6D1C3EB-F291-42DA-80F0-F01268F29A54}"/>
    <cellStyle name="Normal 3 3 2 2 3 2 5 4" xfId="21108" xr:uid="{1BCAA8E9-6886-4B4D-9FA8-6CB579C68298}"/>
    <cellStyle name="Normal 3 3 2 2 3 2 5 4 2" xfId="45229" xr:uid="{B9009A73-80A0-4A1C-B410-26DE6ED22E02}"/>
    <cellStyle name="Normal 3 3 2 2 3 2 5 5" xfId="27755" xr:uid="{6900539C-0EE6-402A-A21D-8647D8C3037D}"/>
    <cellStyle name="Normal 3 3 2 2 3 2 6" xfId="2880" xr:uid="{F403883D-1D5E-4F51-9E2D-AD52F00786B2}"/>
    <cellStyle name="Normal 3 3 2 2 3 2 6 2" xfId="11221" xr:uid="{52A35AF1-DBEA-477F-8474-5095CA3191EB}"/>
    <cellStyle name="Normal 3 3 2 2 3 2 6 2 2" xfId="35876" xr:uid="{963B1E21-6FE9-4313-B61B-F3D0E1F6F8BC}"/>
    <cellStyle name="Normal 3 3 2 2 3 2 6 3" xfId="27991" xr:uid="{799A20DA-1690-4553-8651-18C4D9304CEA}"/>
    <cellStyle name="Normal 3 3 2 2 3 2 7" xfId="3353" xr:uid="{56DEE793-5CA3-4A77-88F4-8E4D49454116}"/>
    <cellStyle name="Normal 3 3 2 2 3 2 7 2" xfId="11694" xr:uid="{26BE6485-6EFF-4924-AA44-BEDE01F6F97B}"/>
    <cellStyle name="Normal 3 3 2 2 3 2 7 2 2" xfId="36348" xr:uid="{A1AEF28B-49F2-4843-9606-49A4E52EE311}"/>
    <cellStyle name="Normal 3 3 2 2 3 2 7 3" xfId="28463" xr:uid="{5730EB20-6FF1-4BE7-9FB0-6BBCC9707341}"/>
    <cellStyle name="Normal 3 3 2 2 3 2 8" xfId="3599" xr:uid="{40DADAB0-6893-4831-AD8A-DBFE64BD3B0D}"/>
    <cellStyle name="Normal 3 3 2 2 3 2 8 2" xfId="11940" xr:uid="{80AC8070-5F01-4C8C-94C2-411F45AB221C}"/>
    <cellStyle name="Normal 3 3 2 2 3 2 8 2 2" xfId="36584" xr:uid="{8434F3D0-4906-45BC-8BD7-EC5C63DE317D}"/>
    <cellStyle name="Normal 3 3 2 2 3 2 8 3" xfId="28699" xr:uid="{1E642D07-C2FF-4FBC-9985-4C2391D83D7B}"/>
    <cellStyle name="Normal 3 3 2 2 3 2 9" xfId="4353" xr:uid="{5DB89753-36C4-42FD-99BC-681E704927A0}"/>
    <cellStyle name="Normal 3 3 2 2 3 2 9 2" xfId="12694" xr:uid="{954605D3-618B-4582-858B-BB6C782D169D}"/>
    <cellStyle name="Normal 3 3 2 2 3 2 9 2 2" xfId="37279" xr:uid="{A54065A6-093E-4B63-A1E5-0F5C12692705}"/>
    <cellStyle name="Normal 3 3 2 2 3 2 9 3" xfId="29319" xr:uid="{A605D412-D206-4138-98EC-F287D0FA5159}"/>
    <cellStyle name="Normal 3 3 2 2 3 3" xfId="637" xr:uid="{26509149-919A-4913-AD83-498E2433A8AB}"/>
    <cellStyle name="Normal 3 3 2 2 3 3 10" xfId="25917" xr:uid="{00BAA2B2-4AA5-44BE-9866-2E3DD4D6CD16}"/>
    <cellStyle name="Normal 3 3 2 2 3 3 2" xfId="1270" xr:uid="{CD627AC8-C5D6-412F-B62C-4B8174642798}"/>
    <cellStyle name="Normal 3 3 2 2 3 3 2 2" xfId="8197" xr:uid="{9BF531DD-0264-4AD2-878B-D8609884488B}"/>
    <cellStyle name="Normal 3 3 2 2 3 3 2 2 2" xfId="16455" xr:uid="{8728A46F-A187-4D3C-973F-98939634312D}"/>
    <cellStyle name="Normal 3 3 2 2 3 3 2 2 2 2" xfId="41037" xr:uid="{735A5E01-0D02-4202-9772-B84E9D32DCB9}"/>
    <cellStyle name="Normal 3 3 2 2 3 3 2 2 3" xfId="22462" xr:uid="{955702D1-D650-45C5-AF22-91B8D0FE90AE}"/>
    <cellStyle name="Normal 3 3 2 2 3 3 2 2 3 2" xfId="46496" xr:uid="{2164A3E2-CA7C-46E5-BA88-8707BA4A9B59}"/>
    <cellStyle name="Normal 3 3 2 2 3 3 2 2 4" xfId="33022" xr:uid="{4A32E0CB-C42C-47FA-8C84-AF2DE800C01D}"/>
    <cellStyle name="Normal 3 3 2 2 3 3 2 3" xfId="6318" xr:uid="{31D23F4A-C3C8-4DCB-8884-901C9A3F270C}"/>
    <cellStyle name="Normal 3 3 2 2 3 3 2 3 2" xfId="14579" xr:uid="{BFBD7D5D-BE55-4D53-98E7-EA55C8C5560B}"/>
    <cellStyle name="Normal 3 3 2 2 3 3 2 3 2 2" xfId="39161" xr:uid="{5032F3C3-E614-471C-8B33-CDA8FB6CC71D}"/>
    <cellStyle name="Normal 3 3 2 2 3 3 2 3 3" xfId="31146" xr:uid="{F76AF8A0-526D-4E2A-AAF7-073CC2E62AFC}"/>
    <cellStyle name="Normal 3 3 2 2 3 3 2 4" xfId="9633" xr:uid="{4298431D-9FEA-4BA0-8335-7982D280BC40}"/>
    <cellStyle name="Normal 3 3 2 2 3 3 2 4 2" xfId="34328" xr:uid="{2D17FFB7-6D1A-4B00-8E89-43DAAAD112E6}"/>
    <cellStyle name="Normal 3 3 2 2 3 3 2 5" xfId="19995" xr:uid="{19BD7C67-C9BE-42ED-B055-DF776CAA8C28}"/>
    <cellStyle name="Normal 3 3 2 2 3 3 2 5 2" xfId="44173" xr:uid="{C5471C78-606C-41D0-96EA-752C165A4E3E}"/>
    <cellStyle name="Normal 3 3 2 2 3 3 2 6" xfId="26445" xr:uid="{F5BAA2C4-808E-4579-A07A-A6837E2982A8}"/>
    <cellStyle name="Normal 3 3 2 2 3 3 3" xfId="2998" xr:uid="{63BEA1C9-F36B-47CE-ACBC-70D3823B3796}"/>
    <cellStyle name="Normal 3 3 2 2 3 3 3 2" xfId="6837" xr:uid="{1587D2DC-C80A-4370-92C6-EA98A59C1BFC}"/>
    <cellStyle name="Normal 3 3 2 2 3 3 3 2 2" xfId="15096" xr:uid="{0847951F-FC4F-4E84-A56B-7A2A9BD153A2}"/>
    <cellStyle name="Normal 3 3 2 2 3 3 3 2 2 2" xfId="39678" xr:uid="{EB6FF87D-DB0F-416E-87F4-57959A060A77}"/>
    <cellStyle name="Normal 3 3 2 2 3 3 3 2 3" xfId="21890" xr:uid="{02543DB0-C173-4AAE-B878-B7611A7DB77C}"/>
    <cellStyle name="Normal 3 3 2 2 3 3 3 2 3 2" xfId="45964" xr:uid="{4A8910D0-58DE-4C4A-A3A7-851FA393CA55}"/>
    <cellStyle name="Normal 3 3 2 2 3 3 3 2 4" xfId="31663" xr:uid="{8AE0FA0E-8341-4F4A-950A-1F04C7DC102C}"/>
    <cellStyle name="Normal 3 3 2 2 3 3 3 3" xfId="11339" xr:uid="{8ED92092-8F8E-46BB-8AAE-5BC930FDBF1C}"/>
    <cellStyle name="Normal 3 3 2 2 3 3 3 3 2" xfId="35994" xr:uid="{63122DF1-9C65-4490-A7B0-31DFF1E9E86E}"/>
    <cellStyle name="Normal 3 3 2 2 3 3 3 4" xfId="19425" xr:uid="{268F1A11-65B8-4742-A027-39A8C9EC088C}"/>
    <cellStyle name="Normal 3 3 2 2 3 3 3 4 2" xfId="43619" xr:uid="{402E829A-7AC7-49E9-8C42-9B93172F5528}"/>
    <cellStyle name="Normal 3 3 2 2 3 3 3 5" xfId="28109" xr:uid="{08FD7B2D-E952-47DF-83DF-8A0F9BA023E1}"/>
    <cellStyle name="Normal 3 3 2 2 3 3 4" xfId="3717" xr:uid="{74D6F254-013A-4EC4-B8C0-DB2BA9A9A2D1}"/>
    <cellStyle name="Normal 3 3 2 2 3 3 4 2" xfId="7365" xr:uid="{C6CD9DA1-34C1-4AEB-9EEF-7580EBA51DE5}"/>
    <cellStyle name="Normal 3 3 2 2 3 3 4 2 2" xfId="15624" xr:uid="{C5E819E4-830B-4DF8-BF43-84FF78128CE4}"/>
    <cellStyle name="Normal 3 3 2 2 3 3 4 2 2 2" xfId="40206" xr:uid="{BF9D6EDD-327C-487B-9ADF-6896DC7767CE}"/>
    <cellStyle name="Normal 3 3 2 2 3 3 4 2 3" xfId="32191" xr:uid="{56F9480E-9A4A-4CF5-967D-5F18CD42F905}"/>
    <cellStyle name="Normal 3 3 2 2 3 3 4 3" xfId="12058" xr:uid="{043E4D20-06FD-4A9A-8DB5-BF2ABB6B1065}"/>
    <cellStyle name="Normal 3 3 2 2 3 3 4 3 2" xfId="36702" xr:uid="{4CD8844B-F7C8-4333-930F-4909B6E34008}"/>
    <cellStyle name="Normal 3 3 2 2 3 3 4 4" xfId="21295" xr:uid="{FE6ECDB6-4FBD-4EAF-971C-F876F6A609C1}"/>
    <cellStyle name="Normal 3 3 2 2 3 3 4 4 2" xfId="45414" xr:uid="{8CF8FA4C-E465-4DA6-90A5-24C2BB6F1FEE}"/>
    <cellStyle name="Normal 3 3 2 2 3 3 4 5" xfId="28817" xr:uid="{7F03F3B1-DA98-4A04-8255-BAA67C67AC63}"/>
    <cellStyle name="Normal 3 3 2 2 3 3 5" xfId="4471" xr:uid="{4D698A76-8CB3-45A2-AA11-D5D1BBD3AB09}"/>
    <cellStyle name="Normal 3 3 2 2 3 3 5 2" xfId="12812" xr:uid="{B9B8D7D6-9F8C-4AB8-B80A-47DAE44C7537}"/>
    <cellStyle name="Normal 3 3 2 2 3 3 5 2 2" xfId="37397" xr:uid="{80B3ECBD-8C2E-40F7-A98B-21E9ECA4FCED}"/>
    <cellStyle name="Normal 3 3 2 2 3 3 5 3" xfId="29437" xr:uid="{D029D30A-AEF0-427D-8049-840D2E97D94A}"/>
    <cellStyle name="Normal 3 3 2 2 3 3 6" xfId="5211" xr:uid="{A4592E81-434B-498F-95F2-4D7130E5F4C7}"/>
    <cellStyle name="Normal 3 3 2 2 3 3 6 2" xfId="13504" xr:uid="{DA298FEE-9653-4ABC-ABE4-41BBA61ABA7B}"/>
    <cellStyle name="Normal 3 3 2 2 3 3 6 2 2" xfId="38088" xr:uid="{A392FC46-5C24-4524-8757-C3C578C3515D}"/>
    <cellStyle name="Normal 3 3 2 2 3 3 6 3" xfId="30070" xr:uid="{53DB743D-A345-4640-AC23-BC4639E03DA9}"/>
    <cellStyle name="Normal 3 3 2 2 3 3 7" xfId="9024" xr:uid="{69CAD7C1-821D-4F91-92E9-A86562B2E439}"/>
    <cellStyle name="Normal 3 3 2 2 3 3 7 2" xfId="33786" xr:uid="{5A06DC49-9112-418C-BBA5-41A3318BC3E3}"/>
    <cellStyle name="Normal 3 3 2 2 3 3 8" xfId="18144" xr:uid="{12253006-39DC-4C9F-BA4B-9C1054763F3C}"/>
    <cellStyle name="Normal 3 3 2 2 3 3 8 2" xfId="42369" xr:uid="{14E40CFD-1E09-4A0C-B39D-3AD9AC2105A2}"/>
    <cellStyle name="Normal 3 3 2 2 3 3 9" xfId="18818" xr:uid="{7A4129DD-8426-40B5-BAED-CEA8F808EA36}"/>
    <cellStyle name="Normal 3 3 2 2 3 3 9 2" xfId="43014" xr:uid="{BC2F94FF-E251-4947-A9C8-26D380AA930A}"/>
    <cellStyle name="Normal 3 3 2 2 3 4" xfId="1690" xr:uid="{ED42C725-CF47-4B60-BE74-79303D11A3C2}"/>
    <cellStyle name="Normal 3 3 2 2 3 4 2" xfId="6955" xr:uid="{11A4952A-F240-44DE-822D-DC67263D6D94}"/>
    <cellStyle name="Normal 3 3 2 2 3 4 2 2" xfId="15214" xr:uid="{62B471B3-DCC3-4822-9BF7-916BC232B00D}"/>
    <cellStyle name="Normal 3 3 2 2 3 4 2 2 2" xfId="39796" xr:uid="{5635B910-4F67-40DA-9A39-1AE138D00E73}"/>
    <cellStyle name="Normal 3 3 2 2 3 4 2 3" xfId="22863" xr:uid="{AF25C914-E254-472F-9FA0-4A461B16BA75}"/>
    <cellStyle name="Normal 3 3 2 2 3 4 2 3 2" xfId="46881" xr:uid="{4DB0FD8F-1F35-4C75-841C-566C91F1E15F}"/>
    <cellStyle name="Normal 3 3 2 2 3 4 2 4" xfId="31781" xr:uid="{000356D9-8529-4581-8936-271ACA428FA2}"/>
    <cellStyle name="Normal 3 3 2 2 3 4 3" xfId="5615" xr:uid="{54193540-78C9-4581-B67A-FDE15112D872}"/>
    <cellStyle name="Normal 3 3 2 2 3 4 3 2" xfId="13886" xr:uid="{A34B171C-B7E1-4672-92E0-FA30A4352792}"/>
    <cellStyle name="Normal 3 3 2 2 3 4 3 2 2" xfId="38470" xr:uid="{3DC84581-CF7F-4EB6-9641-FA9F4C4AC83D}"/>
    <cellStyle name="Normal 3 3 2 2 3 4 3 3" xfId="30453" xr:uid="{D1A67579-B583-4902-B4E8-CE3B33EC4D7B}"/>
    <cellStyle name="Normal 3 3 2 2 3 4 4" xfId="10039" xr:uid="{5A9DF867-B219-4F02-89C0-A397F86BC347}"/>
    <cellStyle name="Normal 3 3 2 2 3 4 4 2" xfId="34710" xr:uid="{BC5E0B54-D6EC-4587-8DF4-5FA2A08BD62F}"/>
    <cellStyle name="Normal 3 3 2 2 3 4 5" xfId="20399" xr:uid="{34846491-B13E-4398-8ECD-7A7FDFB0064B}"/>
    <cellStyle name="Normal 3 3 2 2 3 4 5 2" xfId="44563" xr:uid="{06FC6199-EA2F-4CA4-8007-EB8E9044E88A}"/>
    <cellStyle name="Normal 3 3 2 2 3 4 6" xfId="26825" xr:uid="{76CE45ED-40C6-461B-B601-FC8B09E60A2B}"/>
    <cellStyle name="Normal 3 3 2 2 3 5" xfId="1826" xr:uid="{2C4D7D5D-6CBA-4B34-A696-8AF600EE27AF}"/>
    <cellStyle name="Normal 3 3 2 2 3 5 2" xfId="7633" xr:uid="{B811EB1D-07F1-4EFA-BDF5-058EF9603D5C}"/>
    <cellStyle name="Normal 3 3 2 2 3 5 2 2" xfId="15891" xr:uid="{35A16A75-C460-48D8-968B-73580FE94E3F}"/>
    <cellStyle name="Normal 3 3 2 2 3 5 2 2 2" xfId="40473" xr:uid="{B30384BF-2604-41BB-974A-CB73055A8D75}"/>
    <cellStyle name="Normal 3 3 2 2 3 5 2 3" xfId="22991" xr:uid="{F2CB5034-B350-4E91-AE6A-6C9B783A8C2F}"/>
    <cellStyle name="Normal 3 3 2 2 3 5 2 3 2" xfId="47002" xr:uid="{50C87847-6AE1-46EC-8BFE-D5CC3768FBEF}"/>
    <cellStyle name="Normal 3 3 2 2 3 5 2 4" xfId="32458" xr:uid="{464F2219-8517-4797-8B5A-D0F70DBEE332}"/>
    <cellStyle name="Normal 3 3 2 2 3 5 3" xfId="5744" xr:uid="{81EF30FC-08C4-4FE7-AFEF-5A7A650E2497}"/>
    <cellStyle name="Normal 3 3 2 2 3 5 3 2" xfId="14006" xr:uid="{EB647E2F-2857-46BD-8D4A-D2CEBCD0F850}"/>
    <cellStyle name="Normal 3 3 2 2 3 5 3 2 2" xfId="38588" xr:uid="{357DAA3B-901E-4625-BC18-ABD86ADB5A42}"/>
    <cellStyle name="Normal 3 3 2 2 3 5 3 3" xfId="30573" xr:uid="{AE4AAD1A-C82B-4163-855E-D7DE79DE8DBA}"/>
    <cellStyle name="Normal 3 3 2 2 3 5 4" xfId="10168" xr:uid="{A9304150-704C-49D1-986E-659A54214EB9}"/>
    <cellStyle name="Normal 3 3 2 2 3 5 4 2" xfId="34828" xr:uid="{601578BA-150A-4D6B-B96D-355B29530C34}"/>
    <cellStyle name="Normal 3 3 2 2 3 5 5" xfId="20526" xr:uid="{1A34C72E-5426-464A-BA90-5C64E643EB91}"/>
    <cellStyle name="Normal 3 3 2 2 3 5 5 2" xfId="44686" xr:uid="{D331CB73-338F-483E-9DC5-615623CE86DA}"/>
    <cellStyle name="Normal 3 3 2 2 3 5 6" xfId="26943" xr:uid="{1EF35C80-F304-4B76-A150-A27C560D33FF}"/>
    <cellStyle name="Normal 3 3 2 2 3 6" xfId="801" xr:uid="{B080DDF9-083B-45CA-BB61-80571D5BF302}"/>
    <cellStyle name="Normal 3 3 2 2 3 6 2" xfId="7824" xr:uid="{D9B08CCD-DF05-4C45-B430-916AAB88E3F1}"/>
    <cellStyle name="Normal 3 3 2 2 3 6 2 2" xfId="16082" xr:uid="{6D975370-2D18-475E-9480-75139CD91FE7}"/>
    <cellStyle name="Normal 3 3 2 2 3 6 2 2 2" xfId="40664" xr:uid="{758984C7-525A-4042-BC7F-D4B17D7F6AB8}"/>
    <cellStyle name="Normal 3 3 2 2 3 6 2 3" xfId="22024" xr:uid="{8E78DE8D-EEEA-439E-A522-60E99A3DA968}"/>
    <cellStyle name="Normal 3 3 2 2 3 6 2 3 2" xfId="46089" xr:uid="{FF2F2B2F-66CD-4BFE-83F7-C317F4D050E2}"/>
    <cellStyle name="Normal 3 3 2 2 3 6 2 4" xfId="32649" xr:uid="{5FAED3F3-E8DA-4FAB-8DD0-2C20A7E265B5}"/>
    <cellStyle name="Normal 3 3 2 2 3 6 3" xfId="5937" xr:uid="{323AD08C-1995-4992-95A3-296ECEBFDA31}"/>
    <cellStyle name="Normal 3 3 2 2 3 6 3 2" xfId="14199" xr:uid="{CA581284-427C-4B18-A835-53F43D1CF732}"/>
    <cellStyle name="Normal 3 3 2 2 3 6 3 2 2" xfId="38781" xr:uid="{CEB12CF4-ADAB-4AB5-8006-512530D543E1}"/>
    <cellStyle name="Normal 3 3 2 2 3 6 3 3" xfId="30766" xr:uid="{94438980-0636-48AC-98C1-77763D684D24}"/>
    <cellStyle name="Normal 3 3 2 2 3 6 4" xfId="9186" xr:uid="{BBA7005E-8166-4EFA-8233-050731FE3D37}"/>
    <cellStyle name="Normal 3 3 2 2 3 6 4 2" xfId="33924" xr:uid="{1AF0B2A0-693F-47C8-B7B7-3A05730E9557}"/>
    <cellStyle name="Normal 3 3 2 2 3 6 5" xfId="19558" xr:uid="{C3B400DD-7189-4ACE-A81A-5F4611C9C337}"/>
    <cellStyle name="Normal 3 3 2 2 3 6 5 2" xfId="43746" xr:uid="{AAB4C6D8-90F2-45A4-BE4E-62F25E79BC7F}"/>
    <cellStyle name="Normal 3 3 2 2 3 6 6" xfId="26046" xr:uid="{01506179-5AEB-4595-B996-36CD49786990}"/>
    <cellStyle name="Normal 3 3 2 2 3 7" xfId="1945" xr:uid="{AEF165E8-157D-4F31-B831-EA7179D3B15F}"/>
    <cellStyle name="Normal 3 3 2 2 3 7 2" xfId="6457" xr:uid="{93E747CE-DC1C-47E1-845C-6690A0736731}"/>
    <cellStyle name="Normal 3 3 2 2 3 7 2 2" xfId="14716" xr:uid="{25D04383-F3EF-448D-85B8-0AC90317BB79}"/>
    <cellStyle name="Normal 3 3 2 2 3 7 2 2 2" xfId="39298" xr:uid="{8C0F67F1-706E-4D65-9BAF-B937B8C6A9BD}"/>
    <cellStyle name="Normal 3 3 2 2 3 7 2 3" xfId="23109" xr:uid="{4AD26C85-0C09-4CDF-94A7-45AA4758A755}"/>
    <cellStyle name="Normal 3 3 2 2 3 7 2 3 2" xfId="47120" xr:uid="{4B78626D-51BF-46D0-9906-B231BC33B3BF}"/>
    <cellStyle name="Normal 3 3 2 2 3 7 2 4" xfId="31283" xr:uid="{A7B28CCD-AB61-4859-B580-8A4315BA490D}"/>
    <cellStyle name="Normal 3 3 2 2 3 7 3" xfId="10287" xr:uid="{63AC7A28-9478-42B7-9D5A-55294A74FCD0}"/>
    <cellStyle name="Normal 3 3 2 2 3 7 3 2" xfId="34946" xr:uid="{78527B0A-EDFC-4EA0-A132-14E2383738A4}"/>
    <cellStyle name="Normal 3 3 2 2 3 7 4" xfId="20644" xr:uid="{C30EAA23-7129-4214-AF71-6EE1506CC462}"/>
    <cellStyle name="Normal 3 3 2 2 3 7 4 2" xfId="44804" xr:uid="{D78F8AA4-C73D-4A6E-AE6E-5AA589BACE4A}"/>
    <cellStyle name="Normal 3 3 2 2 3 7 5" xfId="27061" xr:uid="{D1F5529C-0960-42D5-8F9F-B909EEE96ECE}"/>
    <cellStyle name="Normal 3 3 2 2 3 8" xfId="2138" xr:uid="{00DE02F2-7481-49D5-B4BB-61F2199A5D27}"/>
    <cellStyle name="Normal 3 3 2 2 3 8 2" xfId="8311" xr:uid="{4ACC6921-5C37-440D-A11F-B50F0A56AFE1}"/>
    <cellStyle name="Normal 3 3 2 2 3 8 2 2" xfId="16569" xr:uid="{F3A82936-1F02-4587-A241-F841900B1C2C}"/>
    <cellStyle name="Normal 3 3 2 2 3 8 2 2 2" xfId="41151" xr:uid="{19B5155D-1594-4733-814A-31390A1CADFA}"/>
    <cellStyle name="Normal 3 3 2 2 3 8 2 3" xfId="21533" xr:uid="{3A019415-79D6-422A-88BF-37D3471EC498}"/>
    <cellStyle name="Normal 3 3 2 2 3 8 2 3 2" xfId="45631" xr:uid="{C9AC9CAF-47B6-4370-AC6C-33FD0185031A}"/>
    <cellStyle name="Normal 3 3 2 2 3 8 2 4" xfId="33136" xr:uid="{3CF181F0-C73B-4A83-8627-67D9B4C53C9F}"/>
    <cellStyle name="Normal 3 3 2 2 3 8 3" xfId="10480" xr:uid="{9C3475FD-05F5-47E5-8D26-43F4C440065B}"/>
    <cellStyle name="Normal 3 3 2 2 3 8 3 2" xfId="35138" xr:uid="{A079D253-2368-414E-A68B-B6D77A093959}"/>
    <cellStyle name="Normal 3 3 2 2 3 8 4" xfId="19063" xr:uid="{28DBA69E-7129-4B45-B2C1-3C6271627C2E}"/>
    <cellStyle name="Normal 3 3 2 2 3 8 4 2" xfId="43257" xr:uid="{B81FA2BF-1D1C-4928-B3CA-9B554C3CC1C3}"/>
    <cellStyle name="Normal 3 3 2 2 3 8 5" xfId="27253" xr:uid="{D2CE0EE2-DF21-4175-8DF5-1EA5188A23E9}"/>
    <cellStyle name="Normal 3 3 2 2 3 9" xfId="2525" xr:uid="{D0F6E491-6717-4EBB-BDCE-C8A294351BA6}"/>
    <cellStyle name="Normal 3 3 2 2 3 9 2" xfId="10866" xr:uid="{7A5D8530-E2C1-4798-B2D0-A9058C6A8D2D}"/>
    <cellStyle name="Normal 3 3 2 2 3 9 2 2" xfId="35522" xr:uid="{B2CCCE4D-C4B0-4491-814E-AF32127D4492}"/>
    <cellStyle name="Normal 3 3 2 2 3 9 3" xfId="20939" xr:uid="{D4B9F59C-26FB-42D8-BB72-0688CFA175AE}"/>
    <cellStyle name="Normal 3 3 2 2 3 9 3 2" xfId="45074" xr:uid="{304CF14E-FD39-4F9D-AF55-10BC16A707BD}"/>
    <cellStyle name="Normal 3 3 2 2 3 9 4" xfId="27637" xr:uid="{E91E602A-6E42-4F85-B612-9278AC899995}"/>
    <cellStyle name="Normal 3 3 2 2 30" xfId="18392" xr:uid="{64EC9C85-5F2B-484F-9D91-105D894E1BEB}"/>
    <cellStyle name="Normal 3 3 2 2 30 2" xfId="42608" xr:uid="{D6B26E2F-ACEE-4C15-904A-B46FF362848E}"/>
    <cellStyle name="Normal 3 3 2 2 31" xfId="25559" xr:uid="{BF84B975-84B5-4A6D-BC70-E637B6188CE9}"/>
    <cellStyle name="Normal 3 3 2 2 4" xfId="375" xr:uid="{E7E5D2EF-68BE-4719-A666-E52ACC5377AF}"/>
    <cellStyle name="Normal 3 3 2 2 4 10" xfId="4292" xr:uid="{27304992-03EC-4B1E-A228-DD5348A4676E}"/>
    <cellStyle name="Normal 3 3 2 2 4 10 2" xfId="12633" xr:uid="{A471296E-FE84-45D5-9414-0A784697B1A3}"/>
    <cellStyle name="Normal 3 3 2 2 4 10 2 2" xfId="37218" xr:uid="{2C98CEE4-F7DB-47DE-BC59-FD0BA3159E04}"/>
    <cellStyle name="Normal 3 3 2 2 4 10 3" xfId="29258" xr:uid="{62E26816-89D2-4937-B4D9-384B52EBB7EE}"/>
    <cellStyle name="Normal 3 3 2 2 4 11" xfId="4831" xr:uid="{17B4C4A4-32CC-4ADA-AFB3-7839C6B5108E}"/>
    <cellStyle name="Normal 3 3 2 2 4 11 2" xfId="13155" xr:uid="{ACA753A6-A897-4C43-90B4-57AB390B565B}"/>
    <cellStyle name="Normal 3 3 2 2 4 11 2 2" xfId="37740" xr:uid="{2F7A17BA-8F6F-4773-ABF1-FD7BBC6A4C2A}"/>
    <cellStyle name="Normal 3 3 2 2 4 11 3" xfId="29720" xr:uid="{11F6A9AF-0438-4CC0-8BFD-9173A56891CC}"/>
    <cellStyle name="Normal 3 3 2 2 4 12" xfId="8775" xr:uid="{AFE08ADE-5122-4BB6-AACD-BC4037DC4E18}"/>
    <cellStyle name="Normal 3 3 2 2 4 12 2" xfId="33546" xr:uid="{2DB6C4C3-CDA5-44B6-B824-BE4185C47E5A}"/>
    <cellStyle name="Normal 3 3 2 2 4 13" xfId="17965" xr:uid="{86660B23-F591-4E90-955B-5EB0E4779C9C}"/>
    <cellStyle name="Normal 3 3 2 2 4 13 2" xfId="42190" xr:uid="{2595EA83-5CD4-409F-9FDB-8903A7E41048}"/>
    <cellStyle name="Normal 3 3 2 2 4 14" xfId="18559" xr:uid="{0823AB03-81FC-4730-9995-A48573961E97}"/>
    <cellStyle name="Normal 3 3 2 2 4 14 2" xfId="42755" xr:uid="{2B392E65-2FF9-456D-B960-689FA0A97E02}"/>
    <cellStyle name="Normal 3 3 2 2 4 15" xfId="25677" xr:uid="{26C16448-B6AC-4D3B-B257-06619B0C6926}"/>
    <cellStyle name="Normal 3 3 2 2 4 2" xfId="1088" xr:uid="{DA79BD09-E8CB-4AEF-8E43-91FCD414FA80}"/>
    <cellStyle name="Normal 3 3 2 2 4 2 10" xfId="26286" xr:uid="{8DFBA336-7808-4653-90E8-97328D60673A}"/>
    <cellStyle name="Normal 3 3 2 2 4 2 2" xfId="1522" xr:uid="{A02F2BC6-1450-4B79-8CFA-E27A01A02B91}"/>
    <cellStyle name="Normal 3 3 2 2 4 2 2 2" xfId="7498" xr:uid="{69A5B43E-1A3E-450A-A970-6471EBF48222}"/>
    <cellStyle name="Normal 3 3 2 2 4 2 2 2 2" xfId="15757" xr:uid="{05AD65D3-6F71-4139-B050-F877CA341CC8}"/>
    <cellStyle name="Normal 3 3 2 2 4 2 2 2 2 2" xfId="40339" xr:uid="{143A2BF8-EACD-41E7-89B3-91D4B3007E8E}"/>
    <cellStyle name="Normal 3 3 2 2 4 2 2 2 3" xfId="22710" xr:uid="{AF2DFA95-BF7A-468B-B5EC-07B65610720E}"/>
    <cellStyle name="Normal 3 3 2 2 4 2 2 2 3 2" xfId="46737" xr:uid="{7F601054-BC44-4E0F-B982-BAB8BFC83DB5}"/>
    <cellStyle name="Normal 3 3 2 2 4 2 2 2 4" xfId="32324" xr:uid="{483B3201-A1B6-406E-A573-9FB28025C317}"/>
    <cellStyle name="Normal 3 3 2 2 4 2 2 3" xfId="5462" xr:uid="{4A2E6591-A793-4A32-B20E-CDAA4F14850E}"/>
    <cellStyle name="Normal 3 3 2 2 4 2 2 3 2" xfId="13745" xr:uid="{B1B9CE1D-B5C3-45DD-B89B-191BA92132AE}"/>
    <cellStyle name="Normal 3 3 2 2 4 2 2 3 2 2" xfId="38329" xr:uid="{4A6C7647-C461-43BA-BCDD-631F5DF321C0}"/>
    <cellStyle name="Normal 3 3 2 2 4 2 2 3 3" xfId="30311" xr:uid="{806686ED-CCDE-4B86-91B1-CEA6333DBCB8}"/>
    <cellStyle name="Normal 3 3 2 2 4 2 2 4" xfId="9883" xr:uid="{E8B12B09-262F-4204-8DA4-8743F15C9E4C}"/>
    <cellStyle name="Normal 3 3 2 2 4 2 2 4 2" xfId="34569" xr:uid="{04B3462C-8D24-4C97-98B3-79DDAFE1EB8B}"/>
    <cellStyle name="Normal 3 3 2 2 4 2 2 5" xfId="20244" xr:uid="{44D1FA5B-0E2A-4CEF-81D6-CDA6D02F7CA6}"/>
    <cellStyle name="Normal 3 3 2 2 4 2 2 5 2" xfId="44418" xr:uid="{76B0A3CF-A37C-4294-946B-275D6004D45F}"/>
    <cellStyle name="Normal 3 3 2 2 4 2 2 6" xfId="26685" xr:uid="{BBCF986B-925A-4A7D-9273-77F598AFF439}"/>
    <cellStyle name="Normal 3 3 2 2 4 2 3" xfId="3055" xr:uid="{0979DFBB-FC0A-4865-9F8C-CD04491A9E9C}"/>
    <cellStyle name="Normal 3 3 2 2 4 2 3 2" xfId="8064" xr:uid="{9363BE44-B909-4CC6-A5F5-67D80F99F986}"/>
    <cellStyle name="Normal 3 3 2 2 4 2 3 2 2" xfId="16322" xr:uid="{CE400663-287C-4025-B0C2-733695B8589D}"/>
    <cellStyle name="Normal 3 3 2 2 4 2 3 2 2 2" xfId="40904" xr:uid="{99337D4B-D0CF-4E72-8357-13F4C83B314F}"/>
    <cellStyle name="Normal 3 3 2 2 4 2 3 2 3" xfId="32889" xr:uid="{43D1C4CF-8478-4CDC-A71C-B25E1A79C4F2}"/>
    <cellStyle name="Normal 3 3 2 2 4 2 3 3" xfId="6177" xr:uid="{C2BD47C4-28A0-4A66-8EE4-602181B4D11F}"/>
    <cellStyle name="Normal 3 3 2 2 4 2 3 3 2" xfId="14439" xr:uid="{06F6D9CB-3289-463B-84C3-47E9937F5FD5}"/>
    <cellStyle name="Normal 3 3 2 2 4 2 3 3 2 2" xfId="39021" xr:uid="{5CB20A74-B494-4DF5-9B14-9732A13ED8EA}"/>
    <cellStyle name="Normal 3 3 2 2 4 2 3 3 3" xfId="31006" xr:uid="{62B87F99-0012-40E8-B46D-F216081DDB5E}"/>
    <cellStyle name="Normal 3 3 2 2 4 2 3 4" xfId="11396" xr:uid="{63773423-AA56-45FE-AF76-524D6BD86860}"/>
    <cellStyle name="Normal 3 3 2 2 4 2 3 4 2" xfId="36051" xr:uid="{B97085D6-27DB-4A93-BB12-1AC140417A1C}"/>
    <cellStyle name="Normal 3 3 2 2 4 2 3 5" xfId="22297" xr:uid="{0D6CF838-932B-434F-9FCC-A789FA4A360C}"/>
    <cellStyle name="Normal 3 3 2 2 4 2 3 5 2" xfId="46333" xr:uid="{13D30334-BAB8-492D-A4B7-016A49F04A76}"/>
    <cellStyle name="Normal 3 3 2 2 4 2 3 6" xfId="28166" xr:uid="{BAD73E28-FD6E-44B6-9441-64ECF9E97D0E}"/>
    <cellStyle name="Normal 3 3 2 2 4 2 4" xfId="3774" xr:uid="{67BB1732-09F2-4316-A2F1-C1F934D14004}"/>
    <cellStyle name="Normal 3 3 2 2 4 2 4 2" xfId="6697" xr:uid="{ACCE71A3-5051-40FC-BFBB-2F3DA53B7A68}"/>
    <cellStyle name="Normal 3 3 2 2 4 2 4 2 2" xfId="14956" xr:uid="{EC2CC049-79E5-4F27-879E-C46AE8801C1D}"/>
    <cellStyle name="Normal 3 3 2 2 4 2 4 2 2 2" xfId="39538" xr:uid="{02841B5A-8FA2-41F8-9A61-27D1F721E6A5}"/>
    <cellStyle name="Normal 3 3 2 2 4 2 4 2 3" xfId="31523" xr:uid="{1559F0EF-7F6E-4BE4-A3E6-30E8D708F10C}"/>
    <cellStyle name="Normal 3 3 2 2 4 2 4 3" xfId="12115" xr:uid="{BEEA296E-F67F-48C8-BA09-EEA9A85191FB}"/>
    <cellStyle name="Normal 3 3 2 2 4 2 4 3 2" xfId="36759" xr:uid="{9F5B96EE-561F-4123-8ED8-A66C807EA99E}"/>
    <cellStyle name="Normal 3 3 2 2 4 2 4 4" xfId="28874" xr:uid="{FE9DDB3A-F315-4BD8-BCC3-D8B81FE6BC4F}"/>
    <cellStyle name="Normal 3 3 2 2 4 2 5" xfId="4528" xr:uid="{17FC0AB4-DB36-4AA9-8136-11B1ECFFDEFA}"/>
    <cellStyle name="Normal 3 3 2 2 4 2 5 2" xfId="7209" xr:uid="{5D49102B-9FC6-4D85-9CF1-A636302B50CB}"/>
    <cellStyle name="Normal 3 3 2 2 4 2 5 2 2" xfId="15468" xr:uid="{DA971B93-A94E-4A1F-9388-1704480F0AA5}"/>
    <cellStyle name="Normal 3 3 2 2 4 2 5 2 2 2" xfId="40050" xr:uid="{2C030730-6385-4191-8D7D-C1ADE5C68AC8}"/>
    <cellStyle name="Normal 3 3 2 2 4 2 5 2 3" xfId="32035" xr:uid="{DC904C4B-3FD9-4F64-A6F3-1907F9B3B2CB}"/>
    <cellStyle name="Normal 3 3 2 2 4 2 5 3" xfId="12869" xr:uid="{96302202-7C99-4F0D-BCFA-C5C2E66DECC4}"/>
    <cellStyle name="Normal 3 3 2 2 4 2 5 3 2" xfId="37454" xr:uid="{B3F66B69-CEC9-4A53-B6AE-5695D87E42B4}"/>
    <cellStyle name="Normal 3 3 2 2 4 2 5 4" xfId="29494" xr:uid="{EDC81110-440F-4CB9-BCC1-42967A6C57B2}"/>
    <cellStyle name="Normal 3 3 2 2 4 2 6" xfId="5048" xr:uid="{A83D8AD3-297B-495F-B854-D7A5305B4F0F}"/>
    <cellStyle name="Normal 3 3 2 2 4 2 6 2" xfId="13345" xr:uid="{E1F41162-FD7A-4E86-A13F-FE7EE9E74B0C}"/>
    <cellStyle name="Normal 3 3 2 2 4 2 6 2 2" xfId="37929" xr:uid="{5D9CD584-DE02-4D9A-87E3-DEC11F4D4519}"/>
    <cellStyle name="Normal 3 3 2 2 4 2 6 3" xfId="29910" xr:uid="{2E48D041-6574-427D-BD23-BD3DE4895155}"/>
    <cellStyle name="Normal 3 3 2 2 4 2 7" xfId="9464" xr:uid="{55B3A0B7-B87E-4DAE-93E9-97B2B7E4598D}"/>
    <cellStyle name="Normal 3 3 2 2 4 2 7 2" xfId="34167" xr:uid="{D313872F-32C3-48A9-83A7-02C97E7CD9D6}"/>
    <cellStyle name="Normal 3 3 2 2 4 2 8" xfId="18201" xr:uid="{2780C7A7-D103-419E-9C03-F3AC2EC4BF7E}"/>
    <cellStyle name="Normal 3 3 2 2 4 2 8 2" xfId="42426" xr:uid="{9D08949C-BB6D-49B6-B3A2-002AEDC8DFE8}"/>
    <cellStyle name="Normal 3 3 2 2 4 2 9" xfId="19832" xr:uid="{D1BDB13E-1304-4796-B05B-2C1BEE04A3E8}"/>
    <cellStyle name="Normal 3 3 2 2 4 2 9 2" xfId="44012" xr:uid="{44E6BCC2-4755-4593-9871-F91444AA766B}"/>
    <cellStyle name="Normal 3 3 2 2 4 3" xfId="1324" xr:uid="{40F103FC-D412-4132-BD2C-3123DE47753B}"/>
    <cellStyle name="Normal 3 3 2 2 4 3 2" xfId="7012" xr:uid="{968FC47D-D620-48E3-820B-3EBF6D10F391}"/>
    <cellStyle name="Normal 3 3 2 2 4 3 2 2" xfId="15271" xr:uid="{2A4B199C-8AAD-4AC9-9A98-5BCC21312D0E}"/>
    <cellStyle name="Normal 3 3 2 2 4 3 2 2 2" xfId="39853" xr:uid="{F6A471EC-43E1-4C72-AF60-D94FC49560DA}"/>
    <cellStyle name="Normal 3 3 2 2 4 3 2 3" xfId="22515" xr:uid="{2F949EFB-5FF9-4E0C-AC79-091C7406F9F1}"/>
    <cellStyle name="Normal 3 3 2 2 4 3 2 3 2" xfId="46549" xr:uid="{8FBD370C-7B0C-4AA9-A594-68323CAC0F58}"/>
    <cellStyle name="Normal 3 3 2 2 4 3 2 4" xfId="31838" xr:uid="{7987A3BD-671A-447D-9F56-5107C1568F51}"/>
    <cellStyle name="Normal 3 3 2 2 4 3 3" xfId="5264" xr:uid="{11996A39-7012-47A2-A75B-8D6E39CDD1EB}"/>
    <cellStyle name="Normal 3 3 2 2 4 3 3 2" xfId="13557" xr:uid="{4D114BF0-6D24-48A0-BD59-AD24B288BD4E}"/>
    <cellStyle name="Normal 3 3 2 2 4 3 3 2 2" xfId="38141" xr:uid="{CECEC7F6-42D9-46A5-93B3-1FFE2F1AD6E0}"/>
    <cellStyle name="Normal 3 3 2 2 4 3 3 3" xfId="30123" xr:uid="{BF834821-ACB3-471B-B269-7E3AB58650CF}"/>
    <cellStyle name="Normal 3 3 2 2 4 3 4" xfId="9686" xr:uid="{5D10F071-AC8A-4318-A414-B227DBDAB780}"/>
    <cellStyle name="Normal 3 3 2 2 4 3 4 2" xfId="34381" xr:uid="{E42E38E2-BC51-437E-A2EC-FF56A31716AF}"/>
    <cellStyle name="Normal 3 3 2 2 4 3 5" xfId="20048" xr:uid="{2B7F5A52-3E69-402B-80FA-055B3D3294C7}"/>
    <cellStyle name="Normal 3 3 2 2 4 3 5 2" xfId="44226" xr:uid="{CF317851-D745-4398-96B5-C4DAADC2DB8B}"/>
    <cellStyle name="Normal 3 3 2 2 4 3 6" xfId="26498" xr:uid="{53A5569B-7DEE-4B0E-804D-7EA2B926A8AE}"/>
    <cellStyle name="Normal 3 3 2 2 4 4" xfId="859" xr:uid="{FFA48F28-13EF-4617-B7A1-3F0AEF6C0F53}"/>
    <cellStyle name="Normal 3 3 2 2 4 4 2" xfId="7877" xr:uid="{6E16850E-EE0A-4EDE-8136-11AADC494081}"/>
    <cellStyle name="Normal 3 3 2 2 4 4 2 2" xfId="16135" xr:uid="{111C650B-5AA3-4975-9423-68B6899DCFDD}"/>
    <cellStyle name="Normal 3 3 2 2 4 4 2 2 2" xfId="40717" xr:uid="{65BF02FE-4D03-4194-B90F-C2E66F14F42B}"/>
    <cellStyle name="Normal 3 3 2 2 4 4 2 3" xfId="22081" xr:uid="{5D5F97F7-DE7B-431A-AACB-D489352043F2}"/>
    <cellStyle name="Normal 3 3 2 2 4 4 2 3 2" xfId="46142" xr:uid="{0248416B-3FD1-4B58-B0BF-28D69671A39F}"/>
    <cellStyle name="Normal 3 3 2 2 4 4 2 4" xfId="32702" xr:uid="{B9DA4AEF-383D-4774-89C5-21876DF46C91}"/>
    <cellStyle name="Normal 3 3 2 2 4 4 3" xfId="5990" xr:uid="{3DCAB2B2-7329-440C-8D4F-6FC4D378D7D9}"/>
    <cellStyle name="Normal 3 3 2 2 4 4 3 2" xfId="14252" xr:uid="{9D3B9F72-6FEC-4E6C-AAA6-E64DD3DDC198}"/>
    <cellStyle name="Normal 3 3 2 2 4 4 3 2 2" xfId="38834" xr:uid="{1B9AAC9B-1FFC-4C94-9B33-D4CB69A84DAA}"/>
    <cellStyle name="Normal 3 3 2 2 4 4 3 3" xfId="30819" xr:uid="{F28AFC58-D629-420F-B670-8E2715213866}"/>
    <cellStyle name="Normal 3 3 2 2 4 4 4" xfId="9243" xr:uid="{836CDD7E-D6E0-4FC3-AC4C-CC4CFE902D4D}"/>
    <cellStyle name="Normal 3 3 2 2 4 4 4 2" xfId="33977" xr:uid="{4E88ED47-F15F-4226-B140-06A84EC805AE}"/>
    <cellStyle name="Normal 3 3 2 2 4 4 5" xfId="19615" xr:uid="{ED530D30-5C71-4E9C-BD94-08B9868425EA}"/>
    <cellStyle name="Normal 3 3 2 2 4 4 5 2" xfId="43803" xr:uid="{28718A03-05C4-4346-9877-EA5030C4FC08}"/>
    <cellStyle name="Normal 3 3 2 2 4 4 6" xfId="26099" xr:uid="{A80A54DD-A593-4E07-AA29-6268D3886E13}"/>
    <cellStyle name="Normal 3 3 2 2 4 5" xfId="2196" xr:uid="{1663B1A0-A8AA-4C71-9960-E1D302434E9E}"/>
    <cellStyle name="Normal 3 3 2 2 4 5 2" xfId="6510" xr:uid="{7E124987-3E59-4FFB-AD63-6DD0C3ECBCC2}"/>
    <cellStyle name="Normal 3 3 2 2 4 5 2 2" xfId="14769" xr:uid="{30EB9EF4-0137-4F74-BB6F-E78D7D5B26D5}"/>
    <cellStyle name="Normal 3 3 2 2 4 5 2 2 2" xfId="39351" xr:uid="{772D2F34-921C-46D0-93FE-70867B06B55F}"/>
    <cellStyle name="Normal 3 3 2 2 4 5 2 3" xfId="21634" xr:uid="{34CD07D0-3708-4CFF-A121-178F30E6CCD3}"/>
    <cellStyle name="Normal 3 3 2 2 4 5 2 3 2" xfId="45716" xr:uid="{7BE20DCA-206D-4000-99E1-ABACF7FC4167}"/>
    <cellStyle name="Normal 3 3 2 2 4 5 2 4" xfId="31336" xr:uid="{EC66A5A4-6382-4560-991B-27F0BD0E3FB6}"/>
    <cellStyle name="Normal 3 3 2 2 4 5 3" xfId="10537" xr:uid="{E436AC14-4166-4A90-B924-19861BEE221A}"/>
    <cellStyle name="Normal 3 3 2 2 4 5 3 2" xfId="35195" xr:uid="{2423CEBF-A623-410C-BF39-458CC37C89ED}"/>
    <cellStyle name="Normal 3 3 2 2 4 5 4" xfId="19166" xr:uid="{359AE56A-3F58-49BB-8EAB-0A865811FCDF}"/>
    <cellStyle name="Normal 3 3 2 2 4 5 4 2" xfId="43360" xr:uid="{404145AD-D09A-4503-9632-485278358502}"/>
    <cellStyle name="Normal 3 3 2 2 4 5 5" xfId="27310" xr:uid="{FF613844-010A-477F-9276-9B4099D3FB61}"/>
    <cellStyle name="Normal 3 3 2 2 4 6" xfId="2582" xr:uid="{0AA525AB-1304-4B4C-943F-234151C21B24}"/>
    <cellStyle name="Normal 3 3 2 2 4 6 2" xfId="8368" xr:uid="{14CECA1C-E179-4556-BAFB-EA1BF3CBBEA8}"/>
    <cellStyle name="Normal 3 3 2 2 4 6 2 2" xfId="16626" xr:uid="{6471B374-E056-43D4-86CF-3FF000EC121C}"/>
    <cellStyle name="Normal 3 3 2 2 4 6 2 2 2" xfId="41208" xr:uid="{09723FA8-BB22-448C-B7CA-C44CD231E7C8}"/>
    <cellStyle name="Normal 3 3 2 2 4 6 2 3" xfId="33193" xr:uid="{E7714054-A9AA-407B-9785-6D76D19F43A3}"/>
    <cellStyle name="Normal 3 3 2 2 4 6 3" xfId="10923" xr:uid="{315AFFE5-045E-4450-9C4C-56EE9F09EF41}"/>
    <cellStyle name="Normal 3 3 2 2 4 6 3 2" xfId="35579" xr:uid="{41D32902-A577-4360-96E4-555543577856}"/>
    <cellStyle name="Normal 3 3 2 2 4 6 4" xfId="21038" xr:uid="{7B82BC54-57B7-413E-B350-0AE80CA91845}"/>
    <cellStyle name="Normal 3 3 2 2 4 6 4 2" xfId="45163" xr:uid="{824262E6-BCB0-4D9E-8E3E-8664711A5327}"/>
    <cellStyle name="Normal 3 3 2 2 4 6 5" xfId="27694" xr:uid="{CB86C04D-DD14-4447-849B-F79FF419D0C5}"/>
    <cellStyle name="Normal 3 3 2 2 4 7" xfId="2819" xr:uid="{EA91E5B1-498F-43F0-8F3B-76153F2DCF7B}"/>
    <cellStyle name="Normal 3 3 2 2 4 7 2" xfId="11160" xr:uid="{4D54E0C3-2C9A-4420-AB15-D527F2B2C4BE}"/>
    <cellStyle name="Normal 3 3 2 2 4 7 2 2" xfId="35815" xr:uid="{ADCCD647-C085-428E-8DEB-FC075CCD4DBC}"/>
    <cellStyle name="Normal 3 3 2 2 4 7 3" xfId="27930" xr:uid="{5CEB0B8E-B4BE-4D7B-85E5-5353DDA92F37}"/>
    <cellStyle name="Normal 3 3 2 2 4 8" xfId="3292" xr:uid="{056BFEF0-E8FB-40A1-8EA0-326D96A3AEC6}"/>
    <cellStyle name="Normal 3 3 2 2 4 8 2" xfId="11633" xr:uid="{314C68D2-8293-43A0-87DE-64C4765EE096}"/>
    <cellStyle name="Normal 3 3 2 2 4 8 2 2" xfId="36287" xr:uid="{3FE2244F-2629-43EB-809D-0351CD63AE22}"/>
    <cellStyle name="Normal 3 3 2 2 4 8 3" xfId="28402" xr:uid="{A32CF408-A62F-4477-AF2E-B94D98F75B33}"/>
    <cellStyle name="Normal 3 3 2 2 4 9" xfId="3538" xr:uid="{53E366A7-2D02-47F6-A58E-85763C78707B}"/>
    <cellStyle name="Normal 3 3 2 2 4 9 2" xfId="11879" xr:uid="{C8C4861B-CCB5-46F0-9FED-F59F268FFD4A}"/>
    <cellStyle name="Normal 3 3 2 2 4 9 2 2" xfId="36523" xr:uid="{5FF5A9FB-B56A-4742-BBD2-D1ED5AD38102}"/>
    <cellStyle name="Normal 3 3 2 2 4 9 3" xfId="28638" xr:uid="{3FF81410-6070-41CC-90AE-868FA2F2BAB7}"/>
    <cellStyle name="Normal 3 3 2 2 5" xfId="518" xr:uid="{B6C1ADF5-C245-43D7-9A6E-8B759F231DDD}"/>
    <cellStyle name="Normal 3 3 2 2 5 10" xfId="18700" xr:uid="{032488C2-1D3C-44A5-99D4-B255F64D4C71}"/>
    <cellStyle name="Normal 3 3 2 2 5 10 2" xfId="42896" xr:uid="{17CE50FF-9CCA-419A-AF2C-7B4555022B08}"/>
    <cellStyle name="Normal 3 3 2 2 5 11" xfId="25799" xr:uid="{F88096DA-D791-42B3-815D-E44790EB96CF}"/>
    <cellStyle name="Normal 3 3 2 2 5 2" xfId="1387" xr:uid="{054E9B65-0CF6-4C05-9650-42EABBBC0831}"/>
    <cellStyle name="Normal 3 3 2 2 5 2 2" xfId="7419" xr:uid="{B52E3E73-1F01-46D6-9A2F-F21BA45CC2BF}"/>
    <cellStyle name="Normal 3 3 2 2 5 2 2 2" xfId="15678" xr:uid="{03BEF865-BDFC-4BF8-97E7-F9FCDAF8670E}"/>
    <cellStyle name="Normal 3 3 2 2 5 2 2 2 2" xfId="40260" xr:uid="{A326F12B-533E-467C-A781-D261F2D82272}"/>
    <cellStyle name="Normal 3 3 2 2 5 2 2 3" xfId="22576" xr:uid="{F414D14E-5C06-480D-AC85-3F216DA542ED}"/>
    <cellStyle name="Normal 3 3 2 2 5 2 2 3 2" xfId="46603" xr:uid="{D7591756-2599-4BB4-AF04-567FCBC402F5}"/>
    <cellStyle name="Normal 3 3 2 2 5 2 2 4" xfId="32245" xr:uid="{8A2DB1F8-B7DB-4655-8383-02B9C4AC73B6}"/>
    <cellStyle name="Normal 3 3 2 2 5 2 3" xfId="5327" xr:uid="{65C164F7-375E-46EC-BB4B-2C3A2F189B7D}"/>
    <cellStyle name="Normal 3 3 2 2 5 2 3 2" xfId="13611" xr:uid="{C0B07138-6293-46B4-951C-EE6F93FF8094}"/>
    <cellStyle name="Normal 3 3 2 2 5 2 3 2 2" xfId="38195" xr:uid="{F04F28F0-3360-4FB6-B6B1-0AAC95BD773B}"/>
    <cellStyle name="Normal 3 3 2 2 5 2 3 3" xfId="30177" xr:uid="{31725AC8-81A8-4227-AE84-2AA456D39612}"/>
    <cellStyle name="Normal 3 3 2 2 5 2 4" xfId="9749" xr:uid="{05484DE9-97AF-4F39-B27B-9D58028442EE}"/>
    <cellStyle name="Normal 3 3 2 2 5 2 4 2" xfId="34435" xr:uid="{3B939504-8ECD-4C0D-8CE0-B8C8FF2DD7D8}"/>
    <cellStyle name="Normal 3 3 2 2 5 2 5" xfId="20110" xr:uid="{12FFF45B-BE29-4951-91AE-1462DA319ECE}"/>
    <cellStyle name="Normal 3 3 2 2 5 2 5 2" xfId="44284" xr:uid="{E42191C4-148C-4E6F-93AD-42F24A5C05EE}"/>
    <cellStyle name="Normal 3 3 2 2 5 2 6" xfId="26551" xr:uid="{2F389DFE-21E0-4E72-B6F0-D276C5E0FF03}"/>
    <cellStyle name="Normal 3 3 2 2 5 3" xfId="933" xr:uid="{3CBB6119-D4CE-4B66-970E-221142EDC1C4}"/>
    <cellStyle name="Normal 3 3 2 2 5 3 2" xfId="7930" xr:uid="{A0DF016B-C3E0-4F18-9A62-91725C3A82C7}"/>
    <cellStyle name="Normal 3 3 2 2 5 3 2 2" xfId="16188" xr:uid="{D58BC7A5-DC8F-494A-8F76-38820A42A6E9}"/>
    <cellStyle name="Normal 3 3 2 2 5 3 2 2 2" xfId="40770" xr:uid="{A6107B5E-8974-4A50-90EF-2E20EE300C38}"/>
    <cellStyle name="Normal 3 3 2 2 5 3 2 3" xfId="22146" xr:uid="{BFD87FC4-2272-4E24-931C-6143BDF50A1B}"/>
    <cellStyle name="Normal 3 3 2 2 5 3 2 3 2" xfId="46198" xr:uid="{CFC74791-03A7-4E15-A671-8A543B7C181F}"/>
    <cellStyle name="Normal 3 3 2 2 5 3 2 4" xfId="32755" xr:uid="{881295E4-CD1A-4765-A119-DAA43F5659A8}"/>
    <cellStyle name="Normal 3 3 2 2 5 3 3" xfId="6043" xr:uid="{27CA240B-6D63-4BE7-8C50-8C50B7C6CFD8}"/>
    <cellStyle name="Normal 3 3 2 2 5 3 3 2" xfId="14305" xr:uid="{0B941FB8-48F8-4328-BC82-93EAB3014FFB}"/>
    <cellStyle name="Normal 3 3 2 2 5 3 3 2 2" xfId="38887" xr:uid="{C4CF3CB4-6252-4BD6-B367-C02C0B306223}"/>
    <cellStyle name="Normal 3 3 2 2 5 3 3 3" xfId="30872" xr:uid="{F1FB2766-C0F2-43A1-89B4-7DCB9382CBAF}"/>
    <cellStyle name="Normal 3 3 2 2 5 3 4" xfId="9311" xr:uid="{3A597FB4-5B2A-4D75-8071-AA2BE8A78C76}"/>
    <cellStyle name="Normal 3 3 2 2 5 3 4 2" xfId="34032" xr:uid="{B46CE40C-BAA9-4CE1-9C91-F10251409835}"/>
    <cellStyle name="Normal 3 3 2 2 5 3 5" xfId="19681" xr:uid="{9B61EA96-7F95-4359-992B-4DDBD273682F}"/>
    <cellStyle name="Normal 3 3 2 2 5 3 5 2" xfId="43863" xr:uid="{85FC90D2-7818-40C3-A112-CCBC5BBD17CA}"/>
    <cellStyle name="Normal 3 3 2 2 5 3 6" xfId="26152" xr:uid="{556FFF92-0ABE-4CD6-8188-B15DEE35D82E}"/>
    <cellStyle name="Normal 3 3 2 2 5 4" xfId="2937" xr:uid="{8C5EEBDB-5D93-4D35-848A-EA3B01487663}"/>
    <cellStyle name="Normal 3 3 2 2 5 4 2" xfId="6563" xr:uid="{AFCEE6EB-32C6-4CA2-87D5-853DFECC2D96}"/>
    <cellStyle name="Normal 3 3 2 2 5 4 2 2" xfId="14822" xr:uid="{D383A594-5F1C-4671-A995-566507B64901}"/>
    <cellStyle name="Normal 3 3 2 2 5 4 2 2 2" xfId="39404" xr:uid="{2A81C800-7251-4C03-A2A6-A8E931A500B8}"/>
    <cellStyle name="Normal 3 3 2 2 5 4 2 3" xfId="21772" xr:uid="{1C4DCB87-21F2-41A0-9E7F-58121A5495B3}"/>
    <cellStyle name="Normal 3 3 2 2 5 4 2 3 2" xfId="45846" xr:uid="{AF711F10-59FC-413C-87D1-1768184FC9BF}"/>
    <cellStyle name="Normal 3 3 2 2 5 4 2 4" xfId="31389" xr:uid="{1BB8A8ED-8BE6-4079-8D36-42CF0D164BB1}"/>
    <cellStyle name="Normal 3 3 2 2 5 4 3" xfId="11278" xr:uid="{9FA19E32-26BA-419A-AF6E-E6B4A070028E}"/>
    <cellStyle name="Normal 3 3 2 2 5 4 3 2" xfId="35933" xr:uid="{E8F26033-4C5D-48E9-989E-99F5B5F5576E}"/>
    <cellStyle name="Normal 3 3 2 2 5 4 4" xfId="19307" xr:uid="{184BD841-81E2-49DF-8EFA-F98785E1B2E9}"/>
    <cellStyle name="Normal 3 3 2 2 5 4 4 2" xfId="43501" xr:uid="{288ED924-BEEC-440F-8443-942DBC91158A}"/>
    <cellStyle name="Normal 3 3 2 2 5 4 5" xfId="28048" xr:uid="{7CA40E56-75EA-46BD-9452-BCC4BFAC5095}"/>
    <cellStyle name="Normal 3 3 2 2 5 5" xfId="3656" xr:uid="{037A967E-C01B-41E9-8989-54C460D09AB6}"/>
    <cellStyle name="Normal 3 3 2 2 5 5 2" xfId="7192" xr:uid="{09EBF527-7C7A-4CCD-888B-8C7CDF3470D8}"/>
    <cellStyle name="Normal 3 3 2 2 5 5 2 2" xfId="15451" xr:uid="{42994098-4FED-40EB-B1E7-B600C5D4CA70}"/>
    <cellStyle name="Normal 3 3 2 2 5 5 2 2 2" xfId="40033" xr:uid="{D7F0B28B-B6D8-4907-831B-F93C68F302FF}"/>
    <cellStyle name="Normal 3 3 2 2 5 5 2 3" xfId="32018" xr:uid="{7F950C15-C333-4DCF-B3FB-6D7DE8242F9E}"/>
    <cellStyle name="Normal 3 3 2 2 5 5 3" xfId="11997" xr:uid="{88750881-D1DD-4EBF-8839-0FF8B169C721}"/>
    <cellStyle name="Normal 3 3 2 2 5 5 3 2" xfId="36641" xr:uid="{6D691900-3D35-455D-82F0-CCA18E63B9E7}"/>
    <cellStyle name="Normal 3 3 2 2 5 5 4" xfId="21176" xr:uid="{85925818-F27C-4A65-A885-4755EBD9310A}"/>
    <cellStyle name="Normal 3 3 2 2 5 5 4 2" xfId="45296" xr:uid="{382C2351-E2E1-446F-BC5F-C712CFA4A68B}"/>
    <cellStyle name="Normal 3 3 2 2 5 5 5" xfId="28756" xr:uid="{592FF7C2-33FC-4CD7-B8F4-0ABA236595AA}"/>
    <cellStyle name="Normal 3 3 2 2 5 6" xfId="4410" xr:uid="{8787DE2D-C9EF-483F-92DF-E71CF94F8DEE}"/>
    <cellStyle name="Normal 3 3 2 2 5 6 2" xfId="12751" xr:uid="{5DED26C7-91D4-4608-9990-F2C25ABD3B9D}"/>
    <cellStyle name="Normal 3 3 2 2 5 6 2 2" xfId="37336" xr:uid="{3C33D543-D54E-4913-B3F8-391451E1C423}"/>
    <cellStyle name="Normal 3 3 2 2 5 6 3" xfId="29376" xr:uid="{E9F29745-764A-48BA-8564-803A624EDA1E}"/>
    <cellStyle name="Normal 3 3 2 2 5 7" xfId="4896" xr:uid="{639027D1-43F2-4549-B4DF-DD2CA9BEF5A3}"/>
    <cellStyle name="Normal 3 3 2 2 5 7 2" xfId="13209" xr:uid="{758B2AD8-4925-4926-8E72-471353FB91E4}"/>
    <cellStyle name="Normal 3 3 2 2 5 7 2 2" xfId="37793" xr:uid="{537BFDA1-3E75-4360-8C5A-F4DFBAA38A75}"/>
    <cellStyle name="Normal 3 3 2 2 5 7 3" xfId="29775" xr:uid="{5D517F65-407D-4E9E-8C96-1E43345CC7E8}"/>
    <cellStyle name="Normal 3 3 2 2 5 8" xfId="8905" xr:uid="{90BD0ECD-A1E6-49D5-A398-313E25BF7EC1}"/>
    <cellStyle name="Normal 3 3 2 2 5 8 2" xfId="33668" xr:uid="{0A913222-0AE0-48C3-A783-163F28AA92AF}"/>
    <cellStyle name="Normal 3 3 2 2 5 9" xfId="18083" xr:uid="{DFDC02DF-E300-452C-BC3A-A634219E4250}"/>
    <cellStyle name="Normal 3 3 2 2 5 9 2" xfId="42308" xr:uid="{F7EAA52D-8AD0-48B9-9D57-4E17E3CF7928}"/>
    <cellStyle name="Normal 3 3 2 2 6" xfId="576" xr:uid="{F2BE1940-81B7-428C-B97E-DC0CA05A908C}"/>
    <cellStyle name="Normal 3 3 2 2 6 2" xfId="1414" xr:uid="{597C8203-492D-4781-9D77-80D52F338A97}"/>
    <cellStyle name="Normal 3 3 2 2 6 2 2" xfId="7446" xr:uid="{EB8FC46E-BECD-42EA-AE48-CA95AD9F37D2}"/>
    <cellStyle name="Normal 3 3 2 2 6 2 2 2" xfId="15705" xr:uid="{E658A656-0DFE-4279-A128-CCB84901A0B5}"/>
    <cellStyle name="Normal 3 3 2 2 6 2 2 2 2" xfId="40287" xr:uid="{95014763-3243-4479-A287-E2B4BE42D75F}"/>
    <cellStyle name="Normal 3 3 2 2 6 2 2 3" xfId="22603" xr:uid="{004C820E-C840-4341-9948-546779AA6403}"/>
    <cellStyle name="Normal 3 3 2 2 6 2 2 3 2" xfId="46630" xr:uid="{1039A867-BDAE-4499-8B08-854DF44965FD}"/>
    <cellStyle name="Normal 3 3 2 2 6 2 2 4" xfId="32272" xr:uid="{0AFBA890-C109-4670-862F-EABD8E40456E}"/>
    <cellStyle name="Normal 3 3 2 2 6 2 3" xfId="5354" xr:uid="{39F199A1-8B66-4142-A987-92951B8BA6A7}"/>
    <cellStyle name="Normal 3 3 2 2 6 2 3 2" xfId="13638" xr:uid="{012B7B6A-29D0-464B-B4D0-09D8E5B00081}"/>
    <cellStyle name="Normal 3 3 2 2 6 2 3 2 2" xfId="38222" xr:uid="{DA77C942-6B19-437D-998D-1BB25AFAFD41}"/>
    <cellStyle name="Normal 3 3 2 2 6 2 3 3" xfId="30204" xr:uid="{09D25A76-1F18-4999-9E2A-CDDBD628EC42}"/>
    <cellStyle name="Normal 3 3 2 2 6 2 4" xfId="9776" xr:uid="{2DE689A8-85DD-4EF7-96DD-89F6065BE4E4}"/>
    <cellStyle name="Normal 3 3 2 2 6 2 4 2" xfId="34462" xr:uid="{F54CCA8B-3BA5-4AD4-9912-66FB2E614787}"/>
    <cellStyle name="Normal 3 3 2 2 6 2 5" xfId="20137" xr:uid="{5E04D12E-EBEF-432C-8348-F67706AAB392}"/>
    <cellStyle name="Normal 3 3 2 2 6 2 5 2" xfId="44311" xr:uid="{B8CDDEEB-2AC9-42B1-9649-876F99C3528E}"/>
    <cellStyle name="Normal 3 3 2 2 6 2 6" xfId="26578" xr:uid="{F55E59F1-F99A-4742-B863-9EF9130E2A3F}"/>
    <cellStyle name="Normal 3 3 2 2 6 3" xfId="965" xr:uid="{72B79FC5-99E6-4255-96BA-D8FDC9131B3C}"/>
    <cellStyle name="Normal 3 3 2 2 6 3 2" xfId="7957" xr:uid="{4F185EC1-DF24-40B4-814C-FC265E8FFDE7}"/>
    <cellStyle name="Normal 3 3 2 2 6 3 2 2" xfId="16215" xr:uid="{E74F44C5-DEE5-46FB-B2BC-24730E6D7838}"/>
    <cellStyle name="Normal 3 3 2 2 6 3 2 2 2" xfId="40797" xr:uid="{2A833274-2F6A-44CF-B0A2-5C4EC8FD8D11}"/>
    <cellStyle name="Normal 3 3 2 2 6 3 2 3" xfId="22176" xr:uid="{1A1D8134-7DEB-40BD-B2D8-29A07482B13D}"/>
    <cellStyle name="Normal 3 3 2 2 6 3 2 3 2" xfId="46225" xr:uid="{C144DDF7-78B5-4B77-BB65-2443E99ED7E2}"/>
    <cellStyle name="Normal 3 3 2 2 6 3 2 4" xfId="32782" xr:uid="{ABA1B980-2ACC-4B22-A6BB-C8516FAE8839}"/>
    <cellStyle name="Normal 3 3 2 2 6 3 3" xfId="6070" xr:uid="{05C8B562-6021-46CA-9BC8-15B1DB65C45E}"/>
    <cellStyle name="Normal 3 3 2 2 6 3 3 2" xfId="14332" xr:uid="{8A8BECFA-3A22-4E75-83A5-CA554749B251}"/>
    <cellStyle name="Normal 3 3 2 2 6 3 3 2 2" xfId="38914" xr:uid="{E0732071-F5D2-4FAB-968E-64BC3357D1D1}"/>
    <cellStyle name="Normal 3 3 2 2 6 3 3 3" xfId="30899" xr:uid="{0E8B83CD-2968-4B02-AAD2-4FE0F2696E8D}"/>
    <cellStyle name="Normal 3 3 2 2 6 3 4" xfId="9341" xr:uid="{DC4A71FE-48EA-4DBF-8639-7F37A2303536}"/>
    <cellStyle name="Normal 3 3 2 2 6 3 4 2" xfId="34060" xr:uid="{7D1D8EF5-A510-400C-B77A-3A744C882D11}"/>
    <cellStyle name="Normal 3 3 2 2 6 3 5" xfId="19710" xr:uid="{286F252D-B1AB-462F-9A01-1576113D17DC}"/>
    <cellStyle name="Normal 3 3 2 2 6 3 5 2" xfId="43892" xr:uid="{BDBAA668-E7C8-40BF-99FF-4A1C8CE586F0}"/>
    <cellStyle name="Normal 3 3 2 2 6 3 6" xfId="26179" xr:uid="{A995ECCF-1AC4-4B79-AA23-9AACD9A6C5E7}"/>
    <cellStyle name="Normal 3 3 2 2 6 4" xfId="6590" xr:uid="{350D18FE-C4FE-42BA-8B7B-F716CB37348E}"/>
    <cellStyle name="Normal 3 3 2 2 6 4 2" xfId="14849" xr:uid="{DEE97801-5FBC-4810-9822-CDB13347623C}"/>
    <cellStyle name="Normal 3 3 2 2 6 4 2 2" xfId="21829" xr:uid="{0AB7564B-1EBB-470C-A20B-A56B250B38FB}"/>
    <cellStyle name="Normal 3 3 2 2 6 4 2 2 2" xfId="45903" xr:uid="{33BC92C7-5E91-408B-A2A5-69C965B71962}"/>
    <cellStyle name="Normal 3 3 2 2 6 4 2 3" xfId="39431" xr:uid="{07BBEFB3-1090-428E-89A6-2EA63C938B85}"/>
    <cellStyle name="Normal 3 3 2 2 6 4 3" xfId="19364" xr:uid="{D933722A-38B8-4419-A340-BC4E764CFDF7}"/>
    <cellStyle name="Normal 3 3 2 2 6 4 3 2" xfId="43558" xr:uid="{48FBA13F-002B-405B-9102-5FD2DF7B8CD3}"/>
    <cellStyle name="Normal 3 3 2 2 6 4 4" xfId="31416" xr:uid="{89327DD7-A879-4DFF-B375-742A19B0B509}"/>
    <cellStyle name="Normal 3 3 2 2 6 5" xfId="7113" xr:uid="{97C07811-DFB4-4546-801C-D3C03F8CE4CA}"/>
    <cellStyle name="Normal 3 3 2 2 6 5 2" xfId="15372" xr:uid="{7C85707B-7704-4872-B9F3-C147FEE5034D}"/>
    <cellStyle name="Normal 3 3 2 2 6 5 2 2" xfId="39954" xr:uid="{99EFF631-6666-4E81-B367-9C06598CF858}"/>
    <cellStyle name="Normal 3 3 2 2 6 5 3" xfId="21234" xr:uid="{E6982734-C279-4C91-85B6-20D27398D2CF}"/>
    <cellStyle name="Normal 3 3 2 2 6 5 3 2" xfId="45353" xr:uid="{83EFF550-B3E7-4FB6-B0DA-EBDDE5B14F2E}"/>
    <cellStyle name="Normal 3 3 2 2 6 5 4" xfId="31939" xr:uid="{3644100A-3B43-4ED3-A63C-E35466EB1CA3}"/>
    <cellStyle name="Normal 3 3 2 2 6 6" xfId="4925" xr:uid="{B08BFCDC-A055-4551-B7DA-8CD26AB222E0}"/>
    <cellStyle name="Normal 3 3 2 2 6 6 2" xfId="13236" xr:uid="{B8A46DEF-F61F-4659-9774-9900B4BD511D}"/>
    <cellStyle name="Normal 3 3 2 2 6 6 2 2" xfId="37820" xr:uid="{55549599-B57F-4BA9-8F3F-56EB3E74B703}"/>
    <cellStyle name="Normal 3 3 2 2 6 6 3" xfId="29802" xr:uid="{EAF06EB8-360B-49BA-9295-1542FA191459}"/>
    <cellStyle name="Normal 3 3 2 2 6 7" xfId="8963" xr:uid="{EFC3BC69-3CB1-4334-8598-5F61D93A2EBA}"/>
    <cellStyle name="Normal 3 3 2 2 6 7 2" xfId="33725" xr:uid="{99A1D8B9-5011-41FC-83D3-3B574DFA574E}"/>
    <cellStyle name="Normal 3 3 2 2 6 8" xfId="18757" xr:uid="{B201AC2D-16AA-455A-B38C-F5122C846422}"/>
    <cellStyle name="Normal 3 3 2 2 6 8 2" xfId="42953" xr:uid="{4A3639A5-6CB6-4A76-AF99-39AF143481CA}"/>
    <cellStyle name="Normal 3 3 2 2 6 9" xfId="25856" xr:uid="{4EE650B1-70C2-468B-BB6D-DF31F1AF2B28}"/>
    <cellStyle name="Normal 3 3 2 2 7" xfId="1144" xr:uid="{76C5583F-080B-4B36-A1FB-FA7A7A54C5C3}"/>
    <cellStyle name="Normal 3 3 2 2 7 2" xfId="1576" xr:uid="{2B9801B7-6853-4B10-AC35-391E4C211B98}"/>
    <cellStyle name="Normal 3 3 2 2 7 2 2" xfId="7551" xr:uid="{A2E0FB0C-FA78-41AA-B691-25883C265111}"/>
    <cellStyle name="Normal 3 3 2 2 7 2 2 2" xfId="15809" xr:uid="{9B458B4A-CD9D-44C8-AFCC-1FD7C935DDF4}"/>
    <cellStyle name="Normal 3 3 2 2 7 2 2 2 2" xfId="40391" xr:uid="{8B3B7F2F-7B75-4645-913F-A806B032C1B1}"/>
    <cellStyle name="Normal 3 3 2 2 7 2 2 3" xfId="22763" xr:uid="{668BFD5A-DFFF-43AB-8DF5-D33D72F3A595}"/>
    <cellStyle name="Normal 3 3 2 2 7 2 2 3 2" xfId="46790" xr:uid="{6A96A6B5-B5D8-47E5-BEB8-5C528FE4D0BD}"/>
    <cellStyle name="Normal 3 3 2 2 7 2 2 4" xfId="32376" xr:uid="{5423C393-865F-4B87-87C4-1B2B7C2B5413}"/>
    <cellStyle name="Normal 3 3 2 2 7 2 3" xfId="5515" xr:uid="{501D9F8C-262D-42F2-BA42-59438A2B75CD}"/>
    <cellStyle name="Normal 3 3 2 2 7 2 3 2" xfId="13798" xr:uid="{FD8D0C34-3D01-497B-8FAC-C8CAEA943255}"/>
    <cellStyle name="Normal 3 3 2 2 7 2 3 2 2" xfId="38382" xr:uid="{0D884B08-BE3F-4E33-AE1F-3A1ABEB3048E}"/>
    <cellStyle name="Normal 3 3 2 2 7 2 3 3" xfId="30364" xr:uid="{3CD019EF-84D6-49D4-84C8-4EC98BBFBE9A}"/>
    <cellStyle name="Normal 3 3 2 2 7 2 4" xfId="9936" xr:uid="{FA4E02E4-8594-41CE-A543-54F50031204D}"/>
    <cellStyle name="Normal 3 3 2 2 7 2 4 2" xfId="34622" xr:uid="{90C94942-F61F-4FD6-B96E-2944248849B5}"/>
    <cellStyle name="Normal 3 3 2 2 7 2 5" xfId="20297" xr:uid="{858DDE3A-FBD3-476E-9090-53BF85C2CD4D}"/>
    <cellStyle name="Normal 3 3 2 2 7 2 5 2" xfId="44471" xr:uid="{D2F87002-593D-4D60-BEA6-4D0B9D1F515E}"/>
    <cellStyle name="Normal 3 3 2 2 7 2 6" xfId="26738" xr:uid="{9380181D-A17D-466D-92F2-F6229BA95452}"/>
    <cellStyle name="Normal 3 3 2 2 7 3" xfId="6230" xr:uid="{F0F9A316-4DD5-4B4D-98BB-6818656D36C6}"/>
    <cellStyle name="Normal 3 3 2 2 7 3 2" xfId="8117" xr:uid="{198E396F-CC1D-44CF-8955-F7A6BFE76E64}"/>
    <cellStyle name="Normal 3 3 2 2 7 3 2 2" xfId="16375" xr:uid="{B0E39D24-DB4E-4B47-B078-78F92A97AC50}"/>
    <cellStyle name="Normal 3 3 2 2 7 3 2 2 2" xfId="40957" xr:uid="{A96045A8-1253-456B-9BBC-009031BF671A}"/>
    <cellStyle name="Normal 3 3 2 2 7 3 2 3" xfId="22353" xr:uid="{37294E33-3A20-4A17-80E1-913E0D680A2E}"/>
    <cellStyle name="Normal 3 3 2 2 7 3 2 3 2" xfId="46387" xr:uid="{326C0B4A-32BB-4BAE-9E7B-6C05E82333BF}"/>
    <cellStyle name="Normal 3 3 2 2 7 3 2 4" xfId="32942" xr:uid="{C0FF3E36-AC52-4504-8137-5ADA96714C6D}"/>
    <cellStyle name="Normal 3 3 2 2 7 3 3" xfId="14492" xr:uid="{13A0A050-3B2C-4EEB-8E97-E85599191D8D}"/>
    <cellStyle name="Normal 3 3 2 2 7 3 3 2" xfId="39074" xr:uid="{01356BCD-FE69-44D5-B135-D78056F6718C}"/>
    <cellStyle name="Normal 3 3 2 2 7 3 4" xfId="19887" xr:uid="{92FE4255-42A3-491D-931F-4AFFF41124CE}"/>
    <cellStyle name="Normal 3 3 2 2 7 3 4 2" xfId="44067" xr:uid="{5FC17406-B517-46DE-901B-DD4FCD31C682}"/>
    <cellStyle name="Normal 3 3 2 2 7 3 5" xfId="31059" xr:uid="{A160AD9D-8300-4DB4-ACA7-B4E5B0A71D0E}"/>
    <cellStyle name="Normal 3 3 2 2 7 4" xfId="6750" xr:uid="{B9187A94-07CC-458A-8EDA-0E4A2022BD64}"/>
    <cellStyle name="Normal 3 3 2 2 7 4 2" xfId="15009" xr:uid="{B1D18A59-44F7-4ECA-8190-BC03BF9AA407}"/>
    <cellStyle name="Normal 3 3 2 2 7 4 2 2" xfId="39591" xr:uid="{DA979178-2816-456E-8084-2A7CA00868B8}"/>
    <cellStyle name="Normal 3 3 2 2 7 4 3" xfId="20856" xr:uid="{A5BB64DD-C82B-4E91-B565-48BE5A240869}"/>
    <cellStyle name="Normal 3 3 2 2 7 4 3 2" xfId="44994" xr:uid="{15EFE63B-39D1-44A9-8CF1-65746F201789}"/>
    <cellStyle name="Normal 3 3 2 2 7 4 4" xfId="31576" xr:uid="{42C38779-F58C-4DB8-9925-103B5F73D675}"/>
    <cellStyle name="Normal 3 3 2 2 7 5" xfId="7261" xr:uid="{387D312B-AA8A-4D94-AB16-E8C0B5446113}"/>
    <cellStyle name="Normal 3 3 2 2 7 5 2" xfId="15520" xr:uid="{CEC83F37-1C05-4548-8B03-3644F0F79B49}"/>
    <cellStyle name="Normal 3 3 2 2 7 5 2 2" xfId="40102" xr:uid="{28A725A7-4101-4210-8EE0-C0B7E113F664}"/>
    <cellStyle name="Normal 3 3 2 2 7 5 3" xfId="32087" xr:uid="{02CC3D5D-3DA8-4CA5-BCC0-1CEAFD72D84B}"/>
    <cellStyle name="Normal 3 3 2 2 7 6" xfId="5103" xr:uid="{B7BA72E3-D3BE-40E4-BF02-113D2AEFA532}"/>
    <cellStyle name="Normal 3 3 2 2 7 6 2" xfId="13398" xr:uid="{62D4CCE7-7579-4A45-AF95-A5660128C769}"/>
    <cellStyle name="Normal 3 3 2 2 7 6 2 2" xfId="37982" xr:uid="{7368F6F6-7B9A-4353-94A6-6F5D577D6C30}"/>
    <cellStyle name="Normal 3 3 2 2 7 6 3" xfId="29963" xr:uid="{9236C2EF-29EE-44D9-846F-92C67DCAFB3F}"/>
    <cellStyle name="Normal 3 3 2 2 7 7" xfId="9520" xr:uid="{98F904C4-4195-46D6-BF14-687E3A581A61}"/>
    <cellStyle name="Normal 3 3 2 2 7 7 2" xfId="34220" xr:uid="{13742E82-79BC-48AF-9E16-CAD92D64077E}"/>
    <cellStyle name="Normal 3 3 2 2 7 8" xfId="18427" xr:uid="{4EE063AF-149F-4CB7-97BD-9B2340577F6F}"/>
    <cellStyle name="Normal 3 3 2 2 7 8 2" xfId="42637" xr:uid="{94AE011E-3C3B-4F18-B0F5-8D36E6D6D160}"/>
    <cellStyle name="Normal 3 3 2 2 7 9" xfId="26339" xr:uid="{CEEA740F-2503-44C0-8CD7-573236C7CEF2}"/>
    <cellStyle name="Normal 3 3 2 2 8" xfId="1211" xr:uid="{B6AFD3CA-E5C1-48D0-B174-64503F85EBFF}"/>
    <cellStyle name="Normal 3 3 2 2 8 2" xfId="5883" xr:uid="{E76542F4-CA14-4520-A609-72048DFF0B8F}"/>
    <cellStyle name="Normal 3 3 2 2 8 2 2" xfId="7770" xr:uid="{D666656F-BCDB-4CD3-A994-850094881B01}"/>
    <cellStyle name="Normal 3 3 2 2 8 2 2 2" xfId="16028" xr:uid="{1AB1A76B-E1ED-4668-9AFB-3EBE55AA939D}"/>
    <cellStyle name="Normal 3 3 2 2 8 2 2 2 2" xfId="40610" xr:uid="{DDB16867-CFA3-4E88-943B-F9AA22F24A0A}"/>
    <cellStyle name="Normal 3 3 2 2 8 2 2 3" xfId="32595" xr:uid="{88843179-ABFC-49CE-B26C-07509FB01903}"/>
    <cellStyle name="Normal 3 3 2 2 8 2 3" xfId="14145" xr:uid="{8F54A388-0E17-4A59-A553-E80BA1A4825B}"/>
    <cellStyle name="Normal 3 3 2 2 8 2 3 2" xfId="38727" xr:uid="{554D4248-D66B-44BD-901B-45D72011F81E}"/>
    <cellStyle name="Normal 3 3 2 2 8 2 4" xfId="22408" xr:uid="{0FB29786-1CFB-4DD6-BDD4-20DBCA133263}"/>
    <cellStyle name="Normal 3 3 2 2 8 2 4 2" xfId="46442" xr:uid="{C7E795C8-C50A-47C2-9DA7-AD27A9A2418D}"/>
    <cellStyle name="Normal 3 3 2 2 8 2 5" xfId="30712" xr:uid="{F8721407-CA36-4697-8B07-3E7CE4F909C0}"/>
    <cellStyle name="Normal 3 3 2 2 8 3" xfId="6403" xr:uid="{066A5C13-404D-4BE1-A6FA-6609EF3005C6}"/>
    <cellStyle name="Normal 3 3 2 2 8 3 2" xfId="14662" xr:uid="{0D735179-DE3B-4A42-9E0F-3F9C0D84B543}"/>
    <cellStyle name="Normal 3 3 2 2 8 3 2 2" xfId="39244" xr:uid="{0D55304F-038F-425B-BE7B-80D42BA4247A}"/>
    <cellStyle name="Normal 3 3 2 2 8 3 3" xfId="31229" xr:uid="{1F41DCC7-39C4-49B6-A6D9-CA51D1BA8C98}"/>
    <cellStyle name="Normal 3 3 2 2 8 4" xfId="7313" xr:uid="{5749ACCC-CADE-4BC1-8A82-4901775D6644}"/>
    <cellStyle name="Normal 3 3 2 2 8 4 2" xfId="15572" xr:uid="{68164A06-8AA0-4906-BC5D-EAA724B138ED}"/>
    <cellStyle name="Normal 3 3 2 2 8 4 2 2" xfId="40154" xr:uid="{3563A587-1B9A-4C6E-B8ED-65997BF8E7B0}"/>
    <cellStyle name="Normal 3 3 2 2 8 4 3" xfId="32139" xr:uid="{99D617B6-B883-4457-B848-0540898B295D}"/>
    <cellStyle name="Normal 3 3 2 2 8 5" xfId="5156" xr:uid="{6E8E180E-722A-426E-82D2-8DFE8786BB96}"/>
    <cellStyle name="Normal 3 3 2 2 8 5 2" xfId="13450" xr:uid="{F8935E18-8A8A-44EC-B495-40608772ADBD}"/>
    <cellStyle name="Normal 3 3 2 2 8 5 2 2" xfId="38034" xr:uid="{FA723933-0DC7-477B-A3C7-DEC8A5386E09}"/>
    <cellStyle name="Normal 3 3 2 2 8 5 3" xfId="30016" xr:uid="{E10F0FF6-A9BC-40CF-B969-24794AE772DC}"/>
    <cellStyle name="Normal 3 3 2 2 8 6" xfId="9579" xr:uid="{3B134DB2-3A93-4A34-9D0F-3A6282652DD8}"/>
    <cellStyle name="Normal 3 3 2 2 8 6 2" xfId="34274" xr:uid="{9D4A524C-585C-482D-87AE-5A2A2A8074A9}"/>
    <cellStyle name="Normal 3 3 2 2 8 7" xfId="19941" xr:uid="{738AEB70-794C-40BA-89C8-5580927EC16B}"/>
    <cellStyle name="Normal 3 3 2 2 8 7 2" xfId="44119" xr:uid="{3F147082-975C-4980-9E6A-3CE688F9B80C}"/>
    <cellStyle name="Normal 3 3 2 2 8 8" xfId="26391" xr:uid="{E1F292AA-D7B0-4428-BCB4-2036327C1805}"/>
    <cellStyle name="Normal 3 3 2 2 9" xfId="1170" xr:uid="{A07B5117-69BD-4677-B223-7C723503F3E0}"/>
    <cellStyle name="Normal 3 3 2 2 9 2" xfId="6256" xr:uid="{A84D3057-E69E-434F-B068-B64A7A5AB562}"/>
    <cellStyle name="Normal 3 3 2 2 9 2 2" xfId="8143" xr:uid="{9D48302F-0132-452C-92ED-271250B72661}"/>
    <cellStyle name="Normal 3 3 2 2 9 2 2 2" xfId="16401" xr:uid="{58A6F625-4721-4370-8A3E-07AF7AD389B3}"/>
    <cellStyle name="Normal 3 3 2 2 9 2 2 2 2" xfId="40983" xr:uid="{367081B6-D5E4-443E-9BB2-3E8AA47B4D77}"/>
    <cellStyle name="Normal 3 3 2 2 9 2 2 3" xfId="32968" xr:uid="{22AF8618-AF95-46B8-A917-98EF5B634B6E}"/>
    <cellStyle name="Normal 3 3 2 2 9 2 3" xfId="14518" xr:uid="{A3623E1E-E242-4809-B964-AC3DEAA8AFE6}"/>
    <cellStyle name="Normal 3 3 2 2 9 2 3 2" xfId="39100" xr:uid="{B8F75883-470C-4EF2-901E-AEBF605E5F7D}"/>
    <cellStyle name="Normal 3 3 2 2 9 2 4" xfId="22379" xr:uid="{3EC9F579-A3F7-411D-A1D5-6A1FDB622248}"/>
    <cellStyle name="Normal 3 3 2 2 9 2 4 2" xfId="46413" xr:uid="{E5CC01C5-B1F2-45E7-A3D8-891F12197D75}"/>
    <cellStyle name="Normal 3 3 2 2 9 2 5" xfId="31085" xr:uid="{999607DE-C3EA-4F0E-8B46-2165A9D2DA36}"/>
    <cellStyle name="Normal 3 3 2 2 9 3" xfId="6776" xr:uid="{AC612482-DBC3-49D6-8315-95F8C0F2754D}"/>
    <cellStyle name="Normal 3 3 2 2 9 3 2" xfId="15035" xr:uid="{E4AF071B-A138-437A-99EF-AD4D209AF11D}"/>
    <cellStyle name="Normal 3 3 2 2 9 3 2 2" xfId="39617" xr:uid="{76B6C09C-75F9-46B5-8A4F-8E6F9E3FE091}"/>
    <cellStyle name="Normal 3 3 2 2 9 3 3" xfId="31602" xr:uid="{00A59D69-D980-4154-B235-F5245B1DC59E}"/>
    <cellStyle name="Normal 3 3 2 2 9 4" xfId="7287" xr:uid="{10776ABA-5B9D-40F9-A93C-21A806D37D5C}"/>
    <cellStyle name="Normal 3 3 2 2 9 4 2" xfId="15546" xr:uid="{C458E949-98E2-42E8-98C0-ECB8A5ECF9C0}"/>
    <cellStyle name="Normal 3 3 2 2 9 4 2 2" xfId="40128" xr:uid="{C3B72360-BDDF-433F-B3DC-D2D72F98B8D4}"/>
    <cellStyle name="Normal 3 3 2 2 9 4 3" xfId="32113" xr:uid="{BAB216BC-949A-425E-95AC-1C2F0A1D73AA}"/>
    <cellStyle name="Normal 3 3 2 2 9 5" xfId="5129" xr:uid="{D97CCEF8-BBBB-48F9-86C9-1583DA965FD0}"/>
    <cellStyle name="Normal 3 3 2 2 9 5 2" xfId="13424" xr:uid="{77E8F683-45FB-4BFC-A894-B4F6EC1A5AA7}"/>
    <cellStyle name="Normal 3 3 2 2 9 5 2 2" xfId="38008" xr:uid="{1092A40F-8FB2-47B4-A853-278A6A0E40F8}"/>
    <cellStyle name="Normal 3 3 2 2 9 5 3" xfId="29989" xr:uid="{9F442244-F3E1-40B5-BBA0-3243A2E9F95F}"/>
    <cellStyle name="Normal 3 3 2 2 9 6" xfId="9546" xr:uid="{F0BEF268-7EC9-4DFE-B988-8CF1CD7FC9EA}"/>
    <cellStyle name="Normal 3 3 2 2 9 6 2" xfId="34246" xr:uid="{0D53FB7F-9EAB-4624-8D41-256E8688A340}"/>
    <cellStyle name="Normal 3 3 2 2 9 7" xfId="19913" xr:uid="{5F6C23DA-72C7-45A5-8DAA-C7A8396DA6FB}"/>
    <cellStyle name="Normal 3 3 2 2 9 7 2" xfId="44093" xr:uid="{7C95915B-F573-46D1-9263-09175A3B7B8A}"/>
    <cellStyle name="Normal 3 3 2 2 9 8" xfId="26365" xr:uid="{CAB45336-6EB7-4DB2-A7D3-CEA98C1BEF51}"/>
    <cellStyle name="Normal 3 3 2 20" xfId="2688" xr:uid="{555C9F4C-B03A-4E60-827C-D4E93E54E9FD}"/>
    <cellStyle name="Normal 3 3 2 20 2" xfId="11029" xr:uid="{B72D02A0-9C49-4C73-81A6-5E404D6E4C55}"/>
    <cellStyle name="Normal 3 3 2 20 2 2" xfId="35684" xr:uid="{AC219322-4DFC-4294-ABC1-5C0484E4902F}"/>
    <cellStyle name="Normal 3 3 2 20 3" xfId="27799" xr:uid="{3500A60E-025C-483A-B60B-4441279B12BA}"/>
    <cellStyle name="Normal 3 3 2 21" xfId="3161" xr:uid="{54D7AB8D-6D9D-4A92-BDF2-0EB6DE507D8B}"/>
    <cellStyle name="Normal 3 3 2 21 2" xfId="11502" xr:uid="{AAF27A51-2079-4CB0-9771-F099882002D0}"/>
    <cellStyle name="Normal 3 3 2 21 2 2" xfId="36156" xr:uid="{E3528443-014B-411A-B7E2-611B2F43E115}"/>
    <cellStyle name="Normal 3 3 2 21 3" xfId="28271" xr:uid="{33F434F4-33DB-4E39-BA6B-D23B3AEEEBF6}"/>
    <cellStyle name="Normal 3 3 2 22" xfId="3404" xr:uid="{1C637822-07A3-4F85-9335-12B4FBF6F125}"/>
    <cellStyle name="Normal 3 3 2 22 2" xfId="11745" xr:uid="{4C915721-2534-4C47-A561-07F4BBC3CB6D}"/>
    <cellStyle name="Normal 3 3 2 22 2 2" xfId="36392" xr:uid="{1B79B2F8-1550-46C6-A307-073A497A9611}"/>
    <cellStyle name="Normal 3 3 2 22 3" xfId="28507" xr:uid="{C6787DA5-630E-4B16-B5E4-5CE5E493BF4F}"/>
    <cellStyle name="Normal 3 3 2 23" xfId="3941" xr:uid="{813638F6-9789-494C-A4E4-BDA1F7C7CE11}"/>
    <cellStyle name="Normal 3 3 2 23 2" xfId="12282" xr:uid="{41D5A7ED-91BC-45BB-BA04-71C2BE85D057}"/>
    <cellStyle name="Normal 3 3 2 23 2 2" xfId="36868" xr:uid="{CFAB4A04-A08D-4550-8FB6-1D6395AF3250}"/>
    <cellStyle name="Normal 3 3 2 23 3" xfId="28983" xr:uid="{3BB56964-9F5C-4DDF-A1A0-A8654D53617A}"/>
    <cellStyle name="Normal 3 3 2 24" xfId="4015" xr:uid="{A69776F5-3521-454A-B3E5-C59DA57B4FB0}"/>
    <cellStyle name="Normal 3 3 2 24 2" xfId="12356" xr:uid="{66097293-542F-4E97-A29D-C45C61597BE9}"/>
    <cellStyle name="Normal 3 3 2 24 2 2" xfId="36942" xr:uid="{A87245C4-628F-4D36-94CF-48D2BB56D5CF}"/>
    <cellStyle name="Normal 3 3 2 24 3" xfId="29057" xr:uid="{B0AD51CB-E0B9-47E2-9ED6-F12F6AABFE9F}"/>
    <cellStyle name="Normal 3 3 2 25" xfId="4092" xr:uid="{D1E3184D-CF31-4BAC-A1E0-22AF23A4567E}"/>
    <cellStyle name="Normal 3 3 2 25 2" xfId="12433" xr:uid="{C33A61F8-9DE5-4AE3-9379-2016DE490557}"/>
    <cellStyle name="Normal 3 3 2 25 2 2" xfId="37018" xr:uid="{DFF1DD64-7646-4CD7-9008-465F32316445}"/>
    <cellStyle name="Normal 3 3 2 25 3" xfId="29127" xr:uid="{1097BE5D-C713-4F6A-AF24-8F22B84FC97D}"/>
    <cellStyle name="Normal 3 3 2 26" xfId="4696" xr:uid="{E5691F96-67FD-4356-989D-0B3ECF60725E}"/>
    <cellStyle name="Normal 3 3 2 26 2" xfId="13035" xr:uid="{ECBA9A5B-423A-47FA-B825-2F75249B245C}"/>
    <cellStyle name="Normal 3 3 2 26 2 2" xfId="37620" xr:uid="{B5391DD1-907B-4CC1-8FEF-8A6CD31430BC}"/>
    <cellStyle name="Normal 3 3 2 26 3" xfId="29599" xr:uid="{CA03A9BC-A1CF-4D50-920B-86FDBA6DA861}"/>
    <cellStyle name="Normal 3 3 2 27" xfId="8494" xr:uid="{14591F3F-E712-4778-B0F5-56DE0A338ED0}"/>
    <cellStyle name="Normal 3 3 2 27 2" xfId="16752" xr:uid="{A9582E8E-0C7B-49A3-B6E7-74C4094B2CE2}"/>
    <cellStyle name="Normal 3 3 2 27 2 2" xfId="41334" xr:uid="{3AC8987A-94AF-4849-9038-C4E6603EE4FC}"/>
    <cellStyle name="Normal 3 3 2 27 3" xfId="33305" xr:uid="{8A2F6B49-D4B5-431C-944C-CA2EB3B2F5AF}"/>
    <cellStyle name="Normal 3 3 2 28" xfId="8621" xr:uid="{AEED4D77-CD7D-4563-A2D6-A2DE3B2A3FFE}"/>
    <cellStyle name="Normal 3 3 2 28 2" xfId="33406" xr:uid="{48396E0E-E70C-410E-A5A0-FDED836D00BE}"/>
    <cellStyle name="Normal 3 3 2 29" xfId="17732" xr:uid="{97EA4241-F73A-4859-9E7C-D7DACA2DE579}"/>
    <cellStyle name="Normal 3 3 2 29 2" xfId="41959" xr:uid="{F1367DC5-18D7-4854-986C-5A65C198C3BE}"/>
    <cellStyle name="Normal 3 3 2 3" xfId="163" xr:uid="{9B85F69F-AECE-4FF2-B59F-BE908A3B0C22}"/>
    <cellStyle name="Normal 3 3 2 3 10" xfId="2019" xr:uid="{D1353B44-E6F7-4889-9A5A-F10C971C4F82}"/>
    <cellStyle name="Normal 3 3 2 3 10 2" xfId="6416" xr:uid="{E4253989-DD5A-4692-924E-CF9573235842}"/>
    <cellStyle name="Normal 3 3 2 3 10 2 2" xfId="14675" xr:uid="{2942E51A-9CC3-4C78-B0FF-4B5623C30916}"/>
    <cellStyle name="Normal 3 3 2 3 10 2 2 2" xfId="39257" xr:uid="{3AFF6AEA-3915-4715-80B7-23E6671E25D9}"/>
    <cellStyle name="Normal 3 3 2 3 10 2 3" xfId="23183" xr:uid="{C4687721-6B47-4EA4-952B-A6693626A8AC}"/>
    <cellStyle name="Normal 3 3 2 3 10 2 3 2" xfId="47194" xr:uid="{F46C28A7-5C06-4C68-9B49-27D51516CA4B}"/>
    <cellStyle name="Normal 3 3 2 3 10 2 4" xfId="31242" xr:uid="{3E313FB6-E36D-4F6C-B5AD-34C9F4540FE2}"/>
    <cellStyle name="Normal 3 3 2 3 10 3" xfId="10361" xr:uid="{64ADC8AF-E187-493D-ACB4-041ABF0EE9A5}"/>
    <cellStyle name="Normal 3 3 2 3 10 3 2" xfId="35020" xr:uid="{D5B02387-5BA9-44DE-BC80-03BDF27A5087}"/>
    <cellStyle name="Normal 3 3 2 3 10 4" xfId="20718" xr:uid="{846F0D43-E7BE-4883-B76B-6CBCCC5C4FCC}"/>
    <cellStyle name="Normal 3 3 2 3 10 4 2" xfId="44878" xr:uid="{850C0C82-CB2F-473A-B1A6-D7E850A0D71E}"/>
    <cellStyle name="Normal 3 3 2 3 10 5" xfId="27135" xr:uid="{82CAA847-6DD8-4932-9B3D-2DA503BAC185}"/>
    <cellStyle name="Normal 3 3 2 3 11" xfId="2090" xr:uid="{79A92CDC-B05D-4E38-8206-9E38E3698D1F}"/>
    <cellStyle name="Normal 3 3 2 3 11 2" xfId="8263" xr:uid="{F0C41364-E65B-4171-A68E-A603CF36E41D}"/>
    <cellStyle name="Normal 3 3 2 3 11 2 2" xfId="16521" xr:uid="{464451C2-56C0-48A6-BA98-5528416727DC}"/>
    <cellStyle name="Normal 3 3 2 3 11 2 2 2" xfId="41103" xr:uid="{B950E6C8-8160-4682-A6A5-AE159D5F905F}"/>
    <cellStyle name="Normal 3 3 2 3 11 2 3" xfId="21467" xr:uid="{77A25739-F074-4351-BD96-79FCA81C3A3F}"/>
    <cellStyle name="Normal 3 3 2 3 11 2 3 2" xfId="45573" xr:uid="{BB521846-B88D-4791-A9B1-4944CA17831A}"/>
    <cellStyle name="Normal 3 3 2 3 11 2 4" xfId="33088" xr:uid="{86DFFA19-50D5-4494-A8C7-19EEE7F1F343}"/>
    <cellStyle name="Normal 3 3 2 3 11 3" xfId="10432" xr:uid="{8FEC763E-F443-4686-A8CA-0CBC90AB533C}"/>
    <cellStyle name="Normal 3 3 2 3 11 3 2" xfId="35090" xr:uid="{D9CEB1FA-45C4-4A68-AE9C-A222CBE9BBC7}"/>
    <cellStyle name="Normal 3 3 2 3 11 4" xfId="18993" xr:uid="{C6E47096-661E-4C97-9261-7DE4AA7ECC4A}"/>
    <cellStyle name="Normal 3 3 2 3 11 4 2" xfId="43187" xr:uid="{93445304-D2AE-468D-88ED-C4755FC67470}"/>
    <cellStyle name="Normal 3 3 2 3 11 5" xfId="27205" xr:uid="{6DD60211-2737-4DCC-8894-37B4795848A5}"/>
    <cellStyle name="Normal 3 3 2 3 12" xfId="2332" xr:uid="{C5AA91FB-57BE-4E4A-A135-3A1EE340DA23}"/>
    <cellStyle name="Normal 3 3 2 3 12 2" xfId="10673" xr:uid="{A3AA0DC8-FAA5-4C93-AE03-0F1E7F3C3EA1}"/>
    <cellStyle name="Normal 3 3 2 3 12 2 2" xfId="35330" xr:uid="{0893A8B1-AB71-4E45-A3AC-005FCE0104A9}"/>
    <cellStyle name="Normal 3 3 2 3 12 3" xfId="20871" xr:uid="{AA2D9D1C-FA2F-4DEC-AAED-3187494950B6}"/>
    <cellStyle name="Normal 3 3 2 3 12 3 2" xfId="45009" xr:uid="{4388022D-E69E-4262-81E5-C28EB3C76813}"/>
    <cellStyle name="Normal 3 3 2 3 12 4" xfId="27445" xr:uid="{F15F6B13-A4D0-4ED6-B72A-885B46559E5A}"/>
    <cellStyle name="Normal 3 3 2 3 13" xfId="2406" xr:uid="{27810E5C-3BDD-4C84-AA6F-373D0D4A45F8}"/>
    <cellStyle name="Normal 3 3 2 3 13 2" xfId="10747" xr:uid="{17E05353-383E-4050-BEA0-BA51B0C1F451}"/>
    <cellStyle name="Normal 3 3 2 3 13 2 2" xfId="35404" xr:uid="{3DF6A498-0F4D-49D5-A159-F567909B09A8}"/>
    <cellStyle name="Normal 3 3 2 3 13 3" xfId="27519" xr:uid="{DC45FB90-433C-447E-9A70-44E157DFBC1A}"/>
    <cellStyle name="Normal 3 3 2 3 14" xfId="2477" xr:uid="{7B18ACC9-C5A8-4904-AC42-09F7ED691C3A}"/>
    <cellStyle name="Normal 3 3 2 3 14 2" xfId="10818" xr:uid="{E72CD5B0-50E9-45E8-9DF8-C99FDEDD3ABB}"/>
    <cellStyle name="Normal 3 3 2 3 14 2 2" xfId="35474" xr:uid="{F964715F-BB09-4F99-B35E-4ADB6CFFE0FF}"/>
    <cellStyle name="Normal 3 3 2 3 14 3" xfId="27589" xr:uid="{65EC0986-D62F-4B7A-8C79-AC130F80AF40}"/>
    <cellStyle name="Normal 3 3 2 3 15" xfId="2714" xr:uid="{B48A6098-9EA6-4184-A3B0-11E566C915CE}"/>
    <cellStyle name="Normal 3 3 2 3 15 2" xfId="11055" xr:uid="{7A2DD538-3116-4318-B07D-366B5658A240}"/>
    <cellStyle name="Normal 3 3 2 3 15 2 2" xfId="35710" xr:uid="{810FC8AE-F668-460E-A3E6-48C6D925BE5A}"/>
    <cellStyle name="Normal 3 3 2 3 15 3" xfId="27825" xr:uid="{BA0968E4-6FA4-4B11-9F87-3F3CBC1FEF3A}"/>
    <cellStyle name="Normal 3 3 2 3 16" xfId="3187" xr:uid="{94AF5460-035E-4811-9294-DF33A9715957}"/>
    <cellStyle name="Normal 3 3 2 3 16 2" xfId="11528" xr:uid="{F2F01CBA-EAE8-4C25-9CEA-46D6B68A3958}"/>
    <cellStyle name="Normal 3 3 2 3 16 2 2" xfId="36182" xr:uid="{1C66B457-74F3-487A-8DBA-100A4AB03095}"/>
    <cellStyle name="Normal 3 3 2 3 16 3" xfId="28297" xr:uid="{84B08F3D-B20A-487B-84EC-FEEEB92B48DD}"/>
    <cellStyle name="Normal 3 3 2 3 17" xfId="3430" xr:uid="{5CABCD3A-3607-45A5-99D6-D2455B9F7E56}"/>
    <cellStyle name="Normal 3 3 2 3 17 2" xfId="11771" xr:uid="{4D5F1877-5215-46CB-8811-3795CA044B92}"/>
    <cellStyle name="Normal 3 3 2 3 17 2 2" xfId="36418" xr:uid="{66891E51-5B48-47B9-A607-987B30C43F72}"/>
    <cellStyle name="Normal 3 3 2 3 17 3" xfId="28533" xr:uid="{04142AA3-F87D-4AE0-89FF-247395FA5938}"/>
    <cellStyle name="Normal 3 3 2 3 18" xfId="3967" xr:uid="{D8451663-6E09-4AE8-A186-E2C974FB534D}"/>
    <cellStyle name="Normal 3 3 2 3 18 2" xfId="12308" xr:uid="{03F85F44-D526-4687-AFA0-7A888A571A65}"/>
    <cellStyle name="Normal 3 3 2 3 18 2 2" xfId="36894" xr:uid="{9A2E4618-97C2-4DAE-B6D7-95FA6AAFAE82}"/>
    <cellStyle name="Normal 3 3 2 3 18 3" xfId="29009" xr:uid="{9CAD0C81-B034-4E84-B9B4-8026C6DDA115}"/>
    <cellStyle name="Normal 3 3 2 3 19" xfId="4041" xr:uid="{320C249E-6AF6-4B45-9DBB-C4CE80789E82}"/>
    <cellStyle name="Normal 3 3 2 3 19 2" xfId="12382" xr:uid="{5B211314-BA57-44AC-B114-5C21F6AB5919}"/>
    <cellStyle name="Normal 3 3 2 3 19 2 2" xfId="36968" xr:uid="{3711E3C6-2253-4724-A932-98BF1BD771B6}"/>
    <cellStyle name="Normal 3 3 2 3 19 3" xfId="29083" xr:uid="{00ABD217-74E6-41BC-9BBC-3EA62364DE04}"/>
    <cellStyle name="Normal 3 3 2 3 2" xfId="268" xr:uid="{6C191681-071D-410E-B16D-E51355795793}"/>
    <cellStyle name="Normal 3 3 2 3 2 10" xfId="2775" xr:uid="{60EE7430-4B9B-4463-ACE8-9F4D96444DAE}"/>
    <cellStyle name="Normal 3 3 2 3 2 10 2" xfId="11116" xr:uid="{26BD86B1-512E-4128-A96A-42482CD1689A}"/>
    <cellStyle name="Normal 3 3 2 3 2 10 2 2" xfId="35771" xr:uid="{E7CE9F0C-3141-4217-87C6-CE30A56B5DEA}"/>
    <cellStyle name="Normal 3 3 2 3 2 10 3" xfId="27886" xr:uid="{C456748C-1B9A-4872-AABC-FF8CBB483E54}"/>
    <cellStyle name="Normal 3 3 2 3 2 11" xfId="3248" xr:uid="{DE879661-2B2F-458C-84D1-A162C7BB2856}"/>
    <cellStyle name="Normal 3 3 2 3 2 11 2" xfId="11589" xr:uid="{621639B5-E991-4743-A6ED-B2D0B31EE2FC}"/>
    <cellStyle name="Normal 3 3 2 3 2 11 2 2" xfId="36243" xr:uid="{63578A2F-F95B-48E8-B186-AB9A51CEF127}"/>
    <cellStyle name="Normal 3 3 2 3 2 11 3" xfId="28358" xr:uid="{4520E6E6-C4D6-435D-B62F-A20E67E0519C}"/>
    <cellStyle name="Normal 3 3 2 3 2 12" xfId="3492" xr:uid="{7A8A6588-2FE8-403B-B9D3-EC9967B84585}"/>
    <cellStyle name="Normal 3 3 2 3 2 12 2" xfId="11833" xr:uid="{2B19A176-247E-4775-A51A-6C8ED7C8FFD7}"/>
    <cellStyle name="Normal 3 3 2 3 2 12 2 2" xfId="36479" xr:uid="{D5CE3ABA-DC4F-4B05-9F08-E461EA6E17E9}"/>
    <cellStyle name="Normal 3 3 2 3 2 12 3" xfId="28594" xr:uid="{179CF481-1D49-4D8F-8901-3FEFB8712A16}"/>
    <cellStyle name="Normal 3 3 2 3 2 13" xfId="4204" xr:uid="{949C15F5-FBA9-4773-B431-E3EEA05053A3}"/>
    <cellStyle name="Normal 3 3 2 3 2 13 2" xfId="12545" xr:uid="{BDF596F8-8813-4A54-95F0-AF32FCD48602}"/>
    <cellStyle name="Normal 3 3 2 3 2 13 2 2" xfId="37130" xr:uid="{FEAA80B4-8B49-458E-BA07-F3C6D58E46B7}"/>
    <cellStyle name="Normal 3 3 2 3 2 13 3" xfId="29214" xr:uid="{5D781A4E-A8B2-408F-B32A-0C12EFD3545F}"/>
    <cellStyle name="Normal 3 3 2 3 2 14" xfId="4787" xr:uid="{5F36649E-7C2D-4E39-9551-9923051E262A}"/>
    <cellStyle name="Normal 3 3 2 3 2 14 2" xfId="13115" xr:uid="{A16A46BF-18C0-4570-8F70-3DD9C077E2F5}"/>
    <cellStyle name="Normal 3 3 2 3 2 14 2 2" xfId="37700" xr:uid="{8BE92E2F-99EB-40E5-8066-3B435DEAA74B}"/>
    <cellStyle name="Normal 3 3 2 3 2 14 3" xfId="29680" xr:uid="{DB3DFA75-63AA-4CD7-8058-E6B53B41642A}"/>
    <cellStyle name="Normal 3 3 2 3 2 15" xfId="8719" xr:uid="{E86FAA30-FE22-4129-898B-E0C346ECFE5E}"/>
    <cellStyle name="Normal 3 3 2 3 2 15 2" xfId="33499" xr:uid="{6F2C8688-7AA0-41D8-8170-AFB09E8CBA02}"/>
    <cellStyle name="Normal 3 3 2 3 2 16" xfId="17907" xr:uid="{0CD297EF-A308-4DA1-B87F-3FF77849C3F4}"/>
    <cellStyle name="Normal 3 3 2 3 2 16 2" xfId="42132" xr:uid="{2AB0F340-AA50-4187-9B61-85C17ACEC7A2}"/>
    <cellStyle name="Normal 3 3 2 3 2 17" xfId="18508" xr:uid="{38CEFFDC-B0AD-4E2B-BACB-4E728F25DF30}"/>
    <cellStyle name="Normal 3 3 2 3 2 17 2" xfId="42711" xr:uid="{352F6A2A-BF29-41D6-BF73-D2DC3DAAC536}"/>
    <cellStyle name="Normal 3 3 2 3 2 18" xfId="25633" xr:uid="{DCB5F927-C94E-40A6-A5F0-82E2B5743E0A}"/>
    <cellStyle name="Normal 3 3 2 3 2 2" xfId="464" xr:uid="{24C77551-3D9B-40D7-886B-C0ACB6F471CA}"/>
    <cellStyle name="Normal 3 3 2 3 2 2 10" xfId="5004" xr:uid="{8458A8A8-75C8-4E4E-9415-4BB55473AB3D}"/>
    <cellStyle name="Normal 3 3 2 3 2 2 10 2" xfId="13304" xr:uid="{BBA83E1A-D4C9-45A5-9610-679A6363EDA5}"/>
    <cellStyle name="Normal 3 3 2 3 2 2 10 2 2" xfId="37888" xr:uid="{502FD607-6076-41BF-A4C3-6077C370F2AB}"/>
    <cellStyle name="Normal 3 3 2 3 2 2 10 3" xfId="29870" xr:uid="{5F3A7BC6-1938-4B6D-9BF3-1D37FED08A21}"/>
    <cellStyle name="Normal 3 3 2 3 2 2 11" xfId="8854" xr:uid="{43538B07-8A3B-4391-A781-B39298D45507}"/>
    <cellStyle name="Normal 3 3 2 3 2 2 11 2" xfId="33620" xr:uid="{F9E1A5F1-A70C-45E6-B97F-7801D3D7B36A}"/>
    <cellStyle name="Normal 3 3 2 3 2 2 12" xfId="18039" xr:uid="{0C890378-2D50-4CA2-9F1C-F0EAC5DE1465}"/>
    <cellStyle name="Normal 3 3 2 3 2 2 12 2" xfId="42264" xr:uid="{8F2D152A-AEB3-47F6-800C-B274C8EB15C6}"/>
    <cellStyle name="Normal 3 3 2 3 2 2 13" xfId="18647" xr:uid="{1708A07A-819C-420E-85E5-C97D67159CC4}"/>
    <cellStyle name="Normal 3 3 2 3 2 2 13 2" xfId="42843" xr:uid="{BDDD6025-C855-4282-B5ED-5A6694314993}"/>
    <cellStyle name="Normal 3 3 2 3 2 2 14" xfId="25751" xr:uid="{755937B0-0231-44D9-BDB0-999814A6A44A}"/>
    <cellStyle name="Normal 3 3 2 3 2 2 2" xfId="1482" xr:uid="{8AB1BDE6-074B-4823-AA78-EF53F0626AFD}"/>
    <cellStyle name="Normal 3 3 2 3 2 2 2 2" xfId="3129" xr:uid="{880E72DF-ED76-4CC9-9E62-E9ABE978DD8F}"/>
    <cellStyle name="Normal 3 3 2 3 2 2 2 2 2" xfId="7086" xr:uid="{40167388-E1E9-4AB7-ABCE-49F6C767A296}"/>
    <cellStyle name="Normal 3 3 2 3 2 2 2 2 2 2" xfId="15345" xr:uid="{3D170673-05C7-485E-935F-5D2207AE03F8}"/>
    <cellStyle name="Normal 3 3 2 3 2 2 2 2 2 2 2" xfId="39927" xr:uid="{0CA908BE-A687-4E53-9BC2-66D658456D85}"/>
    <cellStyle name="Normal 3 3 2 3 2 2 2 2 2 3" xfId="31912" xr:uid="{1B5663FF-402C-4896-8942-63BB2FDDB287}"/>
    <cellStyle name="Normal 3 3 2 3 2 2 2 2 3" xfId="11470" xr:uid="{E5313192-D900-4247-B9F8-CA9C08D20530}"/>
    <cellStyle name="Normal 3 3 2 3 2 2 2 2 3 2" xfId="36125" xr:uid="{AE7CC375-17CB-4D3C-A189-794C2742EFFA}"/>
    <cellStyle name="Normal 3 3 2 3 2 2 2 2 4" xfId="22670" xr:uid="{1E87276B-3D0A-4E89-847F-89A409467731}"/>
    <cellStyle name="Normal 3 3 2 3 2 2 2 2 4 2" xfId="46697" xr:uid="{452079E0-9323-4D97-89BE-01C5C1C57B1D}"/>
    <cellStyle name="Normal 3 3 2 3 2 2 2 2 5" xfId="28240" xr:uid="{8F9D3F8E-4905-44F4-A2B4-594E1396A600}"/>
    <cellStyle name="Normal 3 3 2 3 2 2 2 3" xfId="3848" xr:uid="{22DDB5EC-069B-4153-8298-C38E0787C643}"/>
    <cellStyle name="Normal 3 3 2 3 2 2 2 3 2" xfId="12189" xr:uid="{CED96386-40E5-467D-AB5B-778E61EAB780}"/>
    <cellStyle name="Normal 3 3 2 3 2 2 2 3 2 2" xfId="36833" xr:uid="{83C684ED-B03C-4675-881D-7A63358DBAD7}"/>
    <cellStyle name="Normal 3 3 2 3 2 2 2 3 3" xfId="28948" xr:uid="{51F65056-973B-4AFD-96C9-CD3F59801E73}"/>
    <cellStyle name="Normal 3 3 2 3 2 2 2 4" xfId="4602" xr:uid="{52E21A4D-ACE2-4052-856B-25A3CF7FA558}"/>
    <cellStyle name="Normal 3 3 2 3 2 2 2 4 2" xfId="12943" xr:uid="{851617BE-0508-476D-B799-5FB3743AD9E3}"/>
    <cellStyle name="Normal 3 3 2 3 2 2 2 4 2 2" xfId="37528" xr:uid="{94D3EC11-095D-4853-A24C-E017D0DAF096}"/>
    <cellStyle name="Normal 3 3 2 3 2 2 2 4 3" xfId="29568" xr:uid="{B9BED5A6-3F40-44B5-B4D8-16676B9681E9}"/>
    <cellStyle name="Normal 3 3 2 3 2 2 2 5" xfId="5422" xr:uid="{96239460-4A02-4B2A-B0C3-0F37D237777C}"/>
    <cellStyle name="Normal 3 3 2 3 2 2 2 5 2" xfId="13705" xr:uid="{19689752-59F8-4BE4-B913-5B561FF704CD}"/>
    <cellStyle name="Normal 3 3 2 3 2 2 2 5 2 2" xfId="38289" xr:uid="{7E783E9D-F662-41EA-99D8-D89AC30AD87E}"/>
    <cellStyle name="Normal 3 3 2 3 2 2 2 5 3" xfId="30271" xr:uid="{8A31A805-77C7-4162-986E-A2C254F8E2D6}"/>
    <cellStyle name="Normal 3 3 2 3 2 2 2 6" xfId="9843" xr:uid="{3C30949F-B1FF-4E35-8985-BF6EEADFBCE3}"/>
    <cellStyle name="Normal 3 3 2 3 2 2 2 6 2" xfId="34529" xr:uid="{C9A82C01-DB1C-4881-8380-90B63C08D776}"/>
    <cellStyle name="Normal 3 3 2 3 2 2 2 7" xfId="18275" xr:uid="{15D2099E-08D4-4B66-AFC1-313CB254D91E}"/>
    <cellStyle name="Normal 3 3 2 3 2 2 2 7 2" xfId="42500" xr:uid="{43D38CAF-09E2-465B-B78B-8D5BBB48B48B}"/>
    <cellStyle name="Normal 3 3 2 3 2 2 2 8" xfId="20204" xr:uid="{E536EACD-773A-453A-BB0E-27F8890639FA}"/>
    <cellStyle name="Normal 3 3 2 3 2 2 2 8 2" xfId="44378" xr:uid="{E7043B33-66FC-4887-9428-3F53629455AD}"/>
    <cellStyle name="Normal 3 3 2 3 2 2 2 9" xfId="26645" xr:uid="{A563F925-0CD8-4B2A-AAE0-773F832FAED4}"/>
    <cellStyle name="Normal 3 3 2 3 2 2 3" xfId="1044" xr:uid="{76B9674A-A37C-48A6-BA3F-D7065C1D7162}"/>
    <cellStyle name="Normal 3 3 2 3 2 2 3 2" xfId="8024" xr:uid="{C5D07D0E-9F88-4845-A6AF-943CD61E1D93}"/>
    <cellStyle name="Normal 3 3 2 3 2 2 3 2 2" xfId="16282" xr:uid="{8F8029DC-8B3B-4732-B234-8247ACA4DF50}"/>
    <cellStyle name="Normal 3 3 2 3 2 2 3 2 2 2" xfId="40864" xr:uid="{E1C8AA7F-E1B1-4926-B58C-859ED919CB36}"/>
    <cellStyle name="Normal 3 3 2 3 2 2 3 2 3" xfId="22253" xr:uid="{EFF98761-EAD1-42D6-B152-CA65C1DD27A0}"/>
    <cellStyle name="Normal 3 3 2 3 2 2 3 2 3 2" xfId="46293" xr:uid="{7AA5FB5F-5C35-4DE0-9951-CD620DE5A5C8}"/>
    <cellStyle name="Normal 3 3 2 3 2 2 3 2 4" xfId="32849" xr:uid="{EE2A0E41-157A-41D2-89EB-99836AA59566}"/>
    <cellStyle name="Normal 3 3 2 3 2 2 3 3" xfId="6137" xr:uid="{AEE3FDEF-8565-4DBA-ABD4-2938EF500A44}"/>
    <cellStyle name="Normal 3 3 2 3 2 2 3 3 2" xfId="14399" xr:uid="{EF6F14CF-FD68-4EA0-8D78-EAD32FA215DE}"/>
    <cellStyle name="Normal 3 3 2 3 2 2 3 3 2 2" xfId="38981" xr:uid="{53443330-BC84-4730-A65B-00AB2FFB839F}"/>
    <cellStyle name="Normal 3 3 2 3 2 2 3 3 3" xfId="30966" xr:uid="{E39C871C-44A9-459A-B4CD-C7F50A2C87DF}"/>
    <cellStyle name="Normal 3 3 2 3 2 2 3 4" xfId="9420" xr:uid="{39238BB5-D0D5-441B-933B-534AA72A14F6}"/>
    <cellStyle name="Normal 3 3 2 3 2 2 3 4 2" xfId="34127" xr:uid="{25E74F81-6E05-483E-9E69-CA3552D783BF}"/>
    <cellStyle name="Normal 3 3 2 3 2 2 3 5" xfId="19788" xr:uid="{0F35D429-6822-4E66-ACD3-45C8400F15CB}"/>
    <cellStyle name="Normal 3 3 2 3 2 2 3 5 2" xfId="43968" xr:uid="{82BCEEC9-03B3-4C66-A808-00FA1C7DA847}"/>
    <cellStyle name="Normal 3 3 2 3 2 2 3 6" xfId="26246" xr:uid="{11259D89-1E51-48BD-A084-E22F0C1F9626}"/>
    <cellStyle name="Normal 3 3 2 3 2 2 4" xfId="2270" xr:uid="{0DAEFFE8-B8A4-4637-A18A-9AC586A17907}"/>
    <cellStyle name="Normal 3 3 2 3 2 2 4 2" xfId="6657" xr:uid="{789BF920-4C1D-408E-B4BA-9DACD0922635}"/>
    <cellStyle name="Normal 3 3 2 3 2 2 4 2 2" xfId="14916" xr:uid="{7CADC97D-6F14-4C60-8C1B-6F120FF1ED2C}"/>
    <cellStyle name="Normal 3 3 2 3 2 2 4 2 2 2" xfId="39498" xr:uid="{ECE67741-CB38-436B-93FB-41C83C229971}"/>
    <cellStyle name="Normal 3 3 2 3 2 2 4 2 3" xfId="21719" xr:uid="{EBAEB730-1E16-444A-972F-47EA84FAE827}"/>
    <cellStyle name="Normal 3 3 2 3 2 2 4 2 3 2" xfId="45796" xr:uid="{E6D67535-3215-45BD-B64C-1B568D57B51E}"/>
    <cellStyle name="Normal 3 3 2 3 2 2 4 2 4" xfId="31483" xr:uid="{ABCF9DCB-2540-41A8-AFB6-7FB6A5F5164A}"/>
    <cellStyle name="Normal 3 3 2 3 2 2 4 3" xfId="10611" xr:uid="{3AE9E251-73A6-4064-A5A4-F285D33B37E3}"/>
    <cellStyle name="Normal 3 3 2 3 2 2 4 3 2" xfId="35269" xr:uid="{E3D65581-2D1E-4A43-B2E4-00B081291303}"/>
    <cellStyle name="Normal 3 3 2 3 2 2 4 4" xfId="19254" xr:uid="{67F25D79-5852-4125-A67D-1B552E16F9C7}"/>
    <cellStyle name="Normal 3 3 2 3 2 2 4 4 2" xfId="43448" xr:uid="{AF8AD95A-1230-4071-816B-D00231087A5E}"/>
    <cellStyle name="Normal 3 3 2 3 2 2 4 5" xfId="27384" xr:uid="{4CFFD875-5A8D-4237-BF43-B9510A88A1AA}"/>
    <cellStyle name="Normal 3 3 2 3 2 2 5" xfId="2656" xr:uid="{4EB1D629-3557-4192-8A9D-7E092095E958}"/>
    <cellStyle name="Normal 3 3 2 3 2 2 5 2" xfId="8442" xr:uid="{B9B10F35-ED89-44AA-BA9F-B40232EE7048}"/>
    <cellStyle name="Normal 3 3 2 3 2 2 5 2 2" xfId="16700" xr:uid="{35FD4C25-422C-4D48-A747-C74755024894}"/>
    <cellStyle name="Normal 3 3 2 3 2 2 5 2 2 2" xfId="41282" xr:uid="{797A8344-B44C-40EF-906D-AD283EC08BD6}"/>
    <cellStyle name="Normal 3 3 2 3 2 2 5 2 3" xfId="33267" xr:uid="{DA247222-BEE2-4AB6-979A-1C2915B7BE27}"/>
    <cellStyle name="Normal 3 3 2 3 2 2 5 3" xfId="10997" xr:uid="{D5B92237-BDF4-4A9B-A3B4-C51DCAB5D53C}"/>
    <cellStyle name="Normal 3 3 2 3 2 2 5 3 2" xfId="35653" xr:uid="{6C4BEFC5-5D74-4597-87AE-B0CDC71240EA}"/>
    <cellStyle name="Normal 3 3 2 3 2 2 5 4" xfId="21123" xr:uid="{9D5C7483-A9F1-4D64-AED3-8BBC7EAAEC10}"/>
    <cellStyle name="Normal 3 3 2 3 2 2 5 4 2" xfId="45244" xr:uid="{5A6B3E0C-EB7C-437A-B8DE-DBBCA33D5D48}"/>
    <cellStyle name="Normal 3 3 2 3 2 2 5 5" xfId="27768" xr:uid="{B28CC76C-E054-4ABF-8E3E-FFEADEC6CEF2}"/>
    <cellStyle name="Normal 3 3 2 3 2 2 6" xfId="2893" xr:uid="{8C4FBA3A-CCF0-4BDB-ADC3-7F808AE42D56}"/>
    <cellStyle name="Normal 3 3 2 3 2 2 6 2" xfId="11234" xr:uid="{9312DF5E-54B3-4F90-BDEC-F930DDFFAD89}"/>
    <cellStyle name="Normal 3 3 2 3 2 2 6 2 2" xfId="35889" xr:uid="{B62F51CC-23C2-4B99-90DD-1A18872436B8}"/>
    <cellStyle name="Normal 3 3 2 3 2 2 6 3" xfId="28004" xr:uid="{1AED2628-9E0C-45A9-A7E4-E15FB2B66637}"/>
    <cellStyle name="Normal 3 3 2 3 2 2 7" xfId="3366" xr:uid="{4F9C47FB-8F07-44C5-B464-FB0B0BE9B8B0}"/>
    <cellStyle name="Normal 3 3 2 3 2 2 7 2" xfId="11707" xr:uid="{B512AED8-3246-4479-A6FC-1309CDED778B}"/>
    <cellStyle name="Normal 3 3 2 3 2 2 7 2 2" xfId="36361" xr:uid="{7DB97EC0-7800-43AB-843A-F5EC38F3051F}"/>
    <cellStyle name="Normal 3 3 2 3 2 2 7 3" xfId="28476" xr:uid="{41AB45B3-1679-480B-BB95-CDDCE56709C4}"/>
    <cellStyle name="Normal 3 3 2 3 2 2 8" xfId="3612" xr:uid="{E375EB18-82B7-4544-8450-42526F9FF24D}"/>
    <cellStyle name="Normal 3 3 2 3 2 2 8 2" xfId="11953" xr:uid="{086CE9F0-B1D3-4259-9E55-69D5BA7B59AC}"/>
    <cellStyle name="Normal 3 3 2 3 2 2 8 2 2" xfId="36597" xr:uid="{03514274-1F63-44F9-BDDF-6285EDF8420E}"/>
    <cellStyle name="Normal 3 3 2 3 2 2 8 3" xfId="28712" xr:uid="{AD875FE4-D3DA-4B7D-A352-12E915D2756C}"/>
    <cellStyle name="Normal 3 3 2 3 2 2 9" xfId="4366" xr:uid="{43246855-F8DD-456C-9179-61581A3A1D5A}"/>
    <cellStyle name="Normal 3 3 2 3 2 2 9 2" xfId="12707" xr:uid="{EAFC42A1-6F5B-4CC7-99FA-79DDCF87FA60}"/>
    <cellStyle name="Normal 3 3 2 3 2 2 9 2 2" xfId="37292" xr:uid="{74F07512-9131-40DF-AC5F-75EB2C363C2F}"/>
    <cellStyle name="Normal 3 3 2 3 2 2 9 3" xfId="29332" xr:uid="{04B592C1-B390-4F8F-90DD-C2721699E198}"/>
    <cellStyle name="Normal 3 3 2 3 2 3" xfId="650" xr:uid="{5686D26F-E2D6-4D5C-A05A-B04B6F301D8D}"/>
    <cellStyle name="Normal 3 3 2 3 2 3 10" xfId="25930" xr:uid="{21B065F1-133D-4741-BCB0-10C1124AFAA5}"/>
    <cellStyle name="Normal 3 3 2 3 2 3 2" xfId="1283" xr:uid="{B6A06924-9148-4E02-B43F-4685973565A4}"/>
    <cellStyle name="Normal 3 3 2 3 2 3 2 2" xfId="8210" xr:uid="{34E02C26-8690-48D7-9506-178F408D6434}"/>
    <cellStyle name="Normal 3 3 2 3 2 3 2 2 2" xfId="16468" xr:uid="{2DCEAC16-A56D-4C15-9329-6022720E441C}"/>
    <cellStyle name="Normal 3 3 2 3 2 3 2 2 2 2" xfId="41050" xr:uid="{48036655-2A4E-480A-AAF7-1A7674FAE8CD}"/>
    <cellStyle name="Normal 3 3 2 3 2 3 2 2 3" xfId="22475" xr:uid="{39859792-9CFB-4B79-95BC-F112A780A242}"/>
    <cellStyle name="Normal 3 3 2 3 2 3 2 2 3 2" xfId="46509" xr:uid="{C78CB3A9-F9BF-4ECA-97A8-8B0AF212C176}"/>
    <cellStyle name="Normal 3 3 2 3 2 3 2 2 4" xfId="33035" xr:uid="{ECA69905-BD2C-4CA1-A594-8142F807BF1F}"/>
    <cellStyle name="Normal 3 3 2 3 2 3 2 3" xfId="6331" xr:uid="{BB0EDE41-D4A7-4D0E-8B29-5BCDC904F700}"/>
    <cellStyle name="Normal 3 3 2 3 2 3 2 3 2" xfId="14592" xr:uid="{49CCF71C-3BC1-43D3-95C3-120582FDFAB8}"/>
    <cellStyle name="Normal 3 3 2 3 2 3 2 3 2 2" xfId="39174" xr:uid="{770AFB99-7400-4899-9D22-D914BD976777}"/>
    <cellStyle name="Normal 3 3 2 3 2 3 2 3 3" xfId="31159" xr:uid="{431BE339-CC14-4F70-B2BC-743CA95C8B8B}"/>
    <cellStyle name="Normal 3 3 2 3 2 3 2 4" xfId="9646" xr:uid="{405B5FA3-2ACB-4DBE-A574-4E9F7354C9D8}"/>
    <cellStyle name="Normal 3 3 2 3 2 3 2 4 2" xfId="34341" xr:uid="{E0F5158B-4446-4643-9675-8C1A60CFD184}"/>
    <cellStyle name="Normal 3 3 2 3 2 3 2 5" xfId="20008" xr:uid="{C0358D5C-924F-4159-A54A-22FC39004F93}"/>
    <cellStyle name="Normal 3 3 2 3 2 3 2 5 2" xfId="44186" xr:uid="{6174389D-0523-4DEF-BAD0-E850438AC000}"/>
    <cellStyle name="Normal 3 3 2 3 2 3 2 6" xfId="26458" xr:uid="{18DADBA4-DFBD-46E2-BAE5-8049DE8032A7}"/>
    <cellStyle name="Normal 3 3 2 3 2 3 3" xfId="3011" xr:uid="{3C8C1888-44FF-46D6-8E06-6A2DAEED7257}"/>
    <cellStyle name="Normal 3 3 2 3 2 3 3 2" xfId="6850" xr:uid="{4F3E9F17-DFAE-420E-B7C0-0EF7A65A420E}"/>
    <cellStyle name="Normal 3 3 2 3 2 3 3 2 2" xfId="15109" xr:uid="{4B3D2032-5787-48E1-BF4C-0EE24F4CEF99}"/>
    <cellStyle name="Normal 3 3 2 3 2 3 3 2 2 2" xfId="39691" xr:uid="{C028A284-FD56-41F0-B01E-3AE70EBF31EF}"/>
    <cellStyle name="Normal 3 3 2 3 2 3 3 2 3" xfId="21903" xr:uid="{FCA82E13-D1A2-4053-9432-97831C3E271A}"/>
    <cellStyle name="Normal 3 3 2 3 2 3 3 2 3 2" xfId="45977" xr:uid="{7AD59914-D6E6-4ACE-BB89-1E504F712558}"/>
    <cellStyle name="Normal 3 3 2 3 2 3 3 2 4" xfId="31676" xr:uid="{C3E206EC-7D00-4397-BC18-79418389CE53}"/>
    <cellStyle name="Normal 3 3 2 3 2 3 3 3" xfId="11352" xr:uid="{4F6548F2-F319-4EDA-AED2-E663E163C033}"/>
    <cellStyle name="Normal 3 3 2 3 2 3 3 3 2" xfId="36007" xr:uid="{647A39EC-F38A-42E0-AE32-F76FB8A0D4E9}"/>
    <cellStyle name="Normal 3 3 2 3 2 3 3 4" xfId="19438" xr:uid="{A6AD6EE0-A140-43F7-B6CA-A33ACA7E24D9}"/>
    <cellStyle name="Normal 3 3 2 3 2 3 3 4 2" xfId="43632" xr:uid="{93218701-04FB-4170-8175-E85FE893239B}"/>
    <cellStyle name="Normal 3 3 2 3 2 3 3 5" xfId="28122" xr:uid="{2A5B7398-4D72-4044-A2A4-84C1EA7BACC6}"/>
    <cellStyle name="Normal 3 3 2 3 2 3 4" xfId="3730" xr:uid="{BF8B735A-0F8C-4ACD-8D7C-0FD601076C83}"/>
    <cellStyle name="Normal 3 3 2 3 2 3 4 2" xfId="7378" xr:uid="{3FF7A8F2-9918-4A0A-BA81-913F434249ED}"/>
    <cellStyle name="Normal 3 3 2 3 2 3 4 2 2" xfId="15637" xr:uid="{C905657E-B4F2-42B3-98F5-76BEC5AD2439}"/>
    <cellStyle name="Normal 3 3 2 3 2 3 4 2 2 2" xfId="40219" xr:uid="{C7E07F0E-6003-47CB-919B-0A0BE4DE6B33}"/>
    <cellStyle name="Normal 3 3 2 3 2 3 4 2 3" xfId="32204" xr:uid="{7A0961B2-36C0-48D5-8781-031D842B9EE9}"/>
    <cellStyle name="Normal 3 3 2 3 2 3 4 3" xfId="12071" xr:uid="{A977C1E0-34C6-471C-AB31-E5EF87E391E7}"/>
    <cellStyle name="Normal 3 3 2 3 2 3 4 3 2" xfId="36715" xr:uid="{7D9BF242-FF61-49D4-85E7-9AAFA0A671AF}"/>
    <cellStyle name="Normal 3 3 2 3 2 3 4 4" xfId="21308" xr:uid="{179B4B0C-D989-4139-905F-6842BD4E2A09}"/>
    <cellStyle name="Normal 3 3 2 3 2 3 4 4 2" xfId="45427" xr:uid="{5F3808A4-3C7D-43A5-A6DC-3A8FDAA769C0}"/>
    <cellStyle name="Normal 3 3 2 3 2 3 4 5" xfId="28830" xr:uid="{84908F91-DB00-43AE-B523-563C097A3027}"/>
    <cellStyle name="Normal 3 3 2 3 2 3 5" xfId="4484" xr:uid="{40303E6F-393B-4C27-A82B-35A3A69C888A}"/>
    <cellStyle name="Normal 3 3 2 3 2 3 5 2" xfId="12825" xr:uid="{D6D720FE-B8A5-474A-A997-04E79BE05C44}"/>
    <cellStyle name="Normal 3 3 2 3 2 3 5 2 2" xfId="37410" xr:uid="{939DC861-4FC2-4D7C-B59F-1BF4CABC5C58}"/>
    <cellStyle name="Normal 3 3 2 3 2 3 5 3" xfId="29450" xr:uid="{14642BA5-BD01-47E2-885A-FCEC149A061A}"/>
    <cellStyle name="Normal 3 3 2 3 2 3 6" xfId="5224" xr:uid="{B192D949-5BD2-4546-B3BE-2C4F418AED26}"/>
    <cellStyle name="Normal 3 3 2 3 2 3 6 2" xfId="13517" xr:uid="{420C689A-0137-42A1-A6AF-61F0F4150274}"/>
    <cellStyle name="Normal 3 3 2 3 2 3 6 2 2" xfId="38101" xr:uid="{784CFE80-6D82-4D41-9118-C21A8281E58D}"/>
    <cellStyle name="Normal 3 3 2 3 2 3 6 3" xfId="30083" xr:uid="{362F8826-7D9A-44A4-876E-2FFA4D21F9BA}"/>
    <cellStyle name="Normal 3 3 2 3 2 3 7" xfId="9037" xr:uid="{0ED1A68F-10E6-4E08-B614-0F3D8EF51EC4}"/>
    <cellStyle name="Normal 3 3 2 3 2 3 7 2" xfId="33799" xr:uid="{C4F9835C-18DC-4CE6-AF16-5CCF38583995}"/>
    <cellStyle name="Normal 3 3 2 3 2 3 8" xfId="18157" xr:uid="{25BB02E7-FFE6-46DD-923E-1661E8389F11}"/>
    <cellStyle name="Normal 3 3 2 3 2 3 8 2" xfId="42382" xr:uid="{DA2F3378-7C7A-4D92-9B48-5A0428A440DC}"/>
    <cellStyle name="Normal 3 3 2 3 2 3 9" xfId="18831" xr:uid="{291A983F-2321-4688-8420-A6777DF8F7EE}"/>
    <cellStyle name="Normal 3 3 2 3 2 3 9 2" xfId="43027" xr:uid="{54A7AFB4-CCE5-422E-BF81-B2C295AD5067}"/>
    <cellStyle name="Normal 3 3 2 3 2 4" xfId="1703" xr:uid="{7709A3D2-6DE9-4006-B1A9-990D3CDBB019}"/>
    <cellStyle name="Normal 3 3 2 3 2 4 2" xfId="6968" xr:uid="{4030706E-4613-405B-9524-E274F4C0C7E9}"/>
    <cellStyle name="Normal 3 3 2 3 2 4 2 2" xfId="15227" xr:uid="{E8B63558-C65D-4D30-AC24-4711CFEC8EFC}"/>
    <cellStyle name="Normal 3 3 2 3 2 4 2 2 2" xfId="39809" xr:uid="{F3426A39-FDB5-460D-AE04-29B239F0672F}"/>
    <cellStyle name="Normal 3 3 2 3 2 4 2 3" xfId="22876" xr:uid="{AB0DB9C4-B216-4213-A6E4-EA5E217F7DBD}"/>
    <cellStyle name="Normal 3 3 2 3 2 4 2 3 2" xfId="46894" xr:uid="{BC825BDD-8F70-4A0A-ACF8-09037B6DE9B5}"/>
    <cellStyle name="Normal 3 3 2 3 2 4 2 4" xfId="31794" xr:uid="{58C8A646-2CA5-43F4-A6AD-14560804AC21}"/>
    <cellStyle name="Normal 3 3 2 3 2 4 3" xfId="5628" xr:uid="{87E4D479-6493-4CC8-8C4B-1DCF1E5CE339}"/>
    <cellStyle name="Normal 3 3 2 3 2 4 3 2" xfId="13899" xr:uid="{AC2AD369-1F0D-4792-B99E-B857F1E71694}"/>
    <cellStyle name="Normal 3 3 2 3 2 4 3 2 2" xfId="38483" xr:uid="{28364742-CD81-4F75-8432-33F44C3E4E39}"/>
    <cellStyle name="Normal 3 3 2 3 2 4 3 3" xfId="30466" xr:uid="{1411B466-D281-400E-9B3A-0458C2A31C7D}"/>
    <cellStyle name="Normal 3 3 2 3 2 4 4" xfId="10052" xr:uid="{CF4B893E-EFEC-491C-ADDB-7EEF9F9EB179}"/>
    <cellStyle name="Normal 3 3 2 3 2 4 4 2" xfId="34723" xr:uid="{CEE829BD-CE7E-4014-ABA5-D8AAB33AEE39}"/>
    <cellStyle name="Normal 3 3 2 3 2 4 5" xfId="20412" xr:uid="{1D30B2AA-3BEB-463F-99DD-697D06DD893C}"/>
    <cellStyle name="Normal 3 3 2 3 2 4 5 2" xfId="44576" xr:uid="{63797944-608A-4E27-82EB-BF9CD2ABD7E0}"/>
    <cellStyle name="Normal 3 3 2 3 2 4 6" xfId="26838" xr:uid="{FA86B1CC-DA63-4A55-8BEC-8CA50CC8BDAD}"/>
    <cellStyle name="Normal 3 3 2 3 2 5" xfId="1839" xr:uid="{F994283D-98FA-46A0-8A47-EF51F111FE6E}"/>
    <cellStyle name="Normal 3 3 2 3 2 5 2" xfId="7646" xr:uid="{D5A38D2B-B2FF-43E0-BE51-EDEB0206C402}"/>
    <cellStyle name="Normal 3 3 2 3 2 5 2 2" xfId="15904" xr:uid="{8B7E52AD-ED17-42F5-9E7F-AD8C8C836AE1}"/>
    <cellStyle name="Normal 3 3 2 3 2 5 2 2 2" xfId="40486" xr:uid="{809D69BA-8AAB-451D-A6EF-DCADDFAED426}"/>
    <cellStyle name="Normal 3 3 2 3 2 5 2 3" xfId="23004" xr:uid="{1A3E62C1-3CC0-4E08-BAA3-924931458C07}"/>
    <cellStyle name="Normal 3 3 2 3 2 5 2 3 2" xfId="47015" xr:uid="{DC8E1036-DA19-436D-91DC-DF71BD3E8E06}"/>
    <cellStyle name="Normal 3 3 2 3 2 5 2 4" xfId="32471" xr:uid="{CB30E3FE-52D8-42A1-B88F-940E7583E775}"/>
    <cellStyle name="Normal 3 3 2 3 2 5 3" xfId="5757" xr:uid="{AF2BB1FE-3D9F-498C-BD5B-A92BF208E1DA}"/>
    <cellStyle name="Normal 3 3 2 3 2 5 3 2" xfId="14019" xr:uid="{592EEBBD-DFF3-4196-9A88-21F6BF99445A}"/>
    <cellStyle name="Normal 3 3 2 3 2 5 3 2 2" xfId="38601" xr:uid="{4644FCC7-905A-4A2E-BB73-86D638BE667B}"/>
    <cellStyle name="Normal 3 3 2 3 2 5 3 3" xfId="30586" xr:uid="{58D9BCA8-3151-40D5-B857-B1BECF0A2413}"/>
    <cellStyle name="Normal 3 3 2 3 2 5 4" xfId="10181" xr:uid="{4C5DF2C0-FF9C-4DF1-8EB6-0C3EE6EB2F01}"/>
    <cellStyle name="Normal 3 3 2 3 2 5 4 2" xfId="34841" xr:uid="{C2705F75-B962-4B42-8B01-4CCB55522302}"/>
    <cellStyle name="Normal 3 3 2 3 2 5 5" xfId="20539" xr:uid="{67821B41-1F64-4E4D-8AFF-193CFE9917A4}"/>
    <cellStyle name="Normal 3 3 2 3 2 5 5 2" xfId="44699" xr:uid="{3769FEE3-074D-48B8-AC0A-FCB116602741}"/>
    <cellStyle name="Normal 3 3 2 3 2 5 6" xfId="26956" xr:uid="{6C8A09CB-A02A-401C-B796-54AAC479DCBE}"/>
    <cellStyle name="Normal 3 3 2 3 2 6" xfId="814" xr:uid="{32F7882A-051B-4DCB-9D10-1F19F0B71842}"/>
    <cellStyle name="Normal 3 3 2 3 2 6 2" xfId="7837" xr:uid="{55950FE8-75CE-4179-A4BC-D0627F4B7523}"/>
    <cellStyle name="Normal 3 3 2 3 2 6 2 2" xfId="16095" xr:uid="{6FB49FA3-F288-4063-9C5A-925B3EDAF1A5}"/>
    <cellStyle name="Normal 3 3 2 3 2 6 2 2 2" xfId="40677" xr:uid="{358DF8C8-CFCF-4F1D-BA80-DAD0B2E33A94}"/>
    <cellStyle name="Normal 3 3 2 3 2 6 2 3" xfId="22037" xr:uid="{F84A250D-38EF-4FE4-8C03-FB463BB03AF2}"/>
    <cellStyle name="Normal 3 3 2 3 2 6 2 3 2" xfId="46102" xr:uid="{1831A44A-B391-4998-A595-EBA680EC36E2}"/>
    <cellStyle name="Normal 3 3 2 3 2 6 2 4" xfId="32662" xr:uid="{C5BB69DC-CEDC-4A8A-B5EF-E1FFE95DB04A}"/>
    <cellStyle name="Normal 3 3 2 3 2 6 3" xfId="5950" xr:uid="{831D44B0-43CF-4CA5-96A0-04555C267F0E}"/>
    <cellStyle name="Normal 3 3 2 3 2 6 3 2" xfId="14212" xr:uid="{F3A4B53C-9599-469E-9FFF-4C849B3FC37F}"/>
    <cellStyle name="Normal 3 3 2 3 2 6 3 2 2" xfId="38794" xr:uid="{84BBA423-1CDD-4DEF-9D2B-79EB2C7255BD}"/>
    <cellStyle name="Normal 3 3 2 3 2 6 3 3" xfId="30779" xr:uid="{8149601E-E0AA-4ED5-A0FF-96DD16F6123F}"/>
    <cellStyle name="Normal 3 3 2 3 2 6 4" xfId="9199" xr:uid="{5EFD872C-44AC-435E-8E90-F983876A400A}"/>
    <cellStyle name="Normal 3 3 2 3 2 6 4 2" xfId="33937" xr:uid="{F5935BD3-7CF7-4BFD-B340-983DD5F336B1}"/>
    <cellStyle name="Normal 3 3 2 3 2 6 5" xfId="19571" xr:uid="{65D0A668-D030-437B-97A1-EF83C9D99B59}"/>
    <cellStyle name="Normal 3 3 2 3 2 6 5 2" xfId="43759" xr:uid="{2F397612-4471-4D63-A615-49B02C2DC9EC}"/>
    <cellStyle name="Normal 3 3 2 3 2 6 6" xfId="26059" xr:uid="{524F295E-4E8A-4E94-A909-54A10C639F9E}"/>
    <cellStyle name="Normal 3 3 2 3 2 7" xfId="1958" xr:uid="{A73418F8-F18C-4DB1-B66A-DF34A09F97FA}"/>
    <cellStyle name="Normal 3 3 2 3 2 7 2" xfId="6470" xr:uid="{06FC85A7-5C23-41D7-9A78-25FE514A0DBE}"/>
    <cellStyle name="Normal 3 3 2 3 2 7 2 2" xfId="14729" xr:uid="{3AD41ABE-103A-4257-9367-E323F128DFEC}"/>
    <cellStyle name="Normal 3 3 2 3 2 7 2 2 2" xfId="39311" xr:uid="{F8DA9A80-A7DE-4CD7-8969-F63871EAA808}"/>
    <cellStyle name="Normal 3 3 2 3 2 7 2 3" xfId="23122" xr:uid="{E029A404-2078-4293-B6ED-6A5874FD347B}"/>
    <cellStyle name="Normal 3 3 2 3 2 7 2 3 2" xfId="47133" xr:uid="{E4EE7CBB-C85C-44CA-BDE5-849A305C0D38}"/>
    <cellStyle name="Normal 3 3 2 3 2 7 2 4" xfId="31296" xr:uid="{B47FB475-643A-471D-8C3D-23A49E17814B}"/>
    <cellStyle name="Normal 3 3 2 3 2 7 3" xfId="10300" xr:uid="{7D04B4F0-D28B-4EDA-B0E1-ED74009E2FED}"/>
    <cellStyle name="Normal 3 3 2 3 2 7 3 2" xfId="34959" xr:uid="{AB1DD579-E77E-46F9-B164-8DCCC7D08F60}"/>
    <cellStyle name="Normal 3 3 2 3 2 7 4" xfId="20657" xr:uid="{B561849A-127E-4A04-A7B6-4A7BC1AA3D88}"/>
    <cellStyle name="Normal 3 3 2 3 2 7 4 2" xfId="44817" xr:uid="{D5C34122-1B73-4B0E-807C-E9E55F8D243F}"/>
    <cellStyle name="Normal 3 3 2 3 2 7 5" xfId="27074" xr:uid="{8DAB87C3-89DE-4227-9E61-EB2D5984FB3F}"/>
    <cellStyle name="Normal 3 3 2 3 2 8" xfId="2151" xr:uid="{B4272733-80B9-4ACA-88F8-3AE34FBF9C2B}"/>
    <cellStyle name="Normal 3 3 2 3 2 8 2" xfId="8324" xr:uid="{BDBF4644-DD16-4651-90EE-75B2CCE9B0B0}"/>
    <cellStyle name="Normal 3 3 2 3 2 8 2 2" xfId="16582" xr:uid="{3D56D180-8C1F-45F9-8DB8-48F8CE989D41}"/>
    <cellStyle name="Normal 3 3 2 3 2 8 2 2 2" xfId="41164" xr:uid="{5718D1CB-F6B0-4F13-91E9-7AAC170D6648}"/>
    <cellStyle name="Normal 3 3 2 3 2 8 2 3" xfId="21548" xr:uid="{B3D06EB5-90EA-4B9A-8C1E-EF56D2D3A4A6}"/>
    <cellStyle name="Normal 3 3 2 3 2 8 2 3 2" xfId="45646" xr:uid="{94BB6608-4C46-486E-A18F-986EEA93F274}"/>
    <cellStyle name="Normal 3 3 2 3 2 8 2 4" xfId="33149" xr:uid="{1D327FE6-203D-4C27-B915-4F2649C37E4C}"/>
    <cellStyle name="Normal 3 3 2 3 2 8 3" xfId="10493" xr:uid="{3F36FFD6-878F-4782-B92A-012D6B860108}"/>
    <cellStyle name="Normal 3 3 2 3 2 8 3 2" xfId="35151" xr:uid="{22DDEB68-AEE3-4246-93D9-FDC1B2FB82D8}"/>
    <cellStyle name="Normal 3 3 2 3 2 8 4" xfId="19078" xr:uid="{6EFF63AA-F559-4F9D-89F9-7B2038BB3B4B}"/>
    <cellStyle name="Normal 3 3 2 3 2 8 4 2" xfId="43272" xr:uid="{4555D887-A1DC-4398-AB39-218C2A2F98AB}"/>
    <cellStyle name="Normal 3 3 2 3 2 8 5" xfId="27266" xr:uid="{0A5643E7-002A-4D9D-AB08-CE0BD06D6C58}"/>
    <cellStyle name="Normal 3 3 2 3 2 9" xfId="2538" xr:uid="{B66C7383-9A5A-4126-85E9-95D035599905}"/>
    <cellStyle name="Normal 3 3 2 3 2 9 2" xfId="10879" xr:uid="{2448AEC4-910F-4D24-B687-BAC104C37C26}"/>
    <cellStyle name="Normal 3 3 2 3 2 9 2 2" xfId="35535" xr:uid="{B0BA5D38-7841-49D9-8741-4D80F09A211A}"/>
    <cellStyle name="Normal 3 3 2 3 2 9 3" xfId="20954" xr:uid="{98118500-503F-4CD4-913A-BA37CB349056}"/>
    <cellStyle name="Normal 3 3 2 3 2 9 3 2" xfId="45089" xr:uid="{A5EF118F-6D08-4F0F-B021-2B8EDF917D1D}"/>
    <cellStyle name="Normal 3 3 2 3 2 9 4" xfId="27650" xr:uid="{F6768B6D-BE10-4188-B87E-D0313CB6DBC9}"/>
    <cellStyle name="Normal 3 3 2 3 20" xfId="4118" xr:uid="{380652C1-5062-49BA-9A42-5DC1F3B7336B}"/>
    <cellStyle name="Normal 3 3 2 3 20 2" xfId="12459" xr:uid="{2CAB53A6-07E3-4992-A58B-C70AC1E4C4C8}"/>
    <cellStyle name="Normal 3 3 2 3 20 2 2" xfId="37044" xr:uid="{39CFE8F1-7151-4CCA-A18C-A1B8BCBBCBC7}"/>
    <cellStyle name="Normal 3 3 2 3 20 3" xfId="29153" xr:uid="{0B6ED092-B301-4215-9E53-842ED475CFA5}"/>
    <cellStyle name="Normal 3 3 2 3 21" xfId="4724" xr:uid="{0A56D456-0C8E-484C-9C38-DBE7F861E8D7}"/>
    <cellStyle name="Normal 3 3 2 3 21 2" xfId="13061" xr:uid="{F9BD1749-B629-4CE7-83FD-5291178E0659}"/>
    <cellStyle name="Normal 3 3 2 3 21 2 2" xfId="37646" xr:uid="{A079F161-C5D1-406E-B991-D80A83E9EC11}"/>
    <cellStyle name="Normal 3 3 2 3 21 3" xfId="29625" xr:uid="{E498E954-44B7-4FFA-9EBC-9629EF79FAC8}"/>
    <cellStyle name="Normal 3 3 2 3 22" xfId="8520" xr:uid="{9B7E9354-007B-4A9F-802F-74F51FE2192D}"/>
    <cellStyle name="Normal 3 3 2 3 22 2" xfId="16778" xr:uid="{3620D6EF-B5BE-4260-BFC8-05AD9FD5D276}"/>
    <cellStyle name="Normal 3 3 2 3 22 2 2" xfId="41360" xr:uid="{5348E21C-01DF-4792-9725-89805794F7A1}"/>
    <cellStyle name="Normal 3 3 2 3 22 3" xfId="33331" xr:uid="{E9084636-B3F0-491C-BBE9-F5769148848D}"/>
    <cellStyle name="Normal 3 3 2 3 23" xfId="8649" xr:uid="{E2C4B69D-B995-4C55-911B-6B05F5692E3B}"/>
    <cellStyle name="Normal 3 3 2 3 23 2" xfId="33434" xr:uid="{2D1BB418-62F9-4FED-B6DF-6CC3C4E84989}"/>
    <cellStyle name="Normal 3 3 2 3 24" xfId="17760" xr:uid="{0A790489-D1CC-46F6-8C48-025F1AC7746D}"/>
    <cellStyle name="Normal 3 3 2 3 24 2" xfId="41985" xr:uid="{53EACAC9-E7EE-48B5-96CD-04DC07110EEB}"/>
    <cellStyle name="Normal 3 3 2 3 25" xfId="17834" xr:uid="{32D996F8-4CC9-4986-BD36-2E82A604D5E5}"/>
    <cellStyle name="Normal 3 3 2 3 25 2" xfId="42059" xr:uid="{C8143584-3257-4F21-B236-8800D406A10D}"/>
    <cellStyle name="Normal 3 3 2 3 26" xfId="18440" xr:uid="{FD32A742-FD70-47B2-9030-100714F333AB}"/>
    <cellStyle name="Normal 3 3 2 3 26 2" xfId="42650" xr:uid="{519F9189-30FB-4173-BE27-138EAACC8961}"/>
    <cellStyle name="Normal 3 3 2 3 27" xfId="25572" xr:uid="{807EC5B8-140D-4462-949F-D9EE30184282}"/>
    <cellStyle name="Normal 3 3 2 3 3" xfId="388" xr:uid="{1A49D57C-B4D7-4324-BFE2-082AF8AC781F}"/>
    <cellStyle name="Normal 3 3 2 3 3 10" xfId="4305" xr:uid="{27FF04F4-7A95-4A7D-B9F7-840C14147E7E}"/>
    <cellStyle name="Normal 3 3 2 3 3 10 2" xfId="12646" xr:uid="{A232B28A-DE41-43AA-A46F-3A918D713C5C}"/>
    <cellStyle name="Normal 3 3 2 3 3 10 2 2" xfId="37231" xr:uid="{CBEE3C81-2138-4850-B8A6-5A8534A2AB34}"/>
    <cellStyle name="Normal 3 3 2 3 3 10 3" xfId="29271" xr:uid="{611FBC55-4BCF-4192-A94C-B1509333336F}"/>
    <cellStyle name="Normal 3 3 2 3 3 11" xfId="4846" xr:uid="{F8ED425B-EDB8-492E-AE4E-46DBFA4FDAED}"/>
    <cellStyle name="Normal 3 3 2 3 3 11 2" xfId="13168" xr:uid="{C059EDC8-2588-47DF-90BB-4C3DF416A8C8}"/>
    <cellStyle name="Normal 3 3 2 3 3 11 2 2" xfId="37753" xr:uid="{42001E08-390B-4568-993B-BED1E36647D1}"/>
    <cellStyle name="Normal 3 3 2 3 3 11 3" xfId="29733" xr:uid="{4389F7D9-EBB0-4DA4-AC13-31E632A6EFF2}"/>
    <cellStyle name="Normal 3 3 2 3 3 12" xfId="8788" xr:uid="{59C501DC-D348-4DD3-B963-65B344C3FAC3}"/>
    <cellStyle name="Normal 3 3 2 3 3 12 2" xfId="33559" xr:uid="{3A5D6C41-5001-49C8-8F6B-3A4B73C021BE}"/>
    <cellStyle name="Normal 3 3 2 3 3 13" xfId="17978" xr:uid="{8DC56B73-EB44-49BF-B184-9BC0EDF806B8}"/>
    <cellStyle name="Normal 3 3 2 3 3 13 2" xfId="42203" xr:uid="{0C56F1BB-576D-4EB9-A112-59DF654970EF}"/>
    <cellStyle name="Normal 3 3 2 3 3 14" xfId="18572" xr:uid="{436E898C-C97E-4FCF-B382-D6D035AF3C50}"/>
    <cellStyle name="Normal 3 3 2 3 3 14 2" xfId="42768" xr:uid="{9E88F9D7-64F1-4FA1-92F5-F8126E348DC3}"/>
    <cellStyle name="Normal 3 3 2 3 3 15" xfId="25690" xr:uid="{84BD9CFF-FA38-45CC-AB96-EF852CCC6EBD}"/>
    <cellStyle name="Normal 3 3 2 3 3 2" xfId="1103" xr:uid="{9D069FA0-8B00-4D5F-934C-6D27F87A01F6}"/>
    <cellStyle name="Normal 3 3 2 3 3 2 10" xfId="26299" xr:uid="{795C412B-D9D1-4A8C-A5DF-ADDEBC44E6F9}"/>
    <cellStyle name="Normal 3 3 2 3 3 2 2" xfId="1535" xr:uid="{E1119E42-F172-413B-B564-99F613C5BD2D}"/>
    <cellStyle name="Normal 3 3 2 3 3 2 2 2" xfId="7511" xr:uid="{30E7FABA-0B72-4104-B7CB-DCC6E4BA3951}"/>
    <cellStyle name="Normal 3 3 2 3 3 2 2 2 2" xfId="15770" xr:uid="{451F2A49-14F2-4C71-B76E-3EF13CBEDE05}"/>
    <cellStyle name="Normal 3 3 2 3 3 2 2 2 2 2" xfId="40352" xr:uid="{EE9AAE76-E3C3-418F-A2E2-65E72AB3697D}"/>
    <cellStyle name="Normal 3 3 2 3 3 2 2 2 3" xfId="22723" xr:uid="{67237006-F0C6-4785-8DA5-561EAB3C0236}"/>
    <cellStyle name="Normal 3 3 2 3 3 2 2 2 3 2" xfId="46750" xr:uid="{626B1748-769C-467E-9B6F-EB342997ECC3}"/>
    <cellStyle name="Normal 3 3 2 3 3 2 2 2 4" xfId="32337" xr:uid="{73BB7D60-F42D-4E24-A342-D417C5001FF1}"/>
    <cellStyle name="Normal 3 3 2 3 3 2 2 3" xfId="5475" xr:uid="{C950EC78-B50E-454C-9599-02F7EDDD4163}"/>
    <cellStyle name="Normal 3 3 2 3 3 2 2 3 2" xfId="13758" xr:uid="{182AB2F7-5CC5-4AA5-8181-7363A388B52A}"/>
    <cellStyle name="Normal 3 3 2 3 3 2 2 3 2 2" xfId="38342" xr:uid="{94CF9FF4-3184-452B-892A-E34990104E52}"/>
    <cellStyle name="Normal 3 3 2 3 3 2 2 3 3" xfId="30324" xr:uid="{7851DC16-23C0-48E9-8C9C-891EED12E1CC}"/>
    <cellStyle name="Normal 3 3 2 3 3 2 2 4" xfId="9896" xr:uid="{3832E7D8-3FA2-4055-9E9B-C96E0F74393E}"/>
    <cellStyle name="Normal 3 3 2 3 3 2 2 4 2" xfId="34582" xr:uid="{ABF068D5-3041-40CD-A4FA-12FE853A710C}"/>
    <cellStyle name="Normal 3 3 2 3 3 2 2 5" xfId="20257" xr:uid="{0D564FC4-7B43-4EAE-B14D-A79B81B13029}"/>
    <cellStyle name="Normal 3 3 2 3 3 2 2 5 2" xfId="44431" xr:uid="{2BF54A75-1C63-40BB-A36F-E962CD56359B}"/>
    <cellStyle name="Normal 3 3 2 3 3 2 2 6" xfId="26698" xr:uid="{E2C8702E-6FCE-4889-BB4D-131C562CC81F}"/>
    <cellStyle name="Normal 3 3 2 3 3 2 3" xfId="3068" xr:uid="{EDBDA14F-1368-4311-A495-1F80EB81A50F}"/>
    <cellStyle name="Normal 3 3 2 3 3 2 3 2" xfId="8077" xr:uid="{91E5D9C4-9332-4AB1-BB9C-1598D65D6B9D}"/>
    <cellStyle name="Normal 3 3 2 3 3 2 3 2 2" xfId="16335" xr:uid="{C5E10C24-0840-430F-97FA-BE1D75BC6076}"/>
    <cellStyle name="Normal 3 3 2 3 3 2 3 2 2 2" xfId="40917" xr:uid="{46E942F1-8BCB-4AB4-BEB8-FCB8FAF0F11D}"/>
    <cellStyle name="Normal 3 3 2 3 3 2 3 2 3" xfId="32902" xr:uid="{47A24614-503B-4B8D-B9F0-61CE8B0CC276}"/>
    <cellStyle name="Normal 3 3 2 3 3 2 3 3" xfId="6190" xr:uid="{B6222162-61D4-4BA5-8BB2-0566EB42D9E5}"/>
    <cellStyle name="Normal 3 3 2 3 3 2 3 3 2" xfId="14452" xr:uid="{8E164958-F568-433C-8727-917D9D8EB27B}"/>
    <cellStyle name="Normal 3 3 2 3 3 2 3 3 2 2" xfId="39034" xr:uid="{B332A50B-B042-40A9-821A-FA328BA195E6}"/>
    <cellStyle name="Normal 3 3 2 3 3 2 3 3 3" xfId="31019" xr:uid="{C1832C45-E3AA-4400-9541-3374E0FF44BE}"/>
    <cellStyle name="Normal 3 3 2 3 3 2 3 4" xfId="11409" xr:uid="{10139F06-3B36-462B-9F84-A13371897F41}"/>
    <cellStyle name="Normal 3 3 2 3 3 2 3 4 2" xfId="36064" xr:uid="{C5B7F782-28BF-45AE-A478-0C311721BC77}"/>
    <cellStyle name="Normal 3 3 2 3 3 2 3 5" xfId="22312" xr:uid="{C23F83B8-3578-44F7-8102-73BB4E0A3206}"/>
    <cellStyle name="Normal 3 3 2 3 3 2 3 5 2" xfId="46346" xr:uid="{3F249DF3-BF03-4479-B772-ABECB70EA9E1}"/>
    <cellStyle name="Normal 3 3 2 3 3 2 3 6" xfId="28179" xr:uid="{022FF527-B4F4-4024-8EAE-1CFEE0C1D3E4}"/>
    <cellStyle name="Normal 3 3 2 3 3 2 4" xfId="3787" xr:uid="{584C1892-4FAC-4B89-8D1D-A9AAE70680F2}"/>
    <cellStyle name="Normal 3 3 2 3 3 2 4 2" xfId="6710" xr:uid="{223AA232-61C0-49C2-8827-113091E8ECC7}"/>
    <cellStyle name="Normal 3 3 2 3 3 2 4 2 2" xfId="14969" xr:uid="{5A01B791-7E52-40B0-BD30-C7487034DC7E}"/>
    <cellStyle name="Normal 3 3 2 3 3 2 4 2 2 2" xfId="39551" xr:uid="{7C7747DF-2537-4AC3-B307-30E66ED67D90}"/>
    <cellStyle name="Normal 3 3 2 3 3 2 4 2 3" xfId="31536" xr:uid="{B2E5C3F2-0EE8-4437-9508-7804B9C4A40E}"/>
    <cellStyle name="Normal 3 3 2 3 3 2 4 3" xfId="12128" xr:uid="{D48CA617-62CB-4B88-A2C4-79F6DFECF734}"/>
    <cellStyle name="Normal 3 3 2 3 3 2 4 3 2" xfId="36772" xr:uid="{FD3D161D-A6D7-4E9E-A25F-607A948BAE5C}"/>
    <cellStyle name="Normal 3 3 2 3 3 2 4 4" xfId="28887" xr:uid="{0766B89D-6716-4FD0-B57E-0D2B93B114FE}"/>
    <cellStyle name="Normal 3 3 2 3 3 2 5" xfId="4541" xr:uid="{6A975CED-7B62-4F0F-94ED-303B3EE67C00}"/>
    <cellStyle name="Normal 3 3 2 3 3 2 5 2" xfId="7222" xr:uid="{D6EC0950-F203-4E83-A2EF-3635A432E8AB}"/>
    <cellStyle name="Normal 3 3 2 3 3 2 5 2 2" xfId="15481" xr:uid="{0EF56198-BE10-48E0-B637-125791876419}"/>
    <cellStyle name="Normal 3 3 2 3 3 2 5 2 2 2" xfId="40063" xr:uid="{42E02AC4-CF60-4ACF-B525-F7A592D86A66}"/>
    <cellStyle name="Normal 3 3 2 3 3 2 5 2 3" xfId="32048" xr:uid="{5F5B3682-B791-4D7B-9A90-AFFD2247F5F8}"/>
    <cellStyle name="Normal 3 3 2 3 3 2 5 3" xfId="12882" xr:uid="{A1C969E7-106B-4EAB-839D-E479F4972661}"/>
    <cellStyle name="Normal 3 3 2 3 3 2 5 3 2" xfId="37467" xr:uid="{CE72ACAA-F6BA-4E37-B6DB-7CCE254941F4}"/>
    <cellStyle name="Normal 3 3 2 3 3 2 5 4" xfId="29507" xr:uid="{27B0AC2E-BFCB-4235-912E-42374F57200E}"/>
    <cellStyle name="Normal 3 3 2 3 3 2 6" xfId="5063" xr:uid="{962E5D10-0884-41DE-88F2-A93F7AA5C1DE}"/>
    <cellStyle name="Normal 3 3 2 3 3 2 6 2" xfId="13358" xr:uid="{B96F603D-9C6D-4075-826B-A16401B5CF05}"/>
    <cellStyle name="Normal 3 3 2 3 3 2 6 2 2" xfId="37942" xr:uid="{1CB43F37-8C2A-43C2-A1EC-BB318114AC9F}"/>
    <cellStyle name="Normal 3 3 2 3 3 2 6 3" xfId="29923" xr:uid="{0EFE1AF8-FD42-49D6-AD50-44523574DF70}"/>
    <cellStyle name="Normal 3 3 2 3 3 2 7" xfId="9479" xr:uid="{DB5032D7-8D35-447A-A1EA-7679726D6139}"/>
    <cellStyle name="Normal 3 3 2 3 3 2 7 2" xfId="34180" xr:uid="{FC8DEF9C-5534-4301-A68D-0E00A71169B2}"/>
    <cellStyle name="Normal 3 3 2 3 3 2 8" xfId="18214" xr:uid="{EE200C6E-4331-44CD-BE6F-03B259E579C7}"/>
    <cellStyle name="Normal 3 3 2 3 3 2 8 2" xfId="42439" xr:uid="{214846FF-8394-478B-82AA-6C57FA3A7F62}"/>
    <cellStyle name="Normal 3 3 2 3 3 2 9" xfId="19847" xr:uid="{9E0553BE-F37A-4322-8761-D9F21E38DBFB}"/>
    <cellStyle name="Normal 3 3 2 3 3 2 9 2" xfId="44027" xr:uid="{C0B7BC52-3D11-4C90-A0EA-F7DB5582E85E}"/>
    <cellStyle name="Normal 3 3 2 3 3 3" xfId="1337" xr:uid="{12DE8FAB-F9DB-479C-9D1F-88E9B753401B}"/>
    <cellStyle name="Normal 3 3 2 3 3 3 2" xfId="7025" xr:uid="{A7F0CE74-5D08-4C46-869F-0606AE2E8BB9}"/>
    <cellStyle name="Normal 3 3 2 3 3 3 2 2" xfId="15284" xr:uid="{6857C50D-5AEB-4284-9FF2-F234387933B6}"/>
    <cellStyle name="Normal 3 3 2 3 3 3 2 2 2" xfId="39866" xr:uid="{4401D141-CCA1-4CD5-84B0-8A99026CC67A}"/>
    <cellStyle name="Normal 3 3 2 3 3 3 2 3" xfId="22528" xr:uid="{C98C8373-E4D7-41E1-AADE-9635049F112B}"/>
    <cellStyle name="Normal 3 3 2 3 3 3 2 3 2" xfId="46562" xr:uid="{D318C017-B52F-4477-B6CF-F4DC012D32DB}"/>
    <cellStyle name="Normal 3 3 2 3 3 3 2 4" xfId="31851" xr:uid="{A22643A2-F407-4ED6-8AA3-B74B8D1B2A76}"/>
    <cellStyle name="Normal 3 3 2 3 3 3 3" xfId="5277" xr:uid="{230BB68D-43AC-4537-B25F-6D3D47B402FE}"/>
    <cellStyle name="Normal 3 3 2 3 3 3 3 2" xfId="13570" xr:uid="{051FA451-16C8-4F65-B670-9CFDF8E2F312}"/>
    <cellStyle name="Normal 3 3 2 3 3 3 3 2 2" xfId="38154" xr:uid="{62E38CC7-2812-42BC-AB13-3D7D6D2E00F6}"/>
    <cellStyle name="Normal 3 3 2 3 3 3 3 3" xfId="30136" xr:uid="{72E97B9F-7BBC-40A8-9802-24ACB7867E7B}"/>
    <cellStyle name="Normal 3 3 2 3 3 3 4" xfId="9699" xr:uid="{DA3E4FCB-F19E-482D-A927-EF8397C0BA6A}"/>
    <cellStyle name="Normal 3 3 2 3 3 3 4 2" xfId="34394" xr:uid="{491D23D2-F73C-46F0-B757-00A35D67E734}"/>
    <cellStyle name="Normal 3 3 2 3 3 3 5" xfId="20061" xr:uid="{7810E9ED-FBF0-478B-BCCB-3DDBF6248C02}"/>
    <cellStyle name="Normal 3 3 2 3 3 3 5 2" xfId="44239" xr:uid="{B1BBD933-7612-48A6-A04B-AE71DE0D8375}"/>
    <cellStyle name="Normal 3 3 2 3 3 3 6" xfId="26511" xr:uid="{FEF3E7CD-99C6-4B6F-A947-BB5564E10732}"/>
    <cellStyle name="Normal 3 3 2 3 3 4" xfId="874" xr:uid="{B104675A-2A91-496E-9DF6-E16263979BF5}"/>
    <cellStyle name="Normal 3 3 2 3 3 4 2" xfId="7890" xr:uid="{7F5FFD84-EF53-4C83-AA4D-29EBDB772C9A}"/>
    <cellStyle name="Normal 3 3 2 3 3 4 2 2" xfId="16148" xr:uid="{8F0975BD-7CDA-4CDA-9571-496F5CCA9A49}"/>
    <cellStyle name="Normal 3 3 2 3 3 4 2 2 2" xfId="40730" xr:uid="{19B61017-E60B-467A-B87F-90A6C9B7A4E6}"/>
    <cellStyle name="Normal 3 3 2 3 3 4 2 3" xfId="22096" xr:uid="{120C91E2-B119-4C9E-9A70-12CB4B62A9E2}"/>
    <cellStyle name="Normal 3 3 2 3 3 4 2 3 2" xfId="46155" xr:uid="{7F1ED5C0-337D-4A0F-9C75-BB9D760DCAC1}"/>
    <cellStyle name="Normal 3 3 2 3 3 4 2 4" xfId="32715" xr:uid="{42723912-528E-48CA-9035-5A2BB313E8CB}"/>
    <cellStyle name="Normal 3 3 2 3 3 4 3" xfId="6003" xr:uid="{1286620F-53FF-4365-8A2B-31DC8AD28A1F}"/>
    <cellStyle name="Normal 3 3 2 3 3 4 3 2" xfId="14265" xr:uid="{64BC972A-C59E-40E0-B2A4-A42E17B708E7}"/>
    <cellStyle name="Normal 3 3 2 3 3 4 3 2 2" xfId="38847" xr:uid="{60F29359-97A0-4266-B585-C7BBE2DEB0FC}"/>
    <cellStyle name="Normal 3 3 2 3 3 4 3 3" xfId="30832" xr:uid="{41946AA5-2911-4F85-934F-DB6699F3C983}"/>
    <cellStyle name="Normal 3 3 2 3 3 4 4" xfId="9258" xr:uid="{50408DDE-C1A5-48AB-8FED-9257CF02A539}"/>
    <cellStyle name="Normal 3 3 2 3 3 4 4 2" xfId="33990" xr:uid="{8D0B7024-4BD7-404D-8D79-CCC79631F771}"/>
    <cellStyle name="Normal 3 3 2 3 3 4 5" xfId="19630" xr:uid="{9609B3A4-CB42-4D15-8AAE-7A61AA4A53B6}"/>
    <cellStyle name="Normal 3 3 2 3 3 4 5 2" xfId="43818" xr:uid="{D8007697-1EB1-442F-BDFF-B20FE7647F4E}"/>
    <cellStyle name="Normal 3 3 2 3 3 4 6" xfId="26112" xr:uid="{2150D58E-FBBE-4CB1-B1F1-5C3C6BF41414}"/>
    <cellStyle name="Normal 3 3 2 3 3 5" xfId="2209" xr:uid="{8B4F6D98-616A-4013-B4E1-B59DEB911741}"/>
    <cellStyle name="Normal 3 3 2 3 3 5 2" xfId="6523" xr:uid="{2DE63D7F-EF71-4BF2-8367-76388FEE834D}"/>
    <cellStyle name="Normal 3 3 2 3 3 5 2 2" xfId="14782" xr:uid="{C6A4A8A2-C5E3-4F93-AA0E-CBF9D34FB629}"/>
    <cellStyle name="Normal 3 3 2 3 3 5 2 2 2" xfId="39364" xr:uid="{4D5AB83E-84D4-4493-807A-E12260097FA1}"/>
    <cellStyle name="Normal 3 3 2 3 3 5 2 3" xfId="21647" xr:uid="{FDE25157-7352-41C2-8102-45FA8565F925}"/>
    <cellStyle name="Normal 3 3 2 3 3 5 2 3 2" xfId="45729" xr:uid="{14810508-A605-4AF3-A511-457D5C954CDE}"/>
    <cellStyle name="Normal 3 3 2 3 3 5 2 4" xfId="31349" xr:uid="{3252CA38-A069-4695-982C-F15AE1811726}"/>
    <cellStyle name="Normal 3 3 2 3 3 5 3" xfId="10550" xr:uid="{B1003B8A-9A45-45A5-8428-FB3B6388A9E6}"/>
    <cellStyle name="Normal 3 3 2 3 3 5 3 2" xfId="35208" xr:uid="{CCAE4576-B575-475E-81D9-106D5E4E44ED}"/>
    <cellStyle name="Normal 3 3 2 3 3 5 4" xfId="19179" xr:uid="{C9E47ACC-776C-4E21-9C47-9BF160C8867E}"/>
    <cellStyle name="Normal 3 3 2 3 3 5 4 2" xfId="43373" xr:uid="{CC429FD0-2F8A-4DA3-871B-D3BD817135F4}"/>
    <cellStyle name="Normal 3 3 2 3 3 5 5" xfId="27323" xr:uid="{388AB1C3-5F69-4708-86A1-1FCC074B11D5}"/>
    <cellStyle name="Normal 3 3 2 3 3 6" xfId="2595" xr:uid="{FCD36867-2B70-475E-922B-0D593B342D25}"/>
    <cellStyle name="Normal 3 3 2 3 3 6 2" xfId="8381" xr:uid="{635FB951-A94E-450E-A0DE-B5A6AFE5A7CD}"/>
    <cellStyle name="Normal 3 3 2 3 3 6 2 2" xfId="16639" xr:uid="{F8FD3EB9-76F7-439F-A3A8-AE1DC31F1575}"/>
    <cellStyle name="Normal 3 3 2 3 3 6 2 2 2" xfId="41221" xr:uid="{12F8ECBC-8F79-43E8-8FBA-40959A1E3EED}"/>
    <cellStyle name="Normal 3 3 2 3 3 6 2 3" xfId="33206" xr:uid="{AC5F8FFC-BC95-4DDE-9387-D95AE5830CBD}"/>
    <cellStyle name="Normal 3 3 2 3 3 6 3" xfId="10936" xr:uid="{DDE9FAD4-7D7F-4F1B-9CDE-EC9F9A4F7542}"/>
    <cellStyle name="Normal 3 3 2 3 3 6 3 2" xfId="35592" xr:uid="{A8D28337-32EB-4CF6-8A66-FDC587270268}"/>
    <cellStyle name="Normal 3 3 2 3 3 6 4" xfId="21051" xr:uid="{D1E88264-1392-4D43-9E84-4EF491445125}"/>
    <cellStyle name="Normal 3 3 2 3 3 6 4 2" xfId="45176" xr:uid="{2E59680C-F8EB-438C-AB5C-A7C126595893}"/>
    <cellStyle name="Normal 3 3 2 3 3 6 5" xfId="27707" xr:uid="{7999977B-39B5-465E-B5C1-50BD6A8AC279}"/>
    <cellStyle name="Normal 3 3 2 3 3 7" xfId="2832" xr:uid="{56B9CAC8-DF77-4AF6-988E-CFD36D6BBCFF}"/>
    <cellStyle name="Normal 3 3 2 3 3 7 2" xfId="11173" xr:uid="{A9555BEB-A0F9-4AFD-A9E6-C48FFED426BA}"/>
    <cellStyle name="Normal 3 3 2 3 3 7 2 2" xfId="35828" xr:uid="{ADB9DAF4-9EB5-4350-9E04-F4617377EDC1}"/>
    <cellStyle name="Normal 3 3 2 3 3 7 3" xfId="27943" xr:uid="{4BC4861B-07D6-46DC-8551-C6EF6EB00433}"/>
    <cellStyle name="Normal 3 3 2 3 3 8" xfId="3305" xr:uid="{79272990-E707-47FC-B806-E551AE6C78DA}"/>
    <cellStyle name="Normal 3 3 2 3 3 8 2" xfId="11646" xr:uid="{F020F1F3-1997-4374-8B2F-1FD3A4137928}"/>
    <cellStyle name="Normal 3 3 2 3 3 8 2 2" xfId="36300" xr:uid="{B2EB03D7-64B4-474E-897B-FECBB258E07E}"/>
    <cellStyle name="Normal 3 3 2 3 3 8 3" xfId="28415" xr:uid="{662FFA55-B4E9-4B11-B86F-57152E230797}"/>
    <cellStyle name="Normal 3 3 2 3 3 9" xfId="3551" xr:uid="{740B5146-C7EA-454A-BF3B-FC9982B44D6D}"/>
    <cellStyle name="Normal 3 3 2 3 3 9 2" xfId="11892" xr:uid="{63183F9B-9EB4-4711-872A-1B70E238A3A6}"/>
    <cellStyle name="Normal 3 3 2 3 3 9 2 2" xfId="36536" xr:uid="{EFC9AC66-A475-4D48-9CD2-FF77BC9C5135}"/>
    <cellStyle name="Normal 3 3 2 3 3 9 3" xfId="28651" xr:uid="{7EBBEBE5-1325-48FB-B92E-92495F5A0D66}"/>
    <cellStyle name="Normal 3 3 2 3 4" xfId="531" xr:uid="{F5AA1F82-EEC9-4B03-A23C-BF00EA9C59F4}"/>
    <cellStyle name="Normal 3 3 2 3 4 10" xfId="18713" xr:uid="{FF9D894A-901A-494D-B83B-39F0A1803526}"/>
    <cellStyle name="Normal 3 3 2 3 4 10 2" xfId="42909" xr:uid="{062C3579-25A5-4EA0-811B-CC5AC24C80A2}"/>
    <cellStyle name="Normal 3 3 2 3 4 11" xfId="25812" xr:uid="{E29FB5FE-6966-4D27-B892-507624C1B866}"/>
    <cellStyle name="Normal 3 3 2 3 4 2" xfId="1427" xr:uid="{35252DBC-9586-4C7E-BD7F-529CF4469EF9}"/>
    <cellStyle name="Normal 3 3 2 3 4 2 2" xfId="7459" xr:uid="{5D678388-7FB2-4B14-B9D7-CB163A8B64DB}"/>
    <cellStyle name="Normal 3 3 2 3 4 2 2 2" xfId="15718" xr:uid="{2E535B37-2B05-4E8F-8E58-6FE04DF56486}"/>
    <cellStyle name="Normal 3 3 2 3 4 2 2 2 2" xfId="40300" xr:uid="{44A3236D-747F-4B27-ACCB-BE2F3C11C203}"/>
    <cellStyle name="Normal 3 3 2 3 4 2 2 3" xfId="22616" xr:uid="{E1A69769-C326-4D01-9DBD-0E2665832F2A}"/>
    <cellStyle name="Normal 3 3 2 3 4 2 2 3 2" xfId="46643" xr:uid="{2D03934B-A4B4-41B6-B0CB-B8BBF957936E}"/>
    <cellStyle name="Normal 3 3 2 3 4 2 2 4" xfId="32285" xr:uid="{11AE6B07-890D-4AE5-9BEC-6E4A527B7868}"/>
    <cellStyle name="Normal 3 3 2 3 4 2 3" xfId="5367" xr:uid="{7C378D47-0584-4938-85FB-75564D8CB0F4}"/>
    <cellStyle name="Normal 3 3 2 3 4 2 3 2" xfId="13651" xr:uid="{9827AAEE-7AF2-49A8-8BC7-BE78629FDA2C}"/>
    <cellStyle name="Normal 3 3 2 3 4 2 3 2 2" xfId="38235" xr:uid="{9D176F7B-E60D-46C0-A68F-F0EF46DEEF27}"/>
    <cellStyle name="Normal 3 3 2 3 4 2 3 3" xfId="30217" xr:uid="{574B2EBB-3CA5-422A-8C62-3A02FD144CAB}"/>
    <cellStyle name="Normal 3 3 2 3 4 2 4" xfId="9789" xr:uid="{FEED31D1-D94C-4CA5-B470-82AADAE1F52A}"/>
    <cellStyle name="Normal 3 3 2 3 4 2 4 2" xfId="34475" xr:uid="{41D40895-E4EA-45E3-8BAF-B00589F5D9CD}"/>
    <cellStyle name="Normal 3 3 2 3 4 2 5" xfId="20150" xr:uid="{2D3EF247-9EDA-44BE-A961-5E4BB7F2F33C}"/>
    <cellStyle name="Normal 3 3 2 3 4 2 5 2" xfId="44324" xr:uid="{7F394893-BF4E-4438-A580-15261CB3E755}"/>
    <cellStyle name="Normal 3 3 2 3 4 2 6" xfId="26591" xr:uid="{195C129D-9CCF-4E95-A573-7967D8263063}"/>
    <cellStyle name="Normal 3 3 2 3 4 3" xfId="980" xr:uid="{22910CAD-7429-4BE7-AD2D-53603BC9E499}"/>
    <cellStyle name="Normal 3 3 2 3 4 3 2" xfId="7970" xr:uid="{E74CA98A-C6EC-43A1-891F-A114C0F7CDE4}"/>
    <cellStyle name="Normal 3 3 2 3 4 3 2 2" xfId="16228" xr:uid="{B799D640-3D66-4E04-862E-65313D8060DE}"/>
    <cellStyle name="Normal 3 3 2 3 4 3 2 2 2" xfId="40810" xr:uid="{E342EE6F-6B8D-439D-9D0D-1C461735D425}"/>
    <cellStyle name="Normal 3 3 2 3 4 3 2 3" xfId="22191" xr:uid="{6F4CD48D-E4AA-44E0-BF42-9F3958C3D984}"/>
    <cellStyle name="Normal 3 3 2 3 4 3 2 3 2" xfId="46238" xr:uid="{4FFC6F90-995A-4527-81C3-5FDCD0EBDF8F}"/>
    <cellStyle name="Normal 3 3 2 3 4 3 2 4" xfId="32795" xr:uid="{E906A246-43F9-461E-BC6A-8D2010ED09D4}"/>
    <cellStyle name="Normal 3 3 2 3 4 3 3" xfId="6083" xr:uid="{AF604AB0-0082-4E5C-AC28-D493C9D9BAAF}"/>
    <cellStyle name="Normal 3 3 2 3 4 3 3 2" xfId="14345" xr:uid="{11779A23-0AA4-4C84-B1F3-3765702F8068}"/>
    <cellStyle name="Normal 3 3 2 3 4 3 3 2 2" xfId="38927" xr:uid="{C6E945B9-0240-40A0-8826-64FEB2C79831}"/>
    <cellStyle name="Normal 3 3 2 3 4 3 3 3" xfId="30912" xr:uid="{553B0838-2B5E-4FE5-A738-098031AEF4BB}"/>
    <cellStyle name="Normal 3 3 2 3 4 3 4" xfId="9356" xr:uid="{911400EB-C65F-4FC2-B132-1DB8905C38CF}"/>
    <cellStyle name="Normal 3 3 2 3 4 3 4 2" xfId="34073" xr:uid="{AEF8E1DA-6656-490C-9579-E15C610052B4}"/>
    <cellStyle name="Normal 3 3 2 3 4 3 5" xfId="19725" xr:uid="{DC4F0AB2-2107-4B69-AD29-7DD5B0D74342}"/>
    <cellStyle name="Normal 3 3 2 3 4 3 5 2" xfId="43907" xr:uid="{3D0FBD2B-D3AE-41EC-8CCB-E5BA43C8D8F2}"/>
    <cellStyle name="Normal 3 3 2 3 4 3 6" xfId="26192" xr:uid="{22AC9116-2C42-4EA2-952F-BBE7C41736BA}"/>
    <cellStyle name="Normal 3 3 2 3 4 4" xfId="2950" xr:uid="{FD32FD4E-B46D-4BA4-90A2-31856CE8F576}"/>
    <cellStyle name="Normal 3 3 2 3 4 4 2" xfId="6603" xr:uid="{8F950B30-E85F-445D-AE5D-A520FF260C5C}"/>
    <cellStyle name="Normal 3 3 2 3 4 4 2 2" xfId="14862" xr:uid="{BCEB50EE-05B4-4A7A-87A6-12AD3A759EFE}"/>
    <cellStyle name="Normal 3 3 2 3 4 4 2 2 2" xfId="39444" xr:uid="{1D312A9B-0C75-493A-992B-51ECE7E5AA9C}"/>
    <cellStyle name="Normal 3 3 2 3 4 4 2 3" xfId="21785" xr:uid="{8B9FBD29-E512-4866-B788-DE44EDDFD33A}"/>
    <cellStyle name="Normal 3 3 2 3 4 4 2 3 2" xfId="45859" xr:uid="{97F55E8D-EC19-4CF8-81EC-AAD31BE1FED0}"/>
    <cellStyle name="Normal 3 3 2 3 4 4 2 4" xfId="31429" xr:uid="{3E9F44A5-C521-40AE-BE83-AC1AAEBE3FBD}"/>
    <cellStyle name="Normal 3 3 2 3 4 4 3" xfId="11291" xr:uid="{4FFFBC01-A61F-4204-8DDD-B44F914A1989}"/>
    <cellStyle name="Normal 3 3 2 3 4 4 3 2" xfId="35946" xr:uid="{463DABCD-0BB0-40D5-90E0-A4137D909B15}"/>
    <cellStyle name="Normal 3 3 2 3 4 4 4" xfId="19320" xr:uid="{EC7A4D75-2D3A-4A78-9684-B86DC07F893A}"/>
    <cellStyle name="Normal 3 3 2 3 4 4 4 2" xfId="43514" xr:uid="{C91CD414-F080-4752-8ED7-0767CEE4AF02}"/>
    <cellStyle name="Normal 3 3 2 3 4 4 5" xfId="28061" xr:uid="{D32C322F-0F32-4FDF-AE26-98749FFAC710}"/>
    <cellStyle name="Normal 3 3 2 3 4 5" xfId="3669" xr:uid="{18296929-F300-4EA5-9D5C-73B1B1EBBE95}"/>
    <cellStyle name="Normal 3 3 2 3 4 5 2" xfId="7154" xr:uid="{73CB0F88-5EE7-4B4D-88DC-D5BB2A6C53EB}"/>
    <cellStyle name="Normal 3 3 2 3 4 5 2 2" xfId="15413" xr:uid="{2389AF1D-DB03-46B5-BC4B-09834DEBF52F}"/>
    <cellStyle name="Normal 3 3 2 3 4 5 2 2 2" xfId="39995" xr:uid="{FE78F67B-FB8C-43D5-ADA9-CADB4EA77F73}"/>
    <cellStyle name="Normal 3 3 2 3 4 5 2 3" xfId="31980" xr:uid="{A90378B6-637E-4A69-95F4-6FA6B5BA8A66}"/>
    <cellStyle name="Normal 3 3 2 3 4 5 3" xfId="12010" xr:uid="{9B04D676-E78D-4209-B95E-34B92A417596}"/>
    <cellStyle name="Normal 3 3 2 3 4 5 3 2" xfId="36654" xr:uid="{EC7C5906-18F6-431B-8CD0-46321A3F353C}"/>
    <cellStyle name="Normal 3 3 2 3 4 5 4" xfId="21189" xr:uid="{A2EE4755-5D54-463E-9985-0D85B4358F5A}"/>
    <cellStyle name="Normal 3 3 2 3 4 5 4 2" xfId="45309" xr:uid="{38434CB8-CD98-462D-A617-526CB22FF5CE}"/>
    <cellStyle name="Normal 3 3 2 3 4 5 5" xfId="28769" xr:uid="{530CEBC4-B7DF-4707-8325-5E2DBE66FC23}"/>
    <cellStyle name="Normal 3 3 2 3 4 6" xfId="4423" xr:uid="{FBFFDAAE-5445-4E99-B07F-DE59470F8805}"/>
    <cellStyle name="Normal 3 3 2 3 4 6 2" xfId="12764" xr:uid="{90E53C55-688B-4EF5-915E-AC929DE1CAB7}"/>
    <cellStyle name="Normal 3 3 2 3 4 6 2 2" xfId="37349" xr:uid="{53A914D3-B775-4FC7-B7DD-88DCFBB558FB}"/>
    <cellStyle name="Normal 3 3 2 3 4 6 3" xfId="29389" xr:uid="{C2B18D95-73AF-4FF1-8207-E584F88901CA}"/>
    <cellStyle name="Normal 3 3 2 3 4 7" xfId="4940" xr:uid="{936E155D-021B-4AC2-B3E4-B86385B325E4}"/>
    <cellStyle name="Normal 3 3 2 3 4 7 2" xfId="13249" xr:uid="{6E3FC96D-37FB-45A5-94DB-BB5DCDAE4622}"/>
    <cellStyle name="Normal 3 3 2 3 4 7 2 2" xfId="37833" xr:uid="{DB724CBA-E682-488F-8ED8-BE75918846BA}"/>
    <cellStyle name="Normal 3 3 2 3 4 7 3" xfId="29815" xr:uid="{2209DDFD-94F9-437E-B6D7-8A48EF438165}"/>
    <cellStyle name="Normal 3 3 2 3 4 8" xfId="8918" xr:uid="{BA54CE30-2F04-44EC-B915-678EDB976A31}"/>
    <cellStyle name="Normal 3 3 2 3 4 8 2" xfId="33681" xr:uid="{C2CF44D1-D326-4FD9-BCFB-396C88703883}"/>
    <cellStyle name="Normal 3 3 2 3 4 9" xfId="18096" xr:uid="{616B03AA-9C1E-42B3-82D5-37305196ED08}"/>
    <cellStyle name="Normal 3 3 2 3 4 9 2" xfId="42321" xr:uid="{4305752B-2274-48A7-A7EB-D3095DF9BC01}"/>
    <cellStyle name="Normal 3 3 2 3 5" xfId="589" xr:uid="{66569568-E572-49BB-ABFD-F61C29BC0B0B}"/>
    <cellStyle name="Normal 3 3 2 3 5 2" xfId="1224" xr:uid="{5CEB3B02-3BAD-4024-A973-A8370A755150}"/>
    <cellStyle name="Normal 3 3 2 3 5 2 2" xfId="8156" xr:uid="{B309EEF5-412C-4410-8F4F-D198B9F06A71}"/>
    <cellStyle name="Normal 3 3 2 3 5 2 2 2" xfId="16414" xr:uid="{94E71040-FA03-4BF1-BFB3-A61E93B027A6}"/>
    <cellStyle name="Normal 3 3 2 3 5 2 2 2 2" xfId="40996" xr:uid="{E13706C7-7FEB-41A7-A8A7-F698B330FB4A}"/>
    <cellStyle name="Normal 3 3 2 3 5 2 2 3" xfId="22421" xr:uid="{FD2E88CC-A9FE-466A-8005-67887B52659B}"/>
    <cellStyle name="Normal 3 3 2 3 5 2 2 3 2" xfId="46455" xr:uid="{2EFBA68A-057A-4407-84C2-F6AC8CBB524A}"/>
    <cellStyle name="Normal 3 3 2 3 5 2 2 4" xfId="32981" xr:uid="{4489B7AF-36C5-4445-A149-8F4DF2D1342C}"/>
    <cellStyle name="Normal 3 3 2 3 5 2 3" xfId="6269" xr:uid="{937D0460-FBD4-4154-90C8-D9EF5DEBCD04}"/>
    <cellStyle name="Normal 3 3 2 3 5 2 3 2" xfId="14531" xr:uid="{E10CBE65-FF55-4E35-ABE6-F0ABCF202B5E}"/>
    <cellStyle name="Normal 3 3 2 3 5 2 3 2 2" xfId="39113" xr:uid="{A083D97F-2BE5-4407-99BB-6B7DCA48726D}"/>
    <cellStyle name="Normal 3 3 2 3 5 2 3 3" xfId="31098" xr:uid="{99C2689B-1D25-4331-8F11-6550F57A7C9A}"/>
    <cellStyle name="Normal 3 3 2 3 5 2 4" xfId="9592" xr:uid="{562FDC0A-1830-4A3F-81F8-D8611B50BB72}"/>
    <cellStyle name="Normal 3 3 2 3 5 2 4 2" xfId="34287" xr:uid="{9FBFCFAB-944D-41DA-AB23-D636F4BF7E17}"/>
    <cellStyle name="Normal 3 3 2 3 5 2 5" xfId="19954" xr:uid="{473E44FD-B700-4A83-8ABE-5FD81BBE366C}"/>
    <cellStyle name="Normal 3 3 2 3 5 2 5 2" xfId="44132" xr:uid="{D9F2E3AE-3875-4F71-92F3-F73CB12682A3}"/>
    <cellStyle name="Normal 3 3 2 3 5 2 6" xfId="26404" xr:uid="{4BB1136B-F5DE-4535-B469-DBBF62298B29}"/>
    <cellStyle name="Normal 3 3 2 3 5 3" xfId="6789" xr:uid="{0C3BD51C-F9DB-4241-9A1C-46B2CDBA8D8C}"/>
    <cellStyle name="Normal 3 3 2 3 5 3 2" xfId="15048" xr:uid="{60BEACD9-5E97-4426-BAE8-2741859841AB}"/>
    <cellStyle name="Normal 3 3 2 3 5 3 2 2" xfId="21842" xr:uid="{68009290-B8C9-452E-A782-B1ACE888C2B1}"/>
    <cellStyle name="Normal 3 3 2 3 5 3 2 2 2" xfId="45916" xr:uid="{5EE49C86-CA88-428C-B33E-16E7D1E56238}"/>
    <cellStyle name="Normal 3 3 2 3 5 3 2 3" xfId="39630" xr:uid="{1B246A88-882D-4C64-9AD4-1CD5914293F8}"/>
    <cellStyle name="Normal 3 3 2 3 5 3 3" xfId="19377" xr:uid="{9A6F318D-40AA-47E2-883F-6AFA6061D81F}"/>
    <cellStyle name="Normal 3 3 2 3 5 3 3 2" xfId="43571" xr:uid="{1A05F716-1ABE-4B84-9B88-8DDF79C2BCDD}"/>
    <cellStyle name="Normal 3 3 2 3 5 3 4" xfId="31615" xr:uid="{E466C60B-2DBD-4D1C-A306-32A67F30EF10}"/>
    <cellStyle name="Normal 3 3 2 3 5 4" xfId="7326" xr:uid="{D913E752-ABA0-4197-8779-D69A51F47F6F}"/>
    <cellStyle name="Normal 3 3 2 3 5 4 2" xfId="15585" xr:uid="{93FDBDC8-AEFD-48A1-AD5B-5562180DD3BC}"/>
    <cellStyle name="Normal 3 3 2 3 5 4 2 2" xfId="40167" xr:uid="{D02A5660-93CB-4EC5-BA46-854C4A7BF99C}"/>
    <cellStyle name="Normal 3 3 2 3 5 4 3" xfId="21247" xr:uid="{3F9E9950-FA25-4636-B565-B412DA640660}"/>
    <cellStyle name="Normal 3 3 2 3 5 4 3 2" xfId="45366" xr:uid="{BFC36392-365A-48D0-ADD7-D1561CFC7669}"/>
    <cellStyle name="Normal 3 3 2 3 5 4 4" xfId="32152" xr:uid="{DF73A7E0-4968-429B-BCC0-4CC4559FF213}"/>
    <cellStyle name="Normal 3 3 2 3 5 5" xfId="5169" xr:uid="{56E66B23-F227-4178-9D42-4BC8933A7F0A}"/>
    <cellStyle name="Normal 3 3 2 3 5 5 2" xfId="13463" xr:uid="{B3B416CD-70E8-42E7-A358-93E2F56FF142}"/>
    <cellStyle name="Normal 3 3 2 3 5 5 2 2" xfId="38047" xr:uid="{6462ACE7-6997-4F7F-A306-96EACBDDDE86}"/>
    <cellStyle name="Normal 3 3 2 3 5 5 3" xfId="30029" xr:uid="{7A6EFDDD-D8F9-4C2F-9270-DEBDA4236D92}"/>
    <cellStyle name="Normal 3 3 2 3 5 6" xfId="8976" xr:uid="{F78FA370-1FAF-4223-9657-59AAB9E53527}"/>
    <cellStyle name="Normal 3 3 2 3 5 6 2" xfId="33738" xr:uid="{73E1D927-CC39-4194-9B36-8BA81C537902}"/>
    <cellStyle name="Normal 3 3 2 3 5 7" xfId="18770" xr:uid="{3CCFCC4D-A865-4E26-B03D-FEDA5392CCDD}"/>
    <cellStyle name="Normal 3 3 2 3 5 7 2" xfId="42966" xr:uid="{A77D0A63-0038-429B-8F6D-3B0E6CC6FC10}"/>
    <cellStyle name="Normal 3 3 2 3 5 8" xfId="25869" xr:uid="{AEF4DE6B-2699-4C02-AA62-26582AD1599F}"/>
    <cellStyle name="Normal 3 3 2 3 6" xfId="1621" xr:uid="{04B87FFA-6C28-4263-A9A7-B26E5111DD85}"/>
    <cellStyle name="Normal 3 3 2 3 6 2" xfId="6907" xr:uid="{D51BBE65-A71A-4A08-BC3B-09791D68B2D0}"/>
    <cellStyle name="Normal 3 3 2 3 6 2 2" xfId="15166" xr:uid="{1B491C19-EEE3-4CAD-9A47-679FF4D1AECC}"/>
    <cellStyle name="Normal 3 3 2 3 6 2 2 2" xfId="39748" xr:uid="{684F9E0E-3FC2-4138-B3A9-CEBD4EE227CD}"/>
    <cellStyle name="Normal 3 3 2 3 6 2 3" xfId="22804" xr:uid="{A642D3EE-D579-428A-9724-4B760FDD1CCB}"/>
    <cellStyle name="Normal 3 3 2 3 6 2 3 2" xfId="46830" xr:uid="{E0B4DE98-1C45-40F8-A685-AF319FDF6191}"/>
    <cellStyle name="Normal 3 3 2 3 6 2 4" xfId="31733" xr:uid="{139ABED2-BA06-4A8B-90AD-E31F150E0D5F}"/>
    <cellStyle name="Normal 3 3 2 3 6 3" xfId="5554" xr:uid="{271D8276-5F9C-4AC7-9A8C-D81910847068}"/>
    <cellStyle name="Normal 3 3 2 3 6 3 2" xfId="13837" xr:uid="{B8630BE9-091B-4BCD-ADFD-BFF417357004}"/>
    <cellStyle name="Normal 3 3 2 3 6 3 2 2" xfId="38421" xr:uid="{E7DDC00C-C54F-4743-8786-0C63A4770653}"/>
    <cellStyle name="Normal 3 3 2 3 6 3 3" xfId="30403" xr:uid="{1EFCD41B-90D6-4C2B-8B20-C8BEC9CCBA06}"/>
    <cellStyle name="Normal 3 3 2 3 6 4" xfId="9975" xr:uid="{FFD34C7E-7699-475F-8E86-B67F676E1EA0}"/>
    <cellStyle name="Normal 3 3 2 3 6 4 2" xfId="34661" xr:uid="{6291C482-27EC-45B0-A1ED-4D4E344624FD}"/>
    <cellStyle name="Normal 3 3 2 3 6 5" xfId="20338" xr:uid="{EE368D6F-D213-44A2-A910-59A7BA09A992}"/>
    <cellStyle name="Normal 3 3 2 3 6 5 2" xfId="44510" xr:uid="{E78EA603-DB13-40F6-9882-E1D226BC8B85}"/>
    <cellStyle name="Normal 3 3 2 3 6 6" xfId="26777" xr:uid="{1E25D128-A45F-4245-9DF0-A3C6BE3A8F8A}"/>
    <cellStyle name="Normal 3 3 2 3 7" xfId="1778" xr:uid="{BE5D8942-E140-4F0D-B4CF-D26F94233688}"/>
    <cellStyle name="Normal 3 3 2 3 7 2" xfId="7592" xr:uid="{9AC3E519-CCC9-4102-82FF-E9C49DAB5091}"/>
    <cellStyle name="Normal 3 3 2 3 7 2 2" xfId="15850" xr:uid="{BDAF6468-302D-4098-B2B9-889A3FB620BD}"/>
    <cellStyle name="Normal 3 3 2 3 7 2 2 2" xfId="40432" xr:uid="{06815E81-A851-46E0-B4EB-BA0D56796BEA}"/>
    <cellStyle name="Normal 3 3 2 3 7 2 3" xfId="22943" xr:uid="{B6C1A853-BC4C-48B7-AA73-6EB08F238CD7}"/>
    <cellStyle name="Normal 3 3 2 3 7 2 3 2" xfId="46954" xr:uid="{760297BB-E2BC-477E-A242-DDA1A02430F3}"/>
    <cellStyle name="Normal 3 3 2 3 7 2 4" xfId="32417" xr:uid="{D7BDAB89-A7E5-4FD6-B3FC-EEAD6FE11E56}"/>
    <cellStyle name="Normal 3 3 2 3 7 3" xfId="5696" xr:uid="{C5C029E4-D80D-48B2-BD5D-2D28F1D02A3B}"/>
    <cellStyle name="Normal 3 3 2 3 7 3 2" xfId="13958" xr:uid="{3897786F-2D08-4F76-9A77-DE8F653175C2}"/>
    <cellStyle name="Normal 3 3 2 3 7 3 2 2" xfId="38540" xr:uid="{DB3C7FB1-96B5-404F-9159-F163B4C069E4}"/>
    <cellStyle name="Normal 3 3 2 3 7 3 3" xfId="30525" xr:uid="{CF8A3DCA-CB39-4243-B80D-5C60204749A4}"/>
    <cellStyle name="Normal 3 3 2 3 7 4" xfId="10120" xr:uid="{E71E8116-A5AA-48CE-9528-2986281139E7}"/>
    <cellStyle name="Normal 3 3 2 3 7 4 2" xfId="34780" xr:uid="{1A4F21BF-88D1-45BF-A035-F71B512BF417}"/>
    <cellStyle name="Normal 3 3 2 3 7 5" xfId="20478" xr:uid="{435F38A3-CFEB-415F-B7D9-6D7F4A08CE8F}"/>
    <cellStyle name="Normal 3 3 2 3 7 5 2" xfId="44638" xr:uid="{31927B03-8A9C-4D72-B468-981F422052A2}"/>
    <cellStyle name="Normal 3 3 2 3 7 6" xfId="26895" xr:uid="{978A156A-D0E8-4BFB-88AC-8BA7A71FAB6E}"/>
    <cellStyle name="Normal 3 3 2 3 8" xfId="736" xr:uid="{030417C6-1212-457A-B480-C22EBFBE0AE1}"/>
    <cellStyle name="Normal 3 3 2 3 8 2" xfId="7705" xr:uid="{18BA4877-8CD6-4D25-8F31-10D8BFADD97E}"/>
    <cellStyle name="Normal 3 3 2 3 8 2 2" xfId="15963" xr:uid="{34F27D47-2825-4446-8425-553FA9662D3E}"/>
    <cellStyle name="Normal 3 3 2 3 8 2 2 2" xfId="40545" xr:uid="{02AA3D79-8F3C-4A0D-AC59-9B229AB61BCA}"/>
    <cellStyle name="Normal 3 3 2 3 8 2 3" xfId="21972" xr:uid="{86DE3603-BE7F-4BAF-8C16-6134FC6FFCBC}"/>
    <cellStyle name="Normal 3 3 2 3 8 2 3 2" xfId="46044" xr:uid="{EB3D3CDB-C472-425F-A5E6-4B7BE6579465}"/>
    <cellStyle name="Normal 3 3 2 3 8 2 4" xfId="32530" xr:uid="{8CD64D6B-185F-48AD-9C8E-687D2E4E0A3D}"/>
    <cellStyle name="Normal 3 3 2 3 8 3" xfId="5818" xr:uid="{D70FD08A-E8C2-4CBB-B70B-DC5A15205756}"/>
    <cellStyle name="Normal 3 3 2 3 8 3 2" xfId="14080" xr:uid="{AB7A1397-7163-4E8C-A261-07981E58BE1F}"/>
    <cellStyle name="Normal 3 3 2 3 8 3 2 2" xfId="38662" xr:uid="{A07378DA-C7D2-4A6D-97BA-D268EC554482}"/>
    <cellStyle name="Normal 3 3 2 3 8 3 3" xfId="30647" xr:uid="{5DD00539-270E-463B-A528-4B44FD2A5EBE}"/>
    <cellStyle name="Normal 3 3 2 3 8 4" xfId="9131" xr:uid="{726ACBFC-BDF5-46C7-9335-C1061332A679}"/>
    <cellStyle name="Normal 3 3 2 3 8 4 2" xfId="33880" xr:uid="{CCCFD0EA-D65E-450C-8688-757F50C20C39}"/>
    <cellStyle name="Normal 3 3 2 3 8 5" xfId="19507" xr:uid="{64A683E8-407E-4A11-A9B4-87E31FD8A4DF}"/>
    <cellStyle name="Normal 3 3 2 3 8 5 2" xfId="43699" xr:uid="{4061D9E8-A53B-4491-B765-6A1E7C7D2D3E}"/>
    <cellStyle name="Normal 3 3 2 3 8 6" xfId="26005" xr:uid="{1D850BC1-7AAA-4A40-8073-03524E403384}"/>
    <cellStyle name="Normal 3 3 2 3 9" xfId="1897" xr:uid="{F8742A51-4737-4BA0-BDF7-BB61FE035F92}"/>
    <cellStyle name="Normal 3 3 2 3 9 2" xfId="7783" xr:uid="{BEF3789F-1F4B-4E5B-ACCB-9F55F873C59A}"/>
    <cellStyle name="Normal 3 3 2 3 9 2 2" xfId="16041" xr:uid="{18C206F3-635E-4F54-AF36-B7C913EF8F6C}"/>
    <cellStyle name="Normal 3 3 2 3 9 2 2 2" xfId="40623" xr:uid="{01B47DAF-2F16-43A0-8309-1F5DABAFF04D}"/>
    <cellStyle name="Normal 3 3 2 3 9 2 3" xfId="23061" xr:uid="{F0D232E2-ECA4-4C22-B44A-2E818147D1EE}"/>
    <cellStyle name="Normal 3 3 2 3 9 2 3 2" xfId="47072" xr:uid="{E5915542-99EC-468A-A630-9FDE8D2DA382}"/>
    <cellStyle name="Normal 3 3 2 3 9 2 4" xfId="32608" xr:uid="{5F9B0AA1-FE0D-427A-910E-50205C0362A8}"/>
    <cellStyle name="Normal 3 3 2 3 9 3" xfId="5896" xr:uid="{F4A198E0-2274-40EE-84EE-20D22A3C7395}"/>
    <cellStyle name="Normal 3 3 2 3 9 3 2" xfId="14158" xr:uid="{00DC6D2A-0DF5-468D-9510-F66D354B5ADB}"/>
    <cellStyle name="Normal 3 3 2 3 9 3 2 2" xfId="38740" xr:uid="{EC074045-759D-40E0-8A67-DDF4710B6CC8}"/>
    <cellStyle name="Normal 3 3 2 3 9 3 3" xfId="30725" xr:uid="{8356F4C2-8158-4B24-AE40-D55EE86AF395}"/>
    <cellStyle name="Normal 3 3 2 3 9 4" xfId="10239" xr:uid="{1C5C44E7-6EB7-44CC-9FAC-5369062BF543}"/>
    <cellStyle name="Normal 3 3 2 3 9 4 2" xfId="34898" xr:uid="{60C6C91E-D02F-4491-A0CB-D49579D88D9F}"/>
    <cellStyle name="Normal 3 3 2 3 9 5" xfId="20596" xr:uid="{5FBEF1F9-5265-4436-BBFE-A18FC73DB38B}"/>
    <cellStyle name="Normal 3 3 2 3 9 5 2" xfId="44756" xr:uid="{7A5EF49A-F791-42FF-91F2-13A76229B5AD}"/>
    <cellStyle name="Normal 3 3 2 3 9 6" xfId="27013" xr:uid="{ADE72E25-0EBA-4D19-828D-2FA2205B905F}"/>
    <cellStyle name="Normal 3 3 2 30" xfId="17808" xr:uid="{45FC3AEC-2644-4A90-BC1A-EB0482FD260F}"/>
    <cellStyle name="Normal 3 3 2 30 2" xfId="42033" xr:uid="{79F3AE82-646E-4F23-BB3B-F0AA2903E51B}"/>
    <cellStyle name="Normal 3 3 2 31" xfId="18378" xr:uid="{7C1E4E50-1CC2-46D5-B546-C57B7733B776}"/>
    <cellStyle name="Normal 3 3 2 31 2" xfId="42595" xr:uid="{E1AEF323-A8CB-430B-9295-7B9C284E6ED6}"/>
    <cellStyle name="Normal 3 3 2 32" xfId="25546" xr:uid="{4286D045-75E4-44A4-913D-AE26990374A3}"/>
    <cellStyle name="Normal 3 3 2 4" xfId="240" xr:uid="{F6B985D2-3997-4343-8B7C-B083AE6A7A20}"/>
    <cellStyle name="Normal 3 3 2 4 10" xfId="2749" xr:uid="{BEAE3B7A-67D1-4673-8048-76B76A4ED9D1}"/>
    <cellStyle name="Normal 3 3 2 4 10 2" xfId="11090" xr:uid="{7D32BA98-6032-42CA-B1F5-F4CB2CCABBB7}"/>
    <cellStyle name="Normal 3 3 2 4 10 2 2" xfId="35745" xr:uid="{DEFE46C1-4C9B-4CB2-8CCA-5EBAE9ADD7D2}"/>
    <cellStyle name="Normal 3 3 2 4 10 3" xfId="27860" xr:uid="{F5624E1A-2BC2-4FC6-B2FF-6CDB2F98F429}"/>
    <cellStyle name="Normal 3 3 2 4 11" xfId="3222" xr:uid="{1F85F68B-9EEE-4085-9110-53FCE57D1AF2}"/>
    <cellStyle name="Normal 3 3 2 4 11 2" xfId="11563" xr:uid="{B13FE51E-56EB-4A33-A2E2-10B371E223B7}"/>
    <cellStyle name="Normal 3 3 2 4 11 2 2" xfId="36217" xr:uid="{9706002D-C7CA-4B25-BBC2-E11740B543BE}"/>
    <cellStyle name="Normal 3 3 2 4 11 3" xfId="28332" xr:uid="{6D7EF434-82A2-4A7C-9369-FB584E98E795}"/>
    <cellStyle name="Normal 3 3 2 4 12" xfId="3466" xr:uid="{D91FAC7E-1764-4F71-A8FB-01322D0F1A36}"/>
    <cellStyle name="Normal 3 3 2 4 12 2" xfId="11807" xr:uid="{B4C58447-74D2-481A-90FD-9829B8D49DF7}"/>
    <cellStyle name="Normal 3 3 2 4 12 2 2" xfId="36453" xr:uid="{B1DA4A6D-0EB0-4441-8BC6-D46C038BDE43}"/>
    <cellStyle name="Normal 3 3 2 4 12 3" xfId="28568" xr:uid="{DA2E1A76-592B-44D2-8F98-FBE5F3909E0D}"/>
    <cellStyle name="Normal 3 3 2 4 13" xfId="4176" xr:uid="{27AFBE1D-25D6-4CFC-B4E7-F1F69FFCFEEE}"/>
    <cellStyle name="Normal 3 3 2 4 13 2" xfId="12517" xr:uid="{73D83673-3529-4B86-820F-BDC607476E59}"/>
    <cellStyle name="Normal 3 3 2 4 13 2 2" xfId="37102" xr:uid="{7E4E6FF6-7855-4860-AF96-0C9115B6B077}"/>
    <cellStyle name="Normal 3 3 2 4 13 3" xfId="29188" xr:uid="{49C78E55-0D78-4656-804E-8C7D276EFD81}"/>
    <cellStyle name="Normal 3 3 2 4 14" xfId="4760" xr:uid="{E0091FAF-BF7F-4B14-AA4A-D205F89E5171}"/>
    <cellStyle name="Normal 3 3 2 4 14 2" xfId="13089" xr:uid="{A065E1EA-FADB-451A-835D-F66CCA9D4D08}"/>
    <cellStyle name="Normal 3 3 2 4 14 2 2" xfId="37674" xr:uid="{CEC38762-AE23-4B08-9E5C-5F4F1E7B22DB}"/>
    <cellStyle name="Normal 3 3 2 4 14 3" xfId="29654" xr:uid="{7D982CE6-720C-49CE-929A-B8965B515BE7}"/>
    <cellStyle name="Normal 3 3 2 4 15" xfId="8693" xr:uid="{168F3FD6-2F17-4D8F-9E48-D046030D95E0}"/>
    <cellStyle name="Normal 3 3 2 4 15 2" xfId="33473" xr:uid="{C93B204B-476B-40A9-959E-1E571F7E9783}"/>
    <cellStyle name="Normal 3 3 2 4 16" xfId="17879" xr:uid="{AE229C11-5948-498F-8513-4664963A07E1}"/>
    <cellStyle name="Normal 3 3 2 4 16 2" xfId="42104" xr:uid="{FDA1F4AA-4F05-4945-8456-C5162DC6730E}"/>
    <cellStyle name="Normal 3 3 2 4 17" xfId="18482" xr:uid="{CDF7E8BB-A6E2-4E5D-AB9B-515B1200758F}"/>
    <cellStyle name="Normal 3 3 2 4 17 2" xfId="42685" xr:uid="{B089A097-0859-42A1-AD4A-EF13F34BAF82}"/>
    <cellStyle name="Normal 3 3 2 4 18" xfId="25607" xr:uid="{739CB61E-AA01-4D8D-9601-086577891683}"/>
    <cellStyle name="Normal 3 3 2 4 2" xfId="436" xr:uid="{50AAFD95-05F3-4B9A-BC9A-6BE60267E5EB}"/>
    <cellStyle name="Normal 3 3 2 4 2 10" xfId="4977" xr:uid="{109B03DA-580C-4864-A901-D91598754380}"/>
    <cellStyle name="Normal 3 3 2 4 2 10 2" xfId="13278" xr:uid="{50C086F0-95A4-429A-978A-86A23B3D09FE}"/>
    <cellStyle name="Normal 3 3 2 4 2 10 2 2" xfId="37862" xr:uid="{18C365B6-165A-4F90-B7E8-839ADEA7CDBD}"/>
    <cellStyle name="Normal 3 3 2 4 2 10 3" xfId="29844" xr:uid="{5B2FB3C3-6FE8-4918-9EC5-4B97B5F4DDC7}"/>
    <cellStyle name="Normal 3 3 2 4 2 11" xfId="8828" xr:uid="{DE553FC6-8FA5-4CDE-8CCF-AF13707FE13A}"/>
    <cellStyle name="Normal 3 3 2 4 2 11 2" xfId="33594" xr:uid="{948C823D-6E51-4891-8F6C-4BBFD0BF5FC2}"/>
    <cellStyle name="Normal 3 3 2 4 2 12" xfId="18013" xr:uid="{60F4F1F7-CC4C-4804-A431-93477243D9A5}"/>
    <cellStyle name="Normal 3 3 2 4 2 12 2" xfId="42238" xr:uid="{99A0D491-35C9-457A-B5EE-67097E83C9BB}"/>
    <cellStyle name="Normal 3 3 2 4 2 13" xfId="18619" xr:uid="{A10151A9-FA95-4045-89EF-B5B98B906578}"/>
    <cellStyle name="Normal 3 3 2 4 2 13 2" xfId="42815" xr:uid="{9E71DAA0-8126-4BBD-A222-6D97925F5B73}"/>
    <cellStyle name="Normal 3 3 2 4 2 14" xfId="25725" xr:uid="{B4FC6CDE-D2D9-45DC-B408-4F74B1A59A52}"/>
    <cellStyle name="Normal 3 3 2 4 2 2" xfId="1456" xr:uid="{DB5E65AC-F48E-4A71-BC2D-C01AC731F51E}"/>
    <cellStyle name="Normal 3 3 2 4 2 2 2" xfId="3103" xr:uid="{85491FE1-FD2D-4748-BB80-E8333516BFED}"/>
    <cellStyle name="Normal 3 3 2 4 2 2 2 2" xfId="7060" xr:uid="{3255DE68-CA69-41D3-885A-7951E68C019B}"/>
    <cellStyle name="Normal 3 3 2 4 2 2 2 2 2" xfId="15319" xr:uid="{C64F38F9-1E2A-4C12-BDE4-0AA609F9375E}"/>
    <cellStyle name="Normal 3 3 2 4 2 2 2 2 2 2" xfId="39901" xr:uid="{C74289AF-2C34-4E62-8B87-B23136B96757}"/>
    <cellStyle name="Normal 3 3 2 4 2 2 2 2 3" xfId="31886" xr:uid="{6A349827-5B83-4B0B-90A2-E08F3AC48AAC}"/>
    <cellStyle name="Normal 3 3 2 4 2 2 2 3" xfId="11444" xr:uid="{650C36DC-EF26-443C-A55B-80CD68E49603}"/>
    <cellStyle name="Normal 3 3 2 4 2 2 2 3 2" xfId="36099" xr:uid="{B12E25ED-E1C3-42B0-8A4A-20F54FC2A4D8}"/>
    <cellStyle name="Normal 3 3 2 4 2 2 2 4" xfId="22644" xr:uid="{65E87EBD-D27E-40E8-9572-33DEA5814573}"/>
    <cellStyle name="Normal 3 3 2 4 2 2 2 4 2" xfId="46671" xr:uid="{5830F1D3-C65F-4443-A723-B36B9DD82C43}"/>
    <cellStyle name="Normal 3 3 2 4 2 2 2 5" xfId="28214" xr:uid="{2EA63C82-88A6-4458-8D0B-78E6F9EAA759}"/>
    <cellStyle name="Normal 3 3 2 4 2 2 3" xfId="3822" xr:uid="{B659E848-7D97-4220-BA07-AC4500863D33}"/>
    <cellStyle name="Normal 3 3 2 4 2 2 3 2" xfId="12163" xr:uid="{B9B08300-F7FF-41A4-840F-5E20C4160D0C}"/>
    <cellStyle name="Normal 3 3 2 4 2 2 3 2 2" xfId="36807" xr:uid="{65E7C961-6DF5-457E-B98A-68DFC3FCB9D1}"/>
    <cellStyle name="Normal 3 3 2 4 2 2 3 3" xfId="28922" xr:uid="{18193D15-69E9-4BF1-934A-E51B29C21190}"/>
    <cellStyle name="Normal 3 3 2 4 2 2 4" xfId="4576" xr:uid="{CB8A2290-1EF6-4CE2-8725-3F557BB0498B}"/>
    <cellStyle name="Normal 3 3 2 4 2 2 4 2" xfId="12917" xr:uid="{4317D9FF-CDC5-4AB8-9295-4859C6C60CC4}"/>
    <cellStyle name="Normal 3 3 2 4 2 2 4 2 2" xfId="37502" xr:uid="{6D4D5BCC-3471-45FE-B072-A427BDBCF79D}"/>
    <cellStyle name="Normal 3 3 2 4 2 2 4 3" xfId="29542" xr:uid="{9E9592F8-9575-4192-8527-54894FA55290}"/>
    <cellStyle name="Normal 3 3 2 4 2 2 5" xfId="5396" xr:uid="{CB199749-7158-4774-8A59-F9102CF645D6}"/>
    <cellStyle name="Normal 3 3 2 4 2 2 5 2" xfId="13679" xr:uid="{BD0CAF5A-3376-4E49-8533-ABB8D9D5F639}"/>
    <cellStyle name="Normal 3 3 2 4 2 2 5 2 2" xfId="38263" xr:uid="{3597F96D-B269-4C4A-8127-F4675A4358E7}"/>
    <cellStyle name="Normal 3 3 2 4 2 2 5 3" xfId="30245" xr:uid="{D3E6999C-FA30-421D-92FF-CA2F17792158}"/>
    <cellStyle name="Normal 3 3 2 4 2 2 6" xfId="9817" xr:uid="{5912F5D1-B426-4F3D-99E6-E8E654EEB158}"/>
    <cellStyle name="Normal 3 3 2 4 2 2 6 2" xfId="34503" xr:uid="{C29C60A5-54A5-4FA1-8A68-285B6F5EC06A}"/>
    <cellStyle name="Normal 3 3 2 4 2 2 7" xfId="18249" xr:uid="{4345965C-DF0F-4ADD-A798-08E24E50A4B0}"/>
    <cellStyle name="Normal 3 3 2 4 2 2 7 2" xfId="42474" xr:uid="{40A900F3-3A9F-4A99-BCE1-FA6914E6FA62}"/>
    <cellStyle name="Normal 3 3 2 4 2 2 8" xfId="20178" xr:uid="{79BB3441-81FF-4568-97F9-02CAAD561AEA}"/>
    <cellStyle name="Normal 3 3 2 4 2 2 8 2" xfId="44352" xr:uid="{B5879973-75D4-4D6B-B504-4AF3E3EE71B1}"/>
    <cellStyle name="Normal 3 3 2 4 2 2 9" xfId="26619" xr:uid="{E17142B6-9536-408D-B37A-35FEA555B764}"/>
    <cellStyle name="Normal 3 3 2 4 2 3" xfId="1017" xr:uid="{DC28D12F-96B0-4C5F-9499-E1AF191A9092}"/>
    <cellStyle name="Normal 3 3 2 4 2 3 2" xfId="7998" xr:uid="{E600525E-0430-4263-AA87-5D5770793240}"/>
    <cellStyle name="Normal 3 3 2 4 2 3 2 2" xfId="16256" xr:uid="{5292861E-DF89-4D54-B0AC-3CDD772B9D0B}"/>
    <cellStyle name="Normal 3 3 2 4 2 3 2 2 2" xfId="40838" xr:uid="{4E59D89E-DE63-4F95-A336-E0E640B43683}"/>
    <cellStyle name="Normal 3 3 2 4 2 3 2 3" xfId="22226" xr:uid="{A24E9F67-DDFC-407E-9355-B077DED05574}"/>
    <cellStyle name="Normal 3 3 2 4 2 3 2 3 2" xfId="46267" xr:uid="{B76561D4-95AA-403D-B048-1C782149A73C}"/>
    <cellStyle name="Normal 3 3 2 4 2 3 2 4" xfId="32823" xr:uid="{078E4F38-9BFA-4C99-9CAD-03FFBC0D6C10}"/>
    <cellStyle name="Normal 3 3 2 4 2 3 3" xfId="6111" xr:uid="{A29EB70E-90BD-4CE5-8C28-BF7BB97E3ABB}"/>
    <cellStyle name="Normal 3 3 2 4 2 3 3 2" xfId="14373" xr:uid="{FD3F0BEE-C7EA-4CD1-BB54-112494DA5921}"/>
    <cellStyle name="Normal 3 3 2 4 2 3 3 2 2" xfId="38955" xr:uid="{584F932D-015F-4EDE-B78C-19B1C98BE73D}"/>
    <cellStyle name="Normal 3 3 2 4 2 3 3 3" xfId="30940" xr:uid="{EE5AE4DE-BA54-424C-9CEE-31C11196E815}"/>
    <cellStyle name="Normal 3 3 2 4 2 3 4" xfId="9393" xr:uid="{8E0228BF-B011-4EDB-AF68-E4B9835899E8}"/>
    <cellStyle name="Normal 3 3 2 4 2 3 4 2" xfId="34101" xr:uid="{DA854D6A-A277-486E-87EF-5562C4FEE4D7}"/>
    <cellStyle name="Normal 3 3 2 4 2 3 5" xfId="19761" xr:uid="{38F6AE1D-DA9C-4F39-A359-DAF49B31F482}"/>
    <cellStyle name="Normal 3 3 2 4 2 3 5 2" xfId="43941" xr:uid="{42E350C3-57FC-42CD-A537-CDF799BD8274}"/>
    <cellStyle name="Normal 3 3 2 4 2 3 6" xfId="26220" xr:uid="{F911AF25-5A45-4B51-9A3E-91CB7E37B255}"/>
    <cellStyle name="Normal 3 3 2 4 2 4" xfId="2244" xr:uid="{854D9474-1B92-44DC-B912-96572174306A}"/>
    <cellStyle name="Normal 3 3 2 4 2 4 2" xfId="6631" xr:uid="{574D0AC4-2B1D-480F-A39B-35A2A9E7AD67}"/>
    <cellStyle name="Normal 3 3 2 4 2 4 2 2" xfId="14890" xr:uid="{55323D97-25E3-4ED2-B2B2-9D7605CD1899}"/>
    <cellStyle name="Normal 3 3 2 4 2 4 2 2 2" xfId="39472" xr:uid="{39D18A3C-5DA6-48BD-9CC7-31985A820864}"/>
    <cellStyle name="Normal 3 3 2 4 2 4 2 3" xfId="21691" xr:uid="{6E78EC6A-CB60-45BA-905D-EBF1B06AAE72}"/>
    <cellStyle name="Normal 3 3 2 4 2 4 2 3 2" xfId="45768" xr:uid="{AB479ADF-6849-4030-AD99-BD24953CEB17}"/>
    <cellStyle name="Normal 3 3 2 4 2 4 2 4" xfId="31457" xr:uid="{67E5E543-E42E-4A1F-8CC9-BD5B4B5DA50B}"/>
    <cellStyle name="Normal 3 3 2 4 2 4 3" xfId="10585" xr:uid="{8F2F7ACA-3D64-4C41-AA9E-29FB16F92E64}"/>
    <cellStyle name="Normal 3 3 2 4 2 4 3 2" xfId="35243" xr:uid="{93CACAD8-F146-4609-BEC1-EC8A2A87BA4F}"/>
    <cellStyle name="Normal 3 3 2 4 2 4 4" xfId="19226" xr:uid="{C4A4114A-127C-45A8-B480-9B262C8D9AD7}"/>
    <cellStyle name="Normal 3 3 2 4 2 4 4 2" xfId="43420" xr:uid="{7A8E363C-F1ED-442D-A10B-370A7E56BB95}"/>
    <cellStyle name="Normal 3 3 2 4 2 4 5" xfId="27358" xr:uid="{089426E2-31BF-405F-9555-F2FDA718B0C8}"/>
    <cellStyle name="Normal 3 3 2 4 2 5" xfId="2630" xr:uid="{0D7522A9-0580-4AF6-A4E0-8E5A9A4514E1}"/>
    <cellStyle name="Normal 3 3 2 4 2 5 2" xfId="8416" xr:uid="{F3CD7C62-2C5B-40DF-B5BE-41B0CA4AF82F}"/>
    <cellStyle name="Normal 3 3 2 4 2 5 2 2" xfId="16674" xr:uid="{F5F63179-54F2-4EBF-A02D-2F23A7C970C1}"/>
    <cellStyle name="Normal 3 3 2 4 2 5 2 2 2" xfId="41256" xr:uid="{B0A6DAF2-73E4-4601-99D4-CA00B3F64536}"/>
    <cellStyle name="Normal 3 3 2 4 2 5 2 3" xfId="33241" xr:uid="{7765136F-54E9-475C-89FB-B4B35F564EB3}"/>
    <cellStyle name="Normal 3 3 2 4 2 5 3" xfId="10971" xr:uid="{058D5285-2AB8-42F7-842A-59AD60730499}"/>
    <cellStyle name="Normal 3 3 2 4 2 5 3 2" xfId="35627" xr:uid="{6D48CDE9-86A3-47B3-9719-240A45B61BC9}"/>
    <cellStyle name="Normal 3 3 2 4 2 5 4" xfId="21095" xr:uid="{D12114E4-DD4A-45E6-8B76-FC951EAAF0E2}"/>
    <cellStyle name="Normal 3 3 2 4 2 5 4 2" xfId="45216" xr:uid="{3E3D2B1F-C555-4D97-987C-AE7052A6BF6E}"/>
    <cellStyle name="Normal 3 3 2 4 2 5 5" xfId="27742" xr:uid="{A519323F-6463-4695-97B8-4DC7EE88BF83}"/>
    <cellStyle name="Normal 3 3 2 4 2 6" xfId="2867" xr:uid="{D3265E17-1376-4426-8982-DF5F177B3FEA}"/>
    <cellStyle name="Normal 3 3 2 4 2 6 2" xfId="11208" xr:uid="{8FF2E423-DA50-44FE-A3F5-22C9426DDC71}"/>
    <cellStyle name="Normal 3 3 2 4 2 6 2 2" xfId="35863" xr:uid="{7A166843-D230-4FEC-A5B5-AB67FC5AEBEC}"/>
    <cellStyle name="Normal 3 3 2 4 2 6 3" xfId="27978" xr:uid="{1F369429-6A46-453D-8955-536BE2F7EA3C}"/>
    <cellStyle name="Normal 3 3 2 4 2 7" xfId="3340" xr:uid="{BA9FB969-24C0-4C9F-827D-31BC0A7D60F6}"/>
    <cellStyle name="Normal 3 3 2 4 2 7 2" xfId="11681" xr:uid="{9D9A3D65-5A69-4915-9550-7D992F709C72}"/>
    <cellStyle name="Normal 3 3 2 4 2 7 2 2" xfId="36335" xr:uid="{87F0E680-CEC6-4F71-9917-0E56AC2E6BCB}"/>
    <cellStyle name="Normal 3 3 2 4 2 7 3" xfId="28450" xr:uid="{6B28F03A-5DB1-4B84-8B1B-731DE9B3FEEE}"/>
    <cellStyle name="Normal 3 3 2 4 2 8" xfId="3586" xr:uid="{198F4C07-3446-4DAD-BE93-415535D0CFAC}"/>
    <cellStyle name="Normal 3 3 2 4 2 8 2" xfId="11927" xr:uid="{1EED53EA-56B8-48BD-B697-30564606B06C}"/>
    <cellStyle name="Normal 3 3 2 4 2 8 2 2" xfId="36571" xr:uid="{F3C6095D-95F8-41FF-9AA5-A43F25521056}"/>
    <cellStyle name="Normal 3 3 2 4 2 8 3" xfId="28686" xr:uid="{C52EBB30-3896-439A-BE40-CFFFD8C8AAA0}"/>
    <cellStyle name="Normal 3 3 2 4 2 9" xfId="4340" xr:uid="{81F1CB0C-5087-4FC8-A7D8-F82DFEAC4406}"/>
    <cellStyle name="Normal 3 3 2 4 2 9 2" xfId="12681" xr:uid="{E9DD917E-844C-4476-8E0D-6043CE829082}"/>
    <cellStyle name="Normal 3 3 2 4 2 9 2 2" xfId="37266" xr:uid="{69BDD44D-4A33-4725-BF7B-49499ECC85A4}"/>
    <cellStyle name="Normal 3 3 2 4 2 9 3" xfId="29306" xr:uid="{900D2B05-14FD-48FF-BACA-2990296D1F55}"/>
    <cellStyle name="Normal 3 3 2 4 3" xfId="624" xr:uid="{11707CE6-857A-405E-B0AF-80FCE0BC6625}"/>
    <cellStyle name="Normal 3 3 2 4 3 10" xfId="25904" xr:uid="{694F1AC0-4051-43BA-8B9B-71B3AAC221C4}"/>
    <cellStyle name="Normal 3 3 2 4 3 2" xfId="1257" xr:uid="{837900F5-1ECD-41F2-91FC-E126738365DD}"/>
    <cellStyle name="Normal 3 3 2 4 3 2 2" xfId="8184" xr:uid="{EF936B97-2FE7-4D84-B954-A4F0472EEC18}"/>
    <cellStyle name="Normal 3 3 2 4 3 2 2 2" xfId="16442" xr:uid="{022E6283-56C7-4031-8D9B-68C40E12728A}"/>
    <cellStyle name="Normal 3 3 2 4 3 2 2 2 2" xfId="41024" xr:uid="{6FCCF060-5B19-413A-912A-E4DDFE31B69E}"/>
    <cellStyle name="Normal 3 3 2 4 3 2 2 3" xfId="22449" xr:uid="{B24EF8FD-C8D8-474E-8263-01F9274CCFE1}"/>
    <cellStyle name="Normal 3 3 2 4 3 2 2 3 2" xfId="46483" xr:uid="{F4525D64-4ECC-4412-B1FB-80072049A3E0}"/>
    <cellStyle name="Normal 3 3 2 4 3 2 2 4" xfId="33009" xr:uid="{DBB621EE-B55A-416F-8F12-9ADFE45415C6}"/>
    <cellStyle name="Normal 3 3 2 4 3 2 3" xfId="6305" xr:uid="{39914CFA-BA77-4AD7-BCB3-4DAE3E442CBD}"/>
    <cellStyle name="Normal 3 3 2 4 3 2 3 2" xfId="14566" xr:uid="{338F6126-676E-4E0F-8D48-1DD822F72049}"/>
    <cellStyle name="Normal 3 3 2 4 3 2 3 2 2" xfId="39148" xr:uid="{6FF54A02-0EFA-40A1-BF8F-41D40A10AD76}"/>
    <cellStyle name="Normal 3 3 2 4 3 2 3 3" xfId="31133" xr:uid="{5C2581BB-32FA-4352-AF48-94002B0D21D4}"/>
    <cellStyle name="Normal 3 3 2 4 3 2 4" xfId="9620" xr:uid="{F52FC81E-C364-4B41-AFCA-62A5D480C961}"/>
    <cellStyle name="Normal 3 3 2 4 3 2 4 2" xfId="34315" xr:uid="{52B39812-F996-456A-9836-556C895793B6}"/>
    <cellStyle name="Normal 3 3 2 4 3 2 5" xfId="19982" xr:uid="{71546596-1AC1-4A62-9778-38485DB46321}"/>
    <cellStyle name="Normal 3 3 2 4 3 2 5 2" xfId="44160" xr:uid="{87AEAE07-9D95-410B-B70D-0983CFE0B8EF}"/>
    <cellStyle name="Normal 3 3 2 4 3 2 6" xfId="26432" xr:uid="{ED32E65D-1D36-474C-BB68-BB337528DAA4}"/>
    <cellStyle name="Normal 3 3 2 4 3 3" xfId="2985" xr:uid="{9CA52A7B-E2A1-4C18-8D59-111EB1BF4126}"/>
    <cellStyle name="Normal 3 3 2 4 3 3 2" xfId="6824" xr:uid="{26E5E592-81DC-4B13-A51A-0C4A086766C2}"/>
    <cellStyle name="Normal 3 3 2 4 3 3 2 2" xfId="15083" xr:uid="{58A1C88A-329F-4AA2-AA6E-E2FC184C3BEC}"/>
    <cellStyle name="Normal 3 3 2 4 3 3 2 2 2" xfId="39665" xr:uid="{E49C486A-360C-4B6A-9711-F09D9EB7A734}"/>
    <cellStyle name="Normal 3 3 2 4 3 3 2 3" xfId="21877" xr:uid="{61D31992-4E69-4819-93AA-68F30FE8CA5D}"/>
    <cellStyle name="Normal 3 3 2 4 3 3 2 3 2" xfId="45951" xr:uid="{584FB102-7099-4678-B6A8-AEFC52E39EC0}"/>
    <cellStyle name="Normal 3 3 2 4 3 3 2 4" xfId="31650" xr:uid="{7B23E5D0-600B-4A11-9F2B-24465DB74057}"/>
    <cellStyle name="Normal 3 3 2 4 3 3 3" xfId="11326" xr:uid="{B8FE38CB-2DE8-4489-ABE3-1E191079AD57}"/>
    <cellStyle name="Normal 3 3 2 4 3 3 3 2" xfId="35981" xr:uid="{0A33027E-1A4E-4E06-AE46-B7F81B4AA8CC}"/>
    <cellStyle name="Normal 3 3 2 4 3 3 4" xfId="19412" xr:uid="{74FE8D52-2300-45E9-8AD6-DBEF81054297}"/>
    <cellStyle name="Normal 3 3 2 4 3 3 4 2" xfId="43606" xr:uid="{BB19A21E-FDB2-469F-B746-BD737F1AC0DE}"/>
    <cellStyle name="Normal 3 3 2 4 3 3 5" xfId="28096" xr:uid="{8119C23D-F014-4BC9-A209-844203E71027}"/>
    <cellStyle name="Normal 3 3 2 4 3 4" xfId="3704" xr:uid="{C633D9F4-5EA1-4DB8-B0AB-421F439BCFE1}"/>
    <cellStyle name="Normal 3 3 2 4 3 4 2" xfId="7353" xr:uid="{9DF3D5C4-036A-44D0-9F3A-36F016E6BC08}"/>
    <cellStyle name="Normal 3 3 2 4 3 4 2 2" xfId="15612" xr:uid="{33FB73ED-8538-494E-8FA6-25778A9DC76A}"/>
    <cellStyle name="Normal 3 3 2 4 3 4 2 2 2" xfId="40194" xr:uid="{37D35278-F09D-4023-8416-656E0DC9540B}"/>
    <cellStyle name="Normal 3 3 2 4 3 4 2 3" xfId="32179" xr:uid="{EB36105B-B41D-4C11-B4B4-DFA64D0AE42C}"/>
    <cellStyle name="Normal 3 3 2 4 3 4 3" xfId="12045" xr:uid="{3B00F6DA-AD23-419C-8890-28C3F03653AD}"/>
    <cellStyle name="Normal 3 3 2 4 3 4 3 2" xfId="36689" xr:uid="{8EA090DE-CD53-48E8-B5FE-DC1A7EF05D0F}"/>
    <cellStyle name="Normal 3 3 2 4 3 4 4" xfId="21282" xr:uid="{EAB5C8DD-4F89-453C-AD78-BCBE51789983}"/>
    <cellStyle name="Normal 3 3 2 4 3 4 4 2" xfId="45401" xr:uid="{63BBAD78-9C5E-4B0B-B6D4-D2FEF4183E4B}"/>
    <cellStyle name="Normal 3 3 2 4 3 4 5" xfId="28804" xr:uid="{564FA7BC-92FD-462A-B500-6CA762131115}"/>
    <cellStyle name="Normal 3 3 2 4 3 5" xfId="4458" xr:uid="{0D63897F-C83E-4926-B1F4-3452D5BBEB54}"/>
    <cellStyle name="Normal 3 3 2 4 3 5 2" xfId="12799" xr:uid="{59E006D7-EC7D-49D0-BFD7-26CC00C18BB1}"/>
    <cellStyle name="Normal 3 3 2 4 3 5 2 2" xfId="37384" xr:uid="{27E0B086-4E6E-43C2-8533-8C58FE2DE8C2}"/>
    <cellStyle name="Normal 3 3 2 4 3 5 3" xfId="29424" xr:uid="{593D0479-43F2-4DB6-A8E6-ABD3171F4531}"/>
    <cellStyle name="Normal 3 3 2 4 3 6" xfId="5198" xr:uid="{40137ECE-2752-4429-8BB0-CE90F95B5F0F}"/>
    <cellStyle name="Normal 3 3 2 4 3 6 2" xfId="13491" xr:uid="{B05478F0-6A50-456A-B2C6-D6F588000BDB}"/>
    <cellStyle name="Normal 3 3 2 4 3 6 2 2" xfId="38075" xr:uid="{811285B2-C99A-4299-B198-E5AE8341166D}"/>
    <cellStyle name="Normal 3 3 2 4 3 6 3" xfId="30057" xr:uid="{2EC800C5-0EF4-4E59-8F66-32A54D450563}"/>
    <cellStyle name="Normal 3 3 2 4 3 7" xfId="9011" xr:uid="{8F4FE583-6016-4B68-B242-72F8C0D822DB}"/>
    <cellStyle name="Normal 3 3 2 4 3 7 2" xfId="33773" xr:uid="{354A9092-0CCF-44F4-B873-7C203D0FD176}"/>
    <cellStyle name="Normal 3 3 2 4 3 8" xfId="18131" xr:uid="{539B077E-E6F6-412B-9C98-06F59D3ADF0D}"/>
    <cellStyle name="Normal 3 3 2 4 3 8 2" xfId="42356" xr:uid="{AACD6E08-5299-44F7-A87B-2F21CBE703FA}"/>
    <cellStyle name="Normal 3 3 2 4 3 9" xfId="18805" xr:uid="{2368E4A6-30D1-4C96-81A1-6EBCA98E74A6}"/>
    <cellStyle name="Normal 3 3 2 4 3 9 2" xfId="43001" xr:uid="{20F6DDFD-EE69-40A1-9779-487E79E9B5E9}"/>
    <cellStyle name="Normal 3 3 2 4 4" xfId="1677" xr:uid="{7C96FF97-2D84-4147-A07F-9C9A19727F6A}"/>
    <cellStyle name="Normal 3 3 2 4 4 2" xfId="6942" xr:uid="{9257EC3E-DA61-4CEF-A633-0BBF7E60BC29}"/>
    <cellStyle name="Normal 3 3 2 4 4 2 2" xfId="15201" xr:uid="{5AE2ADCA-F158-4FDE-9392-B47DFBA4DAAD}"/>
    <cellStyle name="Normal 3 3 2 4 4 2 2 2" xfId="39783" xr:uid="{72847F93-AB93-4D16-BABD-EB369DFD4761}"/>
    <cellStyle name="Normal 3 3 2 4 4 2 3" xfId="22850" xr:uid="{CAE5BC3F-0511-46D1-819A-4BF1A600E459}"/>
    <cellStyle name="Normal 3 3 2 4 4 2 3 2" xfId="46868" xr:uid="{52BD8278-0CA3-4330-B4F5-BE0BC53BCBB3}"/>
    <cellStyle name="Normal 3 3 2 4 4 2 4" xfId="31768" xr:uid="{278A61F5-FE34-417B-86C3-8B6008C07221}"/>
    <cellStyle name="Normal 3 3 2 4 4 3" xfId="5602" xr:uid="{6C069C62-7289-421B-A8AB-F9083A30772C}"/>
    <cellStyle name="Normal 3 3 2 4 4 3 2" xfId="13873" xr:uid="{822F783B-F25D-4BE0-819A-EB141355B35E}"/>
    <cellStyle name="Normal 3 3 2 4 4 3 2 2" xfId="38457" xr:uid="{516BCB45-0580-4A65-A6EC-B5C2828EF332}"/>
    <cellStyle name="Normal 3 3 2 4 4 3 3" xfId="30440" xr:uid="{1AFFAD44-2A0B-49DF-BF01-006225A3B02B}"/>
    <cellStyle name="Normal 3 3 2 4 4 4" xfId="10026" xr:uid="{EE0B79BD-9C01-431B-88C3-1B2B25AC7A5F}"/>
    <cellStyle name="Normal 3 3 2 4 4 4 2" xfId="34697" xr:uid="{D15CB619-A0E7-4AEB-8362-5E541742540C}"/>
    <cellStyle name="Normal 3 3 2 4 4 5" xfId="20386" xr:uid="{B2B8DFD2-522E-48CF-97A5-0714BFCA1625}"/>
    <cellStyle name="Normal 3 3 2 4 4 5 2" xfId="44550" xr:uid="{55EE7A07-6F2A-4FE9-BFF5-EE69CCD5AEC1}"/>
    <cellStyle name="Normal 3 3 2 4 4 6" xfId="26812" xr:uid="{5A1EA484-3415-4BFB-9CF4-FC6BD6572E32}"/>
    <cellStyle name="Normal 3 3 2 4 5" xfId="1813" xr:uid="{0C1FA6B0-26C6-4A92-B27C-8ECD47CE7A74}"/>
    <cellStyle name="Normal 3 3 2 4 5 2" xfId="7620" xr:uid="{2E9776EF-54F5-4C8B-8767-E1974FB8564E}"/>
    <cellStyle name="Normal 3 3 2 4 5 2 2" xfId="15878" xr:uid="{8B1F347A-5D6F-4AD7-91E4-FF5A762C6017}"/>
    <cellStyle name="Normal 3 3 2 4 5 2 2 2" xfId="40460" xr:uid="{94A07B80-3D66-4BF2-BE1D-1C6682AE2BC4}"/>
    <cellStyle name="Normal 3 3 2 4 5 2 3" xfId="22978" xr:uid="{B8738C62-111F-4F1C-ACD7-439D7AB3F814}"/>
    <cellStyle name="Normal 3 3 2 4 5 2 3 2" xfId="46989" xr:uid="{6908C7E9-7F24-49AF-B06A-6EC55FB13311}"/>
    <cellStyle name="Normal 3 3 2 4 5 2 4" xfId="32445" xr:uid="{C92E71A0-C6ED-4BCE-9DDD-CE1B1DF90EA1}"/>
    <cellStyle name="Normal 3 3 2 4 5 3" xfId="5731" xr:uid="{417B221E-4078-43BB-B6FE-9AFDD8770B84}"/>
    <cellStyle name="Normal 3 3 2 4 5 3 2" xfId="13993" xr:uid="{78D415AE-BFEE-47B1-A99E-75BAF4774A4F}"/>
    <cellStyle name="Normal 3 3 2 4 5 3 2 2" xfId="38575" xr:uid="{7BDBE8E7-3CE6-4599-8BA2-5F3C0EBDDE62}"/>
    <cellStyle name="Normal 3 3 2 4 5 3 3" xfId="30560" xr:uid="{075246ED-1018-4AA8-A88F-0E0FDCDB5EA7}"/>
    <cellStyle name="Normal 3 3 2 4 5 4" xfId="10155" xr:uid="{1045BDA6-9202-410F-8ADE-39A57801036A}"/>
    <cellStyle name="Normal 3 3 2 4 5 4 2" xfId="34815" xr:uid="{0DB58A41-DDFC-4FD0-98E1-56B9899072E3}"/>
    <cellStyle name="Normal 3 3 2 4 5 5" xfId="20513" xr:uid="{37640AD5-F6D5-4B88-BD71-4BFC7EC1A0D0}"/>
    <cellStyle name="Normal 3 3 2 4 5 5 2" xfId="44673" xr:uid="{6DEC9528-E8D3-4A3C-916A-ECF5145BAF69}"/>
    <cellStyle name="Normal 3 3 2 4 5 6" xfId="26930" xr:uid="{9CBCBFE7-3051-4B08-B763-129E5C5B3BE6}"/>
    <cellStyle name="Normal 3 3 2 4 6" xfId="787" xr:uid="{4EBC0FC5-B1A9-447A-B592-52EB7B97F624}"/>
    <cellStyle name="Normal 3 3 2 4 6 2" xfId="7811" xr:uid="{CBFDCB13-4967-4281-A195-EED96B4B46EF}"/>
    <cellStyle name="Normal 3 3 2 4 6 2 2" xfId="16069" xr:uid="{40378FD9-DABF-40FC-8EA0-F8C65C6CB85D}"/>
    <cellStyle name="Normal 3 3 2 4 6 2 2 2" xfId="40651" xr:uid="{EB8FB65B-D589-4BD3-88DC-C89B56B88B5E}"/>
    <cellStyle name="Normal 3 3 2 4 6 2 3" xfId="22010" xr:uid="{099BACFF-0A19-4FBE-B0EE-5DA016DA74A1}"/>
    <cellStyle name="Normal 3 3 2 4 6 2 3 2" xfId="46076" xr:uid="{9485B495-D71A-4CCD-91F3-B28993E08C4E}"/>
    <cellStyle name="Normal 3 3 2 4 6 2 4" xfId="32636" xr:uid="{5E5A348C-3C0A-46E6-8509-1D28ED699D6A}"/>
    <cellStyle name="Normal 3 3 2 4 6 3" xfId="5924" xr:uid="{7D0787B2-0843-4823-AF48-09AD7A1597AD}"/>
    <cellStyle name="Normal 3 3 2 4 6 3 2" xfId="14186" xr:uid="{C1A089F0-9A1A-4A64-B904-25C87641B8BA}"/>
    <cellStyle name="Normal 3 3 2 4 6 3 2 2" xfId="38768" xr:uid="{C2CD2B0E-A1D7-4228-85C6-364D9D3CE55A}"/>
    <cellStyle name="Normal 3 3 2 4 6 3 3" xfId="30753" xr:uid="{57B517E9-2E4B-496F-8E9D-758546EDCD19}"/>
    <cellStyle name="Normal 3 3 2 4 6 4" xfId="9172" xr:uid="{B5F3FC3B-6F06-47CC-A830-AD66028C73EB}"/>
    <cellStyle name="Normal 3 3 2 4 6 4 2" xfId="33911" xr:uid="{98DF91F3-669D-44B2-B102-5DBB22AB1FD2}"/>
    <cellStyle name="Normal 3 3 2 4 6 5" xfId="19544" xr:uid="{BD734DD2-144C-4BDB-83C4-07BB8B232A16}"/>
    <cellStyle name="Normal 3 3 2 4 6 5 2" xfId="43732" xr:uid="{5413AD35-8FC3-4F8D-ABC6-49D9F0F4D177}"/>
    <cellStyle name="Normal 3 3 2 4 6 6" xfId="26033" xr:uid="{C38AD850-B22D-4805-89A2-3823FB061C16}"/>
    <cellStyle name="Normal 3 3 2 4 7" xfId="1932" xr:uid="{BC27ECC8-27B8-45DD-8166-4753630EB46D}"/>
    <cellStyle name="Normal 3 3 2 4 7 2" xfId="6444" xr:uid="{8D88780E-3BC7-4979-9189-B1C18A62903B}"/>
    <cellStyle name="Normal 3 3 2 4 7 2 2" xfId="14703" xr:uid="{46575890-E7EA-460D-A600-0280D5D8BDAA}"/>
    <cellStyle name="Normal 3 3 2 4 7 2 2 2" xfId="39285" xr:uid="{DDF89050-9C94-4802-B33D-CE96FD2C7F02}"/>
    <cellStyle name="Normal 3 3 2 4 7 2 3" xfId="23096" xr:uid="{AFC26E2F-B6C1-4E96-A80F-EB1137E1E8DF}"/>
    <cellStyle name="Normal 3 3 2 4 7 2 3 2" xfId="47107" xr:uid="{0E5E5897-6782-414D-94E1-FAEF1220CC98}"/>
    <cellStyle name="Normal 3 3 2 4 7 2 4" xfId="31270" xr:uid="{6718B8B7-7B96-419A-8AC7-AE4C84BE84CE}"/>
    <cellStyle name="Normal 3 3 2 4 7 3" xfId="10274" xr:uid="{8F774E8E-0F82-4D3F-A8FC-0661B4C30391}"/>
    <cellStyle name="Normal 3 3 2 4 7 3 2" xfId="34933" xr:uid="{48A4F7BC-970E-4254-84CF-DE34B512DEF3}"/>
    <cellStyle name="Normal 3 3 2 4 7 4" xfId="20631" xr:uid="{EDC13702-B85A-44A5-946E-47846A4FC34C}"/>
    <cellStyle name="Normal 3 3 2 4 7 4 2" xfId="44791" xr:uid="{FD023ACA-3F8D-4476-BCBC-07FB1E2A6BB6}"/>
    <cellStyle name="Normal 3 3 2 4 7 5" xfId="27048" xr:uid="{2B27928C-70F2-4A10-A7A5-D24CB9FBB8E7}"/>
    <cellStyle name="Normal 3 3 2 4 8" xfId="2125" xr:uid="{D4566DC5-3267-4CCB-9625-B6D571AE05FF}"/>
    <cellStyle name="Normal 3 3 2 4 8 2" xfId="8298" xr:uid="{17C2C719-154C-45D9-82A2-9A432335EF7C}"/>
    <cellStyle name="Normal 3 3 2 4 8 2 2" xfId="16556" xr:uid="{529CD5A3-2703-4F60-96AB-AA2A9FA938DE}"/>
    <cellStyle name="Normal 3 3 2 4 8 2 2 2" xfId="41138" xr:uid="{A66233B8-D090-4D9B-936D-2DC215B032EC}"/>
    <cellStyle name="Normal 3 3 2 4 8 2 3" xfId="21520" xr:uid="{AF09C254-DCA8-4BDE-A4AC-17178EE1C970}"/>
    <cellStyle name="Normal 3 3 2 4 8 2 3 2" xfId="45618" xr:uid="{CCA0FC3B-B31D-4083-8471-327909320D68}"/>
    <cellStyle name="Normal 3 3 2 4 8 2 4" xfId="33123" xr:uid="{B210AC71-5976-40FA-AC92-935171ED5BB3}"/>
    <cellStyle name="Normal 3 3 2 4 8 3" xfId="10467" xr:uid="{394CC4CF-D202-47F0-B3A3-9FD4EFDB7034}"/>
    <cellStyle name="Normal 3 3 2 4 8 3 2" xfId="35125" xr:uid="{8F218DFA-0FDA-43D9-A569-FDDC203A3C89}"/>
    <cellStyle name="Normal 3 3 2 4 8 4" xfId="19050" xr:uid="{FC312DE1-37D4-4D0F-8A85-1082D8147103}"/>
    <cellStyle name="Normal 3 3 2 4 8 4 2" xfId="43244" xr:uid="{F70D3006-0459-49F7-B1AD-70F0A84C06E4}"/>
    <cellStyle name="Normal 3 3 2 4 8 5" xfId="27240" xr:uid="{03F423C3-DBF3-4F5D-A081-D24826B26537}"/>
    <cellStyle name="Normal 3 3 2 4 9" xfId="2512" xr:uid="{620D1146-7CED-41F9-878C-E583804A1821}"/>
    <cellStyle name="Normal 3 3 2 4 9 2" xfId="10853" xr:uid="{8E3E1CEA-E666-45BC-AD82-4EBC47FB14D2}"/>
    <cellStyle name="Normal 3 3 2 4 9 2 2" xfId="35509" xr:uid="{A7C761CF-5FB3-4809-A10D-CD7A0F047001}"/>
    <cellStyle name="Normal 3 3 2 4 9 3" xfId="20926" xr:uid="{E8C592B4-8E35-4EDA-A01F-7C9F883347A6}"/>
    <cellStyle name="Normal 3 3 2 4 9 3 2" xfId="45061" xr:uid="{82AF8144-B725-44AA-9AA2-BF6EFDD4C443}"/>
    <cellStyle name="Normal 3 3 2 4 9 4" xfId="27624" xr:uid="{0D6C37C6-86AB-404D-9866-52A939770D3E}"/>
    <cellStyle name="Normal 3 3 2 5" xfId="362" xr:uid="{A6480B92-1C5E-4870-8B72-D5701D5698EF}"/>
    <cellStyle name="Normal 3 3 2 5 10" xfId="4279" xr:uid="{02BDD2DC-EA9D-4059-ADD5-08389C10704B}"/>
    <cellStyle name="Normal 3 3 2 5 10 2" xfId="12620" xr:uid="{60B1D083-96EB-49F1-B169-478F28257118}"/>
    <cellStyle name="Normal 3 3 2 5 10 2 2" xfId="37205" xr:uid="{AB976F5F-5133-4DD1-A853-35393046F34D}"/>
    <cellStyle name="Normal 3 3 2 5 10 3" xfId="29245" xr:uid="{8999E139-8BBC-4D7E-B181-78250854373A}"/>
    <cellStyle name="Normal 3 3 2 5 11" xfId="4818" xr:uid="{D2A3B1A5-ACA2-483F-AAD5-3EA346A2B705}"/>
    <cellStyle name="Normal 3 3 2 5 11 2" xfId="13142" xr:uid="{245C0AC6-06DC-42E8-85E6-024455126B9B}"/>
    <cellStyle name="Normal 3 3 2 5 11 2 2" xfId="37727" xr:uid="{B8316052-B2BC-4C4F-AF36-EE9B334CAFA5}"/>
    <cellStyle name="Normal 3 3 2 5 11 3" xfId="29707" xr:uid="{44FE83DC-C029-4B42-9B1A-158654831703}"/>
    <cellStyle name="Normal 3 3 2 5 12" xfId="8762" xr:uid="{74652AE0-0989-4BC1-BCFD-2753425A922E}"/>
    <cellStyle name="Normal 3 3 2 5 12 2" xfId="33533" xr:uid="{E56E1E8E-71E5-40B3-A5E7-9CFC53EC2955}"/>
    <cellStyle name="Normal 3 3 2 5 13" xfId="17952" xr:uid="{09348A91-A193-47A8-A5ED-1E0C57DFF17E}"/>
    <cellStyle name="Normal 3 3 2 5 13 2" xfId="42177" xr:uid="{113D2A53-DE9C-4DE9-8705-EEB0A7927C76}"/>
    <cellStyle name="Normal 3 3 2 5 14" xfId="18546" xr:uid="{9967CA97-6520-4F00-835D-9B28460C16A4}"/>
    <cellStyle name="Normal 3 3 2 5 14 2" xfId="42742" xr:uid="{119B5402-C0E0-4A09-8FF5-B897AA3D6FEE}"/>
    <cellStyle name="Normal 3 3 2 5 15" xfId="25664" xr:uid="{D2D2DD05-8F24-43CE-8A7E-966FFDD4F953}"/>
    <cellStyle name="Normal 3 3 2 5 2" xfId="1075" xr:uid="{F17EA570-4C37-4144-AC10-6FB9C6CFB04A}"/>
    <cellStyle name="Normal 3 3 2 5 2 10" xfId="26273" xr:uid="{4F395C65-4538-49E0-912F-3EBF3474422B}"/>
    <cellStyle name="Normal 3 3 2 5 2 2" xfId="1509" xr:uid="{E37D0C0B-55EB-41D0-837A-6C1692DF6FF6}"/>
    <cellStyle name="Normal 3 3 2 5 2 2 2" xfId="7486" xr:uid="{ECA8A608-80F4-43C7-9F29-C5E5D9F5393D}"/>
    <cellStyle name="Normal 3 3 2 5 2 2 2 2" xfId="15745" xr:uid="{368805E8-80CE-4A54-9D57-4D70BE1ADA8C}"/>
    <cellStyle name="Normal 3 3 2 5 2 2 2 2 2" xfId="40327" xr:uid="{700727E2-5118-4517-A4B0-7135A2AA7123}"/>
    <cellStyle name="Normal 3 3 2 5 2 2 2 3" xfId="22697" xr:uid="{6312BD1B-61F0-4984-94CC-A81712047A9D}"/>
    <cellStyle name="Normal 3 3 2 5 2 2 2 3 2" xfId="46724" xr:uid="{3109BF95-D683-4DEC-B25C-22F253805147}"/>
    <cellStyle name="Normal 3 3 2 5 2 2 2 4" xfId="32312" xr:uid="{5C4C5F60-C3E2-4605-9814-E19F66876A6C}"/>
    <cellStyle name="Normal 3 3 2 5 2 2 3" xfId="5449" xr:uid="{ABB6B3F0-A70B-4DE0-9CB6-D781D219E66B}"/>
    <cellStyle name="Normal 3 3 2 5 2 2 3 2" xfId="13732" xr:uid="{0B38B8FE-B28A-457F-B1E5-0AAE974AA28F}"/>
    <cellStyle name="Normal 3 3 2 5 2 2 3 2 2" xfId="38316" xr:uid="{B8E17264-7283-4898-9F34-8AADE0525B61}"/>
    <cellStyle name="Normal 3 3 2 5 2 2 3 3" xfId="30298" xr:uid="{9A7F0194-F266-4C21-BE9B-D736DA158F3B}"/>
    <cellStyle name="Normal 3 3 2 5 2 2 4" xfId="9870" xr:uid="{368B2705-4982-4DE9-9FA2-CB0E1642B450}"/>
    <cellStyle name="Normal 3 3 2 5 2 2 4 2" xfId="34556" xr:uid="{DBC979E3-3A02-4C62-8CDC-C185E24F9442}"/>
    <cellStyle name="Normal 3 3 2 5 2 2 5" xfId="20231" xr:uid="{A821C9AE-9ECA-435D-9733-8CBC6A93526E}"/>
    <cellStyle name="Normal 3 3 2 5 2 2 5 2" xfId="44405" xr:uid="{FFC7EF8E-7A89-4C01-A6B9-C61D2038C283}"/>
    <cellStyle name="Normal 3 3 2 5 2 2 6" xfId="26672" xr:uid="{6DCAD2D4-061D-4F35-89E5-60D17C5854BD}"/>
    <cellStyle name="Normal 3 3 2 5 2 3" xfId="3042" xr:uid="{1B71D186-D047-4E6F-8E28-C804A656EBFA}"/>
    <cellStyle name="Normal 3 3 2 5 2 3 2" xfId="8051" xr:uid="{BC599D50-4266-4F41-9168-D891B89B2FE9}"/>
    <cellStyle name="Normal 3 3 2 5 2 3 2 2" xfId="16309" xr:uid="{BD6D7426-48D0-4EAA-A16F-18EFB99003A3}"/>
    <cellStyle name="Normal 3 3 2 5 2 3 2 2 2" xfId="40891" xr:uid="{8863D4E0-C250-48C3-906B-E055C81A1FC4}"/>
    <cellStyle name="Normal 3 3 2 5 2 3 2 3" xfId="32876" xr:uid="{9ADFF62E-83C8-41A5-9640-080BE6BEC89A}"/>
    <cellStyle name="Normal 3 3 2 5 2 3 3" xfId="6164" xr:uid="{D6CD45F0-0B84-4EF7-80A6-A02C9A646F05}"/>
    <cellStyle name="Normal 3 3 2 5 2 3 3 2" xfId="14426" xr:uid="{AC3CCEC4-1DF8-49ED-A570-01EFE5C5A862}"/>
    <cellStyle name="Normal 3 3 2 5 2 3 3 2 2" xfId="39008" xr:uid="{3559B26B-257F-4A39-A50E-717F78846101}"/>
    <cellStyle name="Normal 3 3 2 5 2 3 3 3" xfId="30993" xr:uid="{0180FF98-8DEE-4382-85DF-DBEEE9FF160F}"/>
    <cellStyle name="Normal 3 3 2 5 2 3 4" xfId="11383" xr:uid="{A130076A-C2B8-4634-A0A0-25D2A1BA4C1A}"/>
    <cellStyle name="Normal 3 3 2 5 2 3 4 2" xfId="36038" xr:uid="{261E2CB9-C953-4CA2-9D39-479809D5237D}"/>
    <cellStyle name="Normal 3 3 2 5 2 3 5" xfId="22284" xr:uid="{D8B11012-6BE2-47DA-942D-E9097E4750CC}"/>
    <cellStyle name="Normal 3 3 2 5 2 3 5 2" xfId="46320" xr:uid="{7D1FDD50-B044-406A-B4B9-BD41558A677A}"/>
    <cellStyle name="Normal 3 3 2 5 2 3 6" xfId="28153" xr:uid="{E5449253-0460-4F3F-B702-D438F998F515}"/>
    <cellStyle name="Normal 3 3 2 5 2 4" xfId="3761" xr:uid="{D7EBB765-EA8C-4FA8-BF34-45037D8C0BEA}"/>
    <cellStyle name="Normal 3 3 2 5 2 4 2" xfId="6684" xr:uid="{C8D6267C-715D-4B1A-AC56-7173375DF4DB}"/>
    <cellStyle name="Normal 3 3 2 5 2 4 2 2" xfId="14943" xr:uid="{98FB3D6A-2D35-4EEB-8530-51968CBB2D29}"/>
    <cellStyle name="Normal 3 3 2 5 2 4 2 2 2" xfId="39525" xr:uid="{487D1BB3-2260-4627-963E-8F1A4ADB92F9}"/>
    <cellStyle name="Normal 3 3 2 5 2 4 2 3" xfId="31510" xr:uid="{719BC9D5-0FCF-4A5B-B8B5-5E847571C376}"/>
    <cellStyle name="Normal 3 3 2 5 2 4 3" xfId="12102" xr:uid="{37F0FD31-8062-4BE4-85EB-DE6ED540CFBD}"/>
    <cellStyle name="Normal 3 3 2 5 2 4 3 2" xfId="36746" xr:uid="{C03A37B8-3DF3-4EE9-91E0-2CE9219306E2}"/>
    <cellStyle name="Normal 3 3 2 5 2 4 4" xfId="28861" xr:uid="{EECC88FB-A1F8-44FB-804B-9C2C03CA775F}"/>
    <cellStyle name="Normal 3 3 2 5 2 5" xfId="4515" xr:uid="{AE7EA96A-BF6B-4CA1-A058-DDC7441CF315}"/>
    <cellStyle name="Normal 3 3 2 5 2 5 2" xfId="7197" xr:uid="{A3BA2F6E-5FED-4E17-B8DB-60947AFCBACC}"/>
    <cellStyle name="Normal 3 3 2 5 2 5 2 2" xfId="15456" xr:uid="{2682F107-C50C-4A3C-9F29-74CD64D41CE7}"/>
    <cellStyle name="Normal 3 3 2 5 2 5 2 2 2" xfId="40038" xr:uid="{DC4BF9EF-0162-45B1-9204-F6878830C89B}"/>
    <cellStyle name="Normal 3 3 2 5 2 5 2 3" xfId="32023" xr:uid="{A64C077D-0BF0-4866-8486-435A1F5EAC4F}"/>
    <cellStyle name="Normal 3 3 2 5 2 5 3" xfId="12856" xr:uid="{E54BD4CC-3D24-4AD8-8BFF-1CFE990AC379}"/>
    <cellStyle name="Normal 3 3 2 5 2 5 3 2" xfId="37441" xr:uid="{C5E43C05-59D3-4D97-9C31-05280CC45174}"/>
    <cellStyle name="Normal 3 3 2 5 2 5 4" xfId="29481" xr:uid="{BB182784-8A40-4F00-9F47-A92300C76F9A}"/>
    <cellStyle name="Normal 3 3 2 5 2 6" xfId="5035" xr:uid="{850E4F44-9F26-4985-9DD0-A15729741626}"/>
    <cellStyle name="Normal 3 3 2 5 2 6 2" xfId="13332" xr:uid="{44DD369C-69B8-4E32-9DE0-329086771D73}"/>
    <cellStyle name="Normal 3 3 2 5 2 6 2 2" xfId="37916" xr:uid="{5AA7664E-B47E-4B69-A8AA-E7EE278D4F88}"/>
    <cellStyle name="Normal 3 3 2 5 2 6 3" xfId="29897" xr:uid="{82BDED70-D0F5-4C52-BC01-0FC3A866E136}"/>
    <cellStyle name="Normal 3 3 2 5 2 7" xfId="9451" xr:uid="{58E61DB6-15E9-445C-AD69-6AD15E392F8E}"/>
    <cellStyle name="Normal 3 3 2 5 2 7 2" xfId="34154" xr:uid="{E1D7529B-4E67-4ECF-9F0F-8751C13102DA}"/>
    <cellStyle name="Normal 3 3 2 5 2 8" xfId="18188" xr:uid="{4E74BB2F-DDD6-4121-9AAE-25F488FD5D9A}"/>
    <cellStyle name="Normal 3 3 2 5 2 8 2" xfId="42413" xr:uid="{D7D031A1-18E3-4A39-B26C-0BCE513928AD}"/>
    <cellStyle name="Normal 3 3 2 5 2 9" xfId="19819" xr:uid="{F55933E6-78E8-4F9F-88FF-825EA756C00E}"/>
    <cellStyle name="Normal 3 3 2 5 2 9 2" xfId="43999" xr:uid="{5623B3D9-7E22-4397-BCAB-E13AD62C0DB0}"/>
    <cellStyle name="Normal 3 3 2 5 3" xfId="1311" xr:uid="{366CB715-00E1-4D0E-AA2A-96BBB639FEFE}"/>
    <cellStyle name="Normal 3 3 2 5 3 2" xfId="6999" xr:uid="{7414D458-3C85-4DEC-8CDB-442AAD98C657}"/>
    <cellStyle name="Normal 3 3 2 5 3 2 2" xfId="15258" xr:uid="{DC670EB3-74DD-4BA1-88ED-9968979CF054}"/>
    <cellStyle name="Normal 3 3 2 5 3 2 2 2" xfId="39840" xr:uid="{EA705214-1AB5-4D26-872B-4998225810EB}"/>
    <cellStyle name="Normal 3 3 2 5 3 2 3" xfId="22502" xr:uid="{B112CBB3-86D3-4A6F-A68F-8DB225C4C52B}"/>
    <cellStyle name="Normal 3 3 2 5 3 2 3 2" xfId="46536" xr:uid="{5365D5B6-789B-4D6C-872E-979E906B06E4}"/>
    <cellStyle name="Normal 3 3 2 5 3 2 4" xfId="31825" xr:uid="{0F6D885F-E235-4E41-9001-2B6D90F15A3D}"/>
    <cellStyle name="Normal 3 3 2 5 3 3" xfId="5251" xr:uid="{85D6F885-F791-4B59-AA42-8D4756066307}"/>
    <cellStyle name="Normal 3 3 2 5 3 3 2" xfId="13544" xr:uid="{6DC2E60B-D34B-4852-9688-FAA85E6EC9B8}"/>
    <cellStyle name="Normal 3 3 2 5 3 3 2 2" xfId="38128" xr:uid="{5D976C16-A6FD-40FA-BFED-36EFAA943769}"/>
    <cellStyle name="Normal 3 3 2 5 3 3 3" xfId="30110" xr:uid="{2782A9EE-F7F9-427A-A630-4E4949077685}"/>
    <cellStyle name="Normal 3 3 2 5 3 4" xfId="9673" xr:uid="{A0C0473B-7F62-4559-B902-58452B0251F6}"/>
    <cellStyle name="Normal 3 3 2 5 3 4 2" xfId="34368" xr:uid="{B69B8898-6680-4ECB-8713-0DFFF406CF8C}"/>
    <cellStyle name="Normal 3 3 2 5 3 5" xfId="20035" xr:uid="{B24C1D83-8A08-48C4-8C86-79C20B1A79A4}"/>
    <cellStyle name="Normal 3 3 2 5 3 5 2" xfId="44213" xr:uid="{894ACE3A-07DC-4137-82FB-DC419CA17378}"/>
    <cellStyle name="Normal 3 3 2 5 3 6" xfId="26485" xr:uid="{1C4BE151-ED86-4160-843D-0BF1AEA90CD1}"/>
    <cellStyle name="Normal 3 3 2 5 4" xfId="846" xr:uid="{76106364-C735-4BC5-961C-5F4AC346B22E}"/>
    <cellStyle name="Normal 3 3 2 5 4 2" xfId="7864" xr:uid="{667777F5-5727-444E-89B9-54C87BBEF1E7}"/>
    <cellStyle name="Normal 3 3 2 5 4 2 2" xfId="16122" xr:uid="{940402A9-8F64-4A7F-BECC-0935613380A9}"/>
    <cellStyle name="Normal 3 3 2 5 4 2 2 2" xfId="40704" xr:uid="{53CA8161-8982-4DAC-839D-97D0AB261DA1}"/>
    <cellStyle name="Normal 3 3 2 5 4 2 3" xfId="22068" xr:uid="{2C2D32EA-CD4B-4EC1-BDBB-E98E2AF48C2F}"/>
    <cellStyle name="Normal 3 3 2 5 4 2 3 2" xfId="46129" xr:uid="{C99E73A4-4224-4F2E-A84E-A97445BED64B}"/>
    <cellStyle name="Normal 3 3 2 5 4 2 4" xfId="32689" xr:uid="{9E726CC7-056F-452E-A77F-FD7D2513FDAA}"/>
    <cellStyle name="Normal 3 3 2 5 4 3" xfId="5977" xr:uid="{4CAB4311-EEDE-46ED-BB94-38D3C0E82663}"/>
    <cellStyle name="Normal 3 3 2 5 4 3 2" xfId="14239" xr:uid="{DFCE6F7F-DF23-4513-A314-240FB9264913}"/>
    <cellStyle name="Normal 3 3 2 5 4 3 2 2" xfId="38821" xr:uid="{67F288CC-7EBB-4137-8C4C-D11AAE62A964}"/>
    <cellStyle name="Normal 3 3 2 5 4 3 3" xfId="30806" xr:uid="{07F931DC-11EA-4C8A-A001-F9A627BA903E}"/>
    <cellStyle name="Normal 3 3 2 5 4 4" xfId="9230" xr:uid="{D6ACFB89-2B0E-4502-8EB2-24EA013978E3}"/>
    <cellStyle name="Normal 3 3 2 5 4 4 2" xfId="33964" xr:uid="{06DC3670-AFA9-468C-8CED-6417A46B9D06}"/>
    <cellStyle name="Normal 3 3 2 5 4 5" xfId="19602" xr:uid="{5500B8F8-E61D-4E25-ABEF-C949D7B0F175}"/>
    <cellStyle name="Normal 3 3 2 5 4 5 2" xfId="43790" xr:uid="{B52D2F3D-FD1B-4804-99E1-6553CC6C4423}"/>
    <cellStyle name="Normal 3 3 2 5 4 6" xfId="26086" xr:uid="{4C25642D-976A-4ED0-96A0-0329B8B353B2}"/>
    <cellStyle name="Normal 3 3 2 5 5" xfId="2183" xr:uid="{4D3E4B23-CD6C-47A2-9591-31BA914F96ED}"/>
    <cellStyle name="Normal 3 3 2 5 5 2" xfId="6497" xr:uid="{BEA36D09-64C5-4E1D-8640-C5578C659F62}"/>
    <cellStyle name="Normal 3 3 2 5 5 2 2" xfId="14756" xr:uid="{47C83F8C-3D90-41CA-8E54-4CFD568F8F30}"/>
    <cellStyle name="Normal 3 3 2 5 5 2 2 2" xfId="39338" xr:uid="{E7BF950A-4954-4ADC-B041-B2928AE283E3}"/>
    <cellStyle name="Normal 3 3 2 5 5 2 3" xfId="21621" xr:uid="{DEB738F8-B023-4541-BE40-4CB74869A22E}"/>
    <cellStyle name="Normal 3 3 2 5 5 2 3 2" xfId="45703" xr:uid="{3F6C7FDC-08B2-44F7-BB91-F0FC31D3347E}"/>
    <cellStyle name="Normal 3 3 2 5 5 2 4" xfId="31323" xr:uid="{5400CCE6-208E-484C-AC69-BF7C181F0432}"/>
    <cellStyle name="Normal 3 3 2 5 5 3" xfId="10524" xr:uid="{6F17756A-BCF8-4EAF-99C6-445366C71E6E}"/>
    <cellStyle name="Normal 3 3 2 5 5 3 2" xfId="35182" xr:uid="{2BDC3F38-E57A-4AC5-BB4C-6B960B14EEAC}"/>
    <cellStyle name="Normal 3 3 2 5 5 4" xfId="19153" xr:uid="{B5C1E467-0EDE-4A6A-B16A-F07702286885}"/>
    <cellStyle name="Normal 3 3 2 5 5 4 2" xfId="43347" xr:uid="{EB52E43D-5AA0-448B-AB02-7ED407888B6D}"/>
    <cellStyle name="Normal 3 3 2 5 5 5" xfId="27297" xr:uid="{5A10CECA-981F-4638-9864-C69ACCFB7428}"/>
    <cellStyle name="Normal 3 3 2 5 6" xfId="2569" xr:uid="{4A5B79CD-91F1-4704-88A3-611DF7C26003}"/>
    <cellStyle name="Normal 3 3 2 5 6 2" xfId="8355" xr:uid="{5C4A4F09-2A8E-4D76-A111-8C9830BEF6F3}"/>
    <cellStyle name="Normal 3 3 2 5 6 2 2" xfId="16613" xr:uid="{ED916F3B-504F-455E-A6F8-A55A00DC4717}"/>
    <cellStyle name="Normal 3 3 2 5 6 2 2 2" xfId="41195" xr:uid="{AFD3D017-0B1A-4C40-9AB0-510F2E703F55}"/>
    <cellStyle name="Normal 3 3 2 5 6 2 3" xfId="33180" xr:uid="{77E52C8B-E8BC-4FFE-8C41-2BF4C061C812}"/>
    <cellStyle name="Normal 3 3 2 5 6 3" xfId="10910" xr:uid="{EDCB8DC4-2C4F-46DC-97C1-1CA9144539A3}"/>
    <cellStyle name="Normal 3 3 2 5 6 3 2" xfId="35566" xr:uid="{162328B5-2E4C-4EC4-96CD-2B41CE664413}"/>
    <cellStyle name="Normal 3 3 2 5 6 4" xfId="21025" xr:uid="{F1EE2D80-EBC3-42EB-8959-D172D428E246}"/>
    <cellStyle name="Normal 3 3 2 5 6 4 2" xfId="45150" xr:uid="{CE448E0A-8365-4F50-9652-6544C0701D18}"/>
    <cellStyle name="Normal 3 3 2 5 6 5" xfId="27681" xr:uid="{7C85DFDB-DA90-408C-AB50-2E925AFF41DA}"/>
    <cellStyle name="Normal 3 3 2 5 7" xfId="2806" xr:uid="{D855EFD9-E729-4A10-B72C-54E3A5685B84}"/>
    <cellStyle name="Normal 3 3 2 5 7 2" xfId="11147" xr:uid="{CA088C38-BC98-4C7D-AEAF-77A9CB00E4B4}"/>
    <cellStyle name="Normal 3 3 2 5 7 2 2" xfId="35802" xr:uid="{96FBBDB9-A113-48A5-8A56-3D65B51494F1}"/>
    <cellStyle name="Normal 3 3 2 5 7 3" xfId="27917" xr:uid="{002FDA92-A99C-4C23-9AF9-AD58F85D3FFD}"/>
    <cellStyle name="Normal 3 3 2 5 8" xfId="3279" xr:uid="{FF4B62E1-33E9-419A-8131-1D26D337CA0F}"/>
    <cellStyle name="Normal 3 3 2 5 8 2" xfId="11620" xr:uid="{F51BBD07-DC8A-495B-AC43-F92C4343A006}"/>
    <cellStyle name="Normal 3 3 2 5 8 2 2" xfId="36274" xr:uid="{669FA271-BAE6-4B55-9C28-C9F9A984540D}"/>
    <cellStyle name="Normal 3 3 2 5 8 3" xfId="28389" xr:uid="{20A6B1D0-274B-4915-A91F-E87B0BFC3878}"/>
    <cellStyle name="Normal 3 3 2 5 9" xfId="3525" xr:uid="{7B9B4ED7-DE4D-4204-A088-D05FC3E68A3D}"/>
    <cellStyle name="Normal 3 3 2 5 9 2" xfId="11866" xr:uid="{B84618D5-CD1B-4440-82B9-A1F41FBE46A6}"/>
    <cellStyle name="Normal 3 3 2 5 9 2 2" xfId="36510" xr:uid="{F1D01756-BB02-4F09-95D2-632162B6D547}"/>
    <cellStyle name="Normal 3 3 2 5 9 3" xfId="28625" xr:uid="{F42AF9B4-2CAF-4CD2-BF41-19B2021E9563}"/>
    <cellStyle name="Normal 3 3 2 6" xfId="505" xr:uid="{9FD8CBA9-65EE-4E57-97D0-7128D8D8EEEC}"/>
    <cellStyle name="Normal 3 3 2 6 10" xfId="18687" xr:uid="{27EC5051-0166-4B14-AD0B-E13B4728A199}"/>
    <cellStyle name="Normal 3 3 2 6 10 2" xfId="42883" xr:uid="{2ED3A4EC-78C3-4EF1-A190-5872166235CF}"/>
    <cellStyle name="Normal 3 3 2 6 11" xfId="25786" xr:uid="{E5566E82-EF3D-4C8F-BDE1-49AC6FEB99C6}"/>
    <cellStyle name="Normal 3 3 2 6 2" xfId="1374" xr:uid="{7FB40D6B-7015-4304-B42C-11766F52D10D}"/>
    <cellStyle name="Normal 3 3 2 6 2 2" xfId="7407" xr:uid="{166656C7-9625-4CF4-959D-518BE4C17CFA}"/>
    <cellStyle name="Normal 3 3 2 6 2 2 2" xfId="15666" xr:uid="{B594DF60-38A7-40B0-98D9-F573086F56F6}"/>
    <cellStyle name="Normal 3 3 2 6 2 2 2 2" xfId="40248" xr:uid="{D129A098-CDEB-43FE-A705-AD7F46D2F51C}"/>
    <cellStyle name="Normal 3 3 2 6 2 2 3" xfId="22563" xr:uid="{25A69A33-857A-428D-9FA6-574A97A4390B}"/>
    <cellStyle name="Normal 3 3 2 6 2 2 3 2" xfId="46590" xr:uid="{D5DD0D95-65E4-4777-A65D-42CBE4F1C6E6}"/>
    <cellStyle name="Normal 3 3 2 6 2 2 4" xfId="32233" xr:uid="{EDD5CAD6-F66F-4447-9F92-2F715F31A9DD}"/>
    <cellStyle name="Normal 3 3 2 6 2 3" xfId="5314" xr:uid="{F9419711-A693-40CB-B06F-2E0B858A5CE8}"/>
    <cellStyle name="Normal 3 3 2 6 2 3 2" xfId="13598" xr:uid="{A6F542BF-AEFE-43CB-91C1-16A96A97FA81}"/>
    <cellStyle name="Normal 3 3 2 6 2 3 2 2" xfId="38182" xr:uid="{19D79023-955C-44CF-AE82-7ED56A971291}"/>
    <cellStyle name="Normal 3 3 2 6 2 3 3" xfId="30164" xr:uid="{ABDACF94-DDAC-4949-AFCB-49DB7A0B6CE7}"/>
    <cellStyle name="Normal 3 3 2 6 2 4" xfId="9736" xr:uid="{0CA25E93-BB3E-47EC-A71A-581144C896BA}"/>
    <cellStyle name="Normal 3 3 2 6 2 4 2" xfId="34422" xr:uid="{2DB40E2A-D42D-4EB7-9260-CEB14AE88C3E}"/>
    <cellStyle name="Normal 3 3 2 6 2 5" xfId="20097" xr:uid="{874765C7-935F-42AE-8767-AE0ED85B36CD}"/>
    <cellStyle name="Normal 3 3 2 6 2 5 2" xfId="44271" xr:uid="{13A6D7A4-FF39-4DA5-BF27-0E18332A5FFD}"/>
    <cellStyle name="Normal 3 3 2 6 2 6" xfId="26538" xr:uid="{A895251A-8283-419B-B836-ADA3DF9DEE4D}"/>
    <cellStyle name="Normal 3 3 2 6 3" xfId="919" xr:uid="{29B9F6A6-FF80-4326-A8E1-47B756D2FF12}"/>
    <cellStyle name="Normal 3 3 2 6 3 2" xfId="7917" xr:uid="{90744979-9AA3-4826-85BF-21983AB18B2A}"/>
    <cellStyle name="Normal 3 3 2 6 3 2 2" xfId="16175" xr:uid="{36C3B03C-0114-435C-9653-1C7D72D55754}"/>
    <cellStyle name="Normal 3 3 2 6 3 2 2 2" xfId="40757" xr:uid="{EAA2B770-9AF1-45A4-95C7-4996F1A46F79}"/>
    <cellStyle name="Normal 3 3 2 6 3 2 3" xfId="22133" xr:uid="{7C1F475E-0BF8-4EFA-B040-3502E32A408C}"/>
    <cellStyle name="Normal 3 3 2 6 3 2 3 2" xfId="46185" xr:uid="{64BE9C40-4741-4342-8450-C5CE852948D8}"/>
    <cellStyle name="Normal 3 3 2 6 3 2 4" xfId="32742" xr:uid="{B88D4406-93DB-435D-8F62-7149E5E92286}"/>
    <cellStyle name="Normal 3 3 2 6 3 3" xfId="6030" xr:uid="{BE30920E-5CE1-40AD-A066-1CA72686D9BC}"/>
    <cellStyle name="Normal 3 3 2 6 3 3 2" xfId="14292" xr:uid="{3B4C1915-589E-4E2F-921C-C03E5BD695AC}"/>
    <cellStyle name="Normal 3 3 2 6 3 3 2 2" xfId="38874" xr:uid="{EE1DEADD-C277-403E-8E1D-D3970A1CAF97}"/>
    <cellStyle name="Normal 3 3 2 6 3 3 3" xfId="30859" xr:uid="{AEB23904-8430-470E-AE47-F452D065CCEB}"/>
    <cellStyle name="Normal 3 3 2 6 3 4" xfId="9297" xr:uid="{11A25C2C-5220-41C1-91A5-07EFC62B6C2C}"/>
    <cellStyle name="Normal 3 3 2 6 3 4 2" xfId="34018" xr:uid="{FBF0EBE5-26EB-4B24-9167-16053B0737C1}"/>
    <cellStyle name="Normal 3 3 2 6 3 5" xfId="19668" xr:uid="{15D3261F-D192-4A7C-ABBE-2687C599FB46}"/>
    <cellStyle name="Normal 3 3 2 6 3 5 2" xfId="43850" xr:uid="{7F82977A-0E46-4DD6-85BB-B9D2A56F6380}"/>
    <cellStyle name="Normal 3 3 2 6 3 6" xfId="26139" xr:uid="{F70C448A-9FC6-4EC1-A946-ED25F2683C72}"/>
    <cellStyle name="Normal 3 3 2 6 4" xfId="2924" xr:uid="{B7FC4BB4-CB88-41B1-9D24-B4D23C969FCD}"/>
    <cellStyle name="Normal 3 3 2 6 4 2" xfId="6550" xr:uid="{74EAC88F-7EB9-45BF-B0DE-3CF79D6BC25E}"/>
    <cellStyle name="Normal 3 3 2 6 4 2 2" xfId="14809" xr:uid="{F424DF0C-9369-4ADD-BA20-AB62F2A123A9}"/>
    <cellStyle name="Normal 3 3 2 6 4 2 2 2" xfId="39391" xr:uid="{D78BFD06-E10D-47ED-B855-D6D945459FEE}"/>
    <cellStyle name="Normal 3 3 2 6 4 2 3" xfId="21759" xr:uid="{1B99CB7E-6016-410B-9582-FE324AF345BC}"/>
    <cellStyle name="Normal 3 3 2 6 4 2 3 2" xfId="45833" xr:uid="{AD3F167F-CA08-4C60-B30E-07425F6F32D9}"/>
    <cellStyle name="Normal 3 3 2 6 4 2 4" xfId="31376" xr:uid="{31369758-FD21-47BD-9CA1-CA5EC200F93B}"/>
    <cellStyle name="Normal 3 3 2 6 4 3" xfId="11265" xr:uid="{CF92C543-FC6A-4895-B8FF-921F71059492}"/>
    <cellStyle name="Normal 3 3 2 6 4 3 2" xfId="35920" xr:uid="{5817A4A3-D345-4C1E-A97B-6F65B677ACDA}"/>
    <cellStyle name="Normal 3 3 2 6 4 4" xfId="19294" xr:uid="{1BDE02C4-50C7-4C19-AAED-4CF98B84C863}"/>
    <cellStyle name="Normal 3 3 2 6 4 4 2" xfId="43488" xr:uid="{D42D34BC-B60B-4ED9-B07A-3BC7AF490509}"/>
    <cellStyle name="Normal 3 3 2 6 4 5" xfId="28035" xr:uid="{81F44325-7F14-4C50-9191-15F3A4F601BF}"/>
    <cellStyle name="Normal 3 3 2 6 5" xfId="3643" xr:uid="{DFC4D08B-B26F-4837-9A8D-52CEF8EDEF70}"/>
    <cellStyle name="Normal 3 3 2 6 5 2" xfId="7139" xr:uid="{687BD74A-3EC8-4730-B041-3A5D9070DB21}"/>
    <cellStyle name="Normal 3 3 2 6 5 2 2" xfId="15398" xr:uid="{4EFC38C2-BF10-402A-A9E3-23A7161BE8FB}"/>
    <cellStyle name="Normal 3 3 2 6 5 2 2 2" xfId="39980" xr:uid="{49C90123-C260-43C5-8F55-9C124C79426A}"/>
    <cellStyle name="Normal 3 3 2 6 5 2 3" xfId="31965" xr:uid="{3592408F-D990-4029-ACB3-4D4D8DD14E3B}"/>
    <cellStyle name="Normal 3 3 2 6 5 3" xfId="11984" xr:uid="{58CD95D7-AC2B-4320-AC8E-991E3D0B208D}"/>
    <cellStyle name="Normal 3 3 2 6 5 3 2" xfId="36628" xr:uid="{6BF55908-AFA4-469F-A228-B1B7FE28E09A}"/>
    <cellStyle name="Normal 3 3 2 6 5 4" xfId="21163" xr:uid="{B4500CB8-8F2B-4D7D-8E46-977289F368E0}"/>
    <cellStyle name="Normal 3 3 2 6 5 4 2" xfId="45283" xr:uid="{70032BEA-35A0-4F01-9C12-F4E237577BE8}"/>
    <cellStyle name="Normal 3 3 2 6 5 5" xfId="28743" xr:uid="{BEC2A3AC-A80F-4C41-9BE8-6A5907515F51}"/>
    <cellStyle name="Normal 3 3 2 6 6" xfId="4397" xr:uid="{08E4F7C0-3B7C-48EE-BD08-B8A29B75D5FE}"/>
    <cellStyle name="Normal 3 3 2 6 6 2" xfId="12738" xr:uid="{BE331A4A-0CA1-4E4D-83B8-D0B814C7D9DD}"/>
    <cellStyle name="Normal 3 3 2 6 6 2 2" xfId="37323" xr:uid="{CD97DE99-E66C-4791-AF57-364BEF0B0033}"/>
    <cellStyle name="Normal 3 3 2 6 6 3" xfId="29363" xr:uid="{6AF2C8C2-AF18-43AD-97A6-8A1C12FE23CD}"/>
    <cellStyle name="Normal 3 3 2 6 7" xfId="4883" xr:uid="{F848610C-A103-46D0-9EEF-7C5D5FBC0604}"/>
    <cellStyle name="Normal 3 3 2 6 7 2" xfId="13196" xr:uid="{C336E112-B639-460C-959C-7448AE111C86}"/>
    <cellStyle name="Normal 3 3 2 6 7 2 2" xfId="37780" xr:uid="{D8BF3DC7-2C10-4312-90A9-DBE9FAD7E831}"/>
    <cellStyle name="Normal 3 3 2 6 7 3" xfId="29762" xr:uid="{3B58370F-8EF3-4BD1-9310-BA3449DE7A62}"/>
    <cellStyle name="Normal 3 3 2 6 8" xfId="8892" xr:uid="{81EDD6F5-0B07-426D-AB5C-A600DEA4EE64}"/>
    <cellStyle name="Normal 3 3 2 6 8 2" xfId="33655" xr:uid="{22E18C14-6062-4CEC-8319-588A1DE9E58B}"/>
    <cellStyle name="Normal 3 3 2 6 9" xfId="18070" xr:uid="{A610CCF8-C9D0-4E73-AE4B-5048FF6FAF3C}"/>
    <cellStyle name="Normal 3 3 2 6 9 2" xfId="42295" xr:uid="{94E730A7-E153-4E92-86A7-D216EF652C07}"/>
    <cellStyle name="Normal 3 3 2 7" xfId="563" xr:uid="{FE958D40-46C2-4498-881B-09095B9148DD}"/>
    <cellStyle name="Normal 3 3 2 7 2" xfId="1401" xr:uid="{4ED27F8D-F0AA-4D19-948E-7708C823B387}"/>
    <cellStyle name="Normal 3 3 2 7 2 2" xfId="7433" xr:uid="{AF114A75-CC4C-404A-ADEE-C3BC0F07BF53}"/>
    <cellStyle name="Normal 3 3 2 7 2 2 2" xfId="15692" xr:uid="{12F1B074-1DED-499B-AB74-BACA9F1ED752}"/>
    <cellStyle name="Normal 3 3 2 7 2 2 2 2" xfId="40274" xr:uid="{DC0E7C3C-3747-47AE-B929-6B4A79F32003}"/>
    <cellStyle name="Normal 3 3 2 7 2 2 3" xfId="22590" xr:uid="{151B68FA-AEC1-4A75-9643-5729342E80F6}"/>
    <cellStyle name="Normal 3 3 2 7 2 2 3 2" xfId="46617" xr:uid="{1A608C93-1848-4648-ACB5-5595754606E7}"/>
    <cellStyle name="Normal 3 3 2 7 2 2 4" xfId="32259" xr:uid="{06CEAEFC-0F07-46D3-B18B-5BD60CD0AD5E}"/>
    <cellStyle name="Normal 3 3 2 7 2 3" xfId="5341" xr:uid="{8B6929F6-6C9B-48BD-B215-308D58950EC4}"/>
    <cellStyle name="Normal 3 3 2 7 2 3 2" xfId="13625" xr:uid="{E2DB0638-F53E-41D9-9502-ED170CF2CEE9}"/>
    <cellStyle name="Normal 3 3 2 7 2 3 2 2" xfId="38209" xr:uid="{486DFB40-2F5D-40FF-B12C-495924607C83}"/>
    <cellStyle name="Normal 3 3 2 7 2 3 3" xfId="30191" xr:uid="{37CA2748-A3E4-4468-8DFA-22879345C7FC}"/>
    <cellStyle name="Normal 3 3 2 7 2 4" xfId="9763" xr:uid="{1F014FFB-E9B4-4C4D-85BE-50C699D6703D}"/>
    <cellStyle name="Normal 3 3 2 7 2 4 2" xfId="34449" xr:uid="{75F71B10-7AB4-441C-A9E7-D3B8F774FFB9}"/>
    <cellStyle name="Normal 3 3 2 7 2 5" xfId="20124" xr:uid="{A96BBC21-D722-47A1-85EF-5768433E49F6}"/>
    <cellStyle name="Normal 3 3 2 7 2 5 2" xfId="44298" xr:uid="{82688A04-CAAC-46EE-9179-B0735308BD8D}"/>
    <cellStyle name="Normal 3 3 2 7 2 6" xfId="26565" xr:uid="{5BF124F7-E769-417B-9EC0-E8DC99ABFBFE}"/>
    <cellStyle name="Normal 3 3 2 7 3" xfId="952" xr:uid="{407E9FEC-DBB2-4B92-B99B-0B7A11096751}"/>
    <cellStyle name="Normal 3 3 2 7 3 2" xfId="7944" xr:uid="{4E844B58-0BE9-47C8-9559-2A494E1F3D71}"/>
    <cellStyle name="Normal 3 3 2 7 3 2 2" xfId="16202" xr:uid="{61ADEE50-C635-4D98-B8AD-70987B40CEE5}"/>
    <cellStyle name="Normal 3 3 2 7 3 2 2 2" xfId="40784" xr:uid="{6D8A4204-AC67-4EAF-99FE-C6C33FA33C47}"/>
    <cellStyle name="Normal 3 3 2 7 3 2 3" xfId="22163" xr:uid="{05165183-8FE1-4049-959D-5267E7C39C6A}"/>
    <cellStyle name="Normal 3 3 2 7 3 2 3 2" xfId="46212" xr:uid="{09A90F86-70CA-40B5-B047-3121F2C5FE80}"/>
    <cellStyle name="Normal 3 3 2 7 3 2 4" xfId="32769" xr:uid="{333C4AD8-FF58-4BDF-AA84-9F70638FAE6C}"/>
    <cellStyle name="Normal 3 3 2 7 3 3" xfId="6057" xr:uid="{7286376C-60E9-4714-91D4-46ABE5DCF5FD}"/>
    <cellStyle name="Normal 3 3 2 7 3 3 2" xfId="14319" xr:uid="{E8B5AEA9-73B3-409C-B5F1-3C03F93C0CBD}"/>
    <cellStyle name="Normal 3 3 2 7 3 3 2 2" xfId="38901" xr:uid="{38325A05-C513-4538-8BBD-76093262D197}"/>
    <cellStyle name="Normal 3 3 2 7 3 3 3" xfId="30886" xr:uid="{EB4E3CA9-3996-4463-8C59-5A66E2BD353E}"/>
    <cellStyle name="Normal 3 3 2 7 3 4" xfId="9328" xr:uid="{B364FC57-24D1-46B6-A159-49E7EF8D81ED}"/>
    <cellStyle name="Normal 3 3 2 7 3 4 2" xfId="34047" xr:uid="{6EA8941E-158A-4BAC-9F15-39E855047274}"/>
    <cellStyle name="Normal 3 3 2 7 3 5" xfId="19697" xr:uid="{522E1341-BAC8-4E7A-A811-627C88751986}"/>
    <cellStyle name="Normal 3 3 2 7 3 5 2" xfId="43879" xr:uid="{1D365072-9B9E-46D4-B852-400484BEA9AE}"/>
    <cellStyle name="Normal 3 3 2 7 3 6" xfId="26166" xr:uid="{92B02E90-FE4F-43E7-A3E5-088C106893CB}"/>
    <cellStyle name="Normal 3 3 2 7 4" xfId="6577" xr:uid="{0BE5D6D9-0479-446D-9114-8644F1CEEA6A}"/>
    <cellStyle name="Normal 3 3 2 7 4 2" xfId="14836" xr:uid="{F09DAEB9-5E79-4516-B046-4ABDD1E79C29}"/>
    <cellStyle name="Normal 3 3 2 7 4 2 2" xfId="21816" xr:uid="{9EAC47BF-07B0-4A1E-A873-A472136395CF}"/>
    <cellStyle name="Normal 3 3 2 7 4 2 2 2" xfId="45890" xr:uid="{81A7927E-8A6A-489F-B9B6-C44528635665}"/>
    <cellStyle name="Normal 3 3 2 7 4 2 3" xfId="39418" xr:uid="{C6B8C3A7-9E12-4D59-838C-9422B02F4966}"/>
    <cellStyle name="Normal 3 3 2 7 4 3" xfId="19351" xr:uid="{19BD69C8-4C55-4BA8-8867-58749005BAB7}"/>
    <cellStyle name="Normal 3 3 2 7 4 3 2" xfId="43545" xr:uid="{946BFA55-B16F-4CAC-B04E-9D88FC0ED9CD}"/>
    <cellStyle name="Normal 3 3 2 7 4 4" xfId="31403" xr:uid="{3392D28D-F2D5-4183-949B-8A4680CFF0D6}"/>
    <cellStyle name="Normal 3 3 2 7 5" xfId="7164" xr:uid="{7E50FF28-EE47-49B8-95D8-14D82E77537E}"/>
    <cellStyle name="Normal 3 3 2 7 5 2" xfId="15423" xr:uid="{2C22BE86-6338-484B-B443-5695177D1D40}"/>
    <cellStyle name="Normal 3 3 2 7 5 2 2" xfId="40005" xr:uid="{8DDE855B-E4B2-4182-A23D-47F7EACD7E9A}"/>
    <cellStyle name="Normal 3 3 2 7 5 3" xfId="21221" xr:uid="{C4E0FEBF-C1DA-4577-B406-7019BA893274}"/>
    <cellStyle name="Normal 3 3 2 7 5 3 2" xfId="45340" xr:uid="{3F41B475-E2AC-4AD2-A5B5-EA5791918849}"/>
    <cellStyle name="Normal 3 3 2 7 5 4" xfId="31990" xr:uid="{A8C3DF4D-0B44-4D6B-A46E-9C54082B3A07}"/>
    <cellStyle name="Normal 3 3 2 7 6" xfId="4912" xr:uid="{315467C3-639F-4967-BCFB-1E17AD8C3A73}"/>
    <cellStyle name="Normal 3 3 2 7 6 2" xfId="13223" xr:uid="{21FDA314-5439-4FAC-8CF9-394D6D238E2D}"/>
    <cellStyle name="Normal 3 3 2 7 6 2 2" xfId="37807" xr:uid="{2A3B93AA-AAE0-4D7A-9D6A-AF1ADACFE582}"/>
    <cellStyle name="Normal 3 3 2 7 6 3" xfId="29789" xr:uid="{CD2BBEC2-5FB8-4F7C-B88D-7EDD04632548}"/>
    <cellStyle name="Normal 3 3 2 7 7" xfId="8950" xr:uid="{E0E499B6-913F-4E53-98BB-24C96B7EFD59}"/>
    <cellStyle name="Normal 3 3 2 7 7 2" xfId="33712" xr:uid="{A98A6E93-276C-4003-9B3A-8D94BB2BE828}"/>
    <cellStyle name="Normal 3 3 2 7 8" xfId="18744" xr:uid="{DC4B414A-6B9E-411D-9182-BA2775F0366D}"/>
    <cellStyle name="Normal 3 3 2 7 8 2" xfId="42940" xr:uid="{872F51EF-6C90-44FD-AA71-DC3C4A4194C3}"/>
    <cellStyle name="Normal 3 3 2 7 9" xfId="25843" xr:uid="{A1A24012-D0FF-43FA-BD53-A4AEEB4AC47D}"/>
    <cellStyle name="Normal 3 3 2 8" xfId="1131" xr:uid="{D0E851AD-C937-4784-AF52-761BC8251FA6}"/>
    <cellStyle name="Normal 3 3 2 8 2" xfId="1563" xr:uid="{38E1B8A1-EB12-48FE-BB19-02988A61A470}"/>
    <cellStyle name="Normal 3 3 2 8 2 2" xfId="7538" xr:uid="{DB3371F6-93E0-4DCE-90F0-C1BC196DBD29}"/>
    <cellStyle name="Normal 3 3 2 8 2 2 2" xfId="15796" xr:uid="{59C14F2A-E70C-42D6-A70B-4934137459F2}"/>
    <cellStyle name="Normal 3 3 2 8 2 2 2 2" xfId="40378" xr:uid="{202D1EAF-F9AD-43AC-A3C4-5AED438FF718}"/>
    <cellStyle name="Normal 3 3 2 8 2 2 3" xfId="22750" xr:uid="{D6361C15-7FD9-4ACA-9121-2B0A314EB0CA}"/>
    <cellStyle name="Normal 3 3 2 8 2 2 3 2" xfId="46777" xr:uid="{241DDE5B-CC14-4EF2-8202-C9C5CEF7F1CB}"/>
    <cellStyle name="Normal 3 3 2 8 2 2 4" xfId="32363" xr:uid="{D9620A04-8159-4FFA-936D-691162710D22}"/>
    <cellStyle name="Normal 3 3 2 8 2 3" xfId="5502" xr:uid="{7CB9D8BF-4C2C-47EE-A603-CF8A811AE9AA}"/>
    <cellStyle name="Normal 3 3 2 8 2 3 2" xfId="13785" xr:uid="{830C989B-B74A-4325-A1C8-A293AB32EB28}"/>
    <cellStyle name="Normal 3 3 2 8 2 3 2 2" xfId="38369" xr:uid="{1A00991B-C82C-4889-BFE2-E45B753F5446}"/>
    <cellStyle name="Normal 3 3 2 8 2 3 3" xfId="30351" xr:uid="{92DEF25B-526E-4AEB-892C-F6425CEFF78B}"/>
    <cellStyle name="Normal 3 3 2 8 2 4" xfId="9923" xr:uid="{E7C89B6A-C2AB-445B-AC08-EBB0E2C7701B}"/>
    <cellStyle name="Normal 3 3 2 8 2 4 2" xfId="34609" xr:uid="{BAC78910-D820-4357-B6B1-A2CF5666F1E5}"/>
    <cellStyle name="Normal 3 3 2 8 2 5" xfId="20284" xr:uid="{07C99CA7-2CFA-4C06-8CA8-A82D2A823C82}"/>
    <cellStyle name="Normal 3 3 2 8 2 5 2" xfId="44458" xr:uid="{E1E1D396-C7F7-4ACA-99EA-7CE7B8EE5EA3}"/>
    <cellStyle name="Normal 3 3 2 8 2 6" xfId="26725" xr:uid="{07E70172-E86B-4AED-A0D8-6F9ABD3074E6}"/>
    <cellStyle name="Normal 3 3 2 8 3" xfId="6217" xr:uid="{C8395C81-6691-42BB-B268-1F6B0BF3C443}"/>
    <cellStyle name="Normal 3 3 2 8 3 2" xfId="8104" xr:uid="{04BC2A26-1DC5-4E3E-9A13-7CAC97186153}"/>
    <cellStyle name="Normal 3 3 2 8 3 2 2" xfId="16362" xr:uid="{B754A68F-DE1B-47C6-B74E-EEE2D28A008E}"/>
    <cellStyle name="Normal 3 3 2 8 3 2 2 2" xfId="40944" xr:uid="{5B764A23-B4ED-401D-82E1-6EE8E43D2863}"/>
    <cellStyle name="Normal 3 3 2 8 3 2 3" xfId="22340" xr:uid="{984196AB-CDB8-4645-B177-3F8452F6B899}"/>
    <cellStyle name="Normal 3 3 2 8 3 2 3 2" xfId="46374" xr:uid="{9F4DFCA0-45D5-4BE0-AD0F-FCC78DC2A1B5}"/>
    <cellStyle name="Normal 3 3 2 8 3 2 4" xfId="32929" xr:uid="{268E2518-32FC-4CA9-AA70-A7A2473A035A}"/>
    <cellStyle name="Normal 3 3 2 8 3 3" xfId="14479" xr:uid="{0E425847-E5E5-4F86-B8F3-BE08F634B82E}"/>
    <cellStyle name="Normal 3 3 2 8 3 3 2" xfId="39061" xr:uid="{4FBC5BFB-5F90-4BC2-9BEB-031D00CD7531}"/>
    <cellStyle name="Normal 3 3 2 8 3 4" xfId="19874" xr:uid="{6AF9C9AC-8428-4FCA-AFDF-7304886AB3FA}"/>
    <cellStyle name="Normal 3 3 2 8 3 4 2" xfId="44054" xr:uid="{4A655FDD-EC14-41A0-87D6-BA6E47B56BCE}"/>
    <cellStyle name="Normal 3 3 2 8 3 5" xfId="31046" xr:uid="{49489014-3D90-4FD7-97CD-8B0F9276147F}"/>
    <cellStyle name="Normal 3 3 2 8 4" xfId="6737" xr:uid="{53782583-7C4E-4BB6-9A07-5A910CBB1062}"/>
    <cellStyle name="Normal 3 3 2 8 4 2" xfId="14996" xr:uid="{4E03848E-7D4D-4A7E-A225-82E1DA3321E2}"/>
    <cellStyle name="Normal 3 3 2 8 4 2 2" xfId="39578" xr:uid="{644EE259-F04E-4059-B896-DD6CD168217A}"/>
    <cellStyle name="Normal 3 3 2 8 4 3" xfId="20843" xr:uid="{CA0A9252-BBE6-428B-B9AA-3ABB40864FAC}"/>
    <cellStyle name="Normal 3 3 2 8 4 3 2" xfId="44981" xr:uid="{794C16B2-04A1-4A3B-A361-1840C40E41EE}"/>
    <cellStyle name="Normal 3 3 2 8 4 4" xfId="31563" xr:uid="{03581C5D-3F57-46C1-AA9A-06DACBAF01F2}"/>
    <cellStyle name="Normal 3 3 2 8 5" xfId="7248" xr:uid="{496BECEF-26E2-455D-AEED-0048D4091183}"/>
    <cellStyle name="Normal 3 3 2 8 5 2" xfId="15507" xr:uid="{54B0C238-33FA-4A66-9E4F-1B3747A9A4AD}"/>
    <cellStyle name="Normal 3 3 2 8 5 2 2" xfId="40089" xr:uid="{5373DC70-D0A2-412E-8D1C-58E885BA5271}"/>
    <cellStyle name="Normal 3 3 2 8 5 3" xfId="32074" xr:uid="{4898EAB8-2EC7-4831-9DBA-9E015FE85D3E}"/>
    <cellStyle name="Normal 3 3 2 8 6" xfId="5090" xr:uid="{B73EFBEC-37FA-4560-97F1-3C5546298E2E}"/>
    <cellStyle name="Normal 3 3 2 8 6 2" xfId="13385" xr:uid="{6BA4BB07-B7B3-4301-8BDA-04A2667F9931}"/>
    <cellStyle name="Normal 3 3 2 8 6 2 2" xfId="37969" xr:uid="{31528EB6-BD0E-4F75-A94C-12E8DBE46714}"/>
    <cellStyle name="Normal 3 3 2 8 6 3" xfId="29950" xr:uid="{A3C06071-2971-46F2-A3F8-A1FBFF1CD59D}"/>
    <cellStyle name="Normal 3 3 2 8 7" xfId="9507" xr:uid="{7E377E12-E10A-48DC-96ED-EC9BE3803893}"/>
    <cellStyle name="Normal 3 3 2 8 7 2" xfId="34207" xr:uid="{FBB4142F-2F4C-46C2-AB15-770DBBFCCE06}"/>
    <cellStyle name="Normal 3 3 2 8 8" xfId="18414" xr:uid="{A1987F4F-4ACE-4687-99A6-B1ACACDFC27C}"/>
    <cellStyle name="Normal 3 3 2 8 8 2" xfId="42624" xr:uid="{2FCD7D53-D89A-4833-9F83-6E6CC7F4A051}"/>
    <cellStyle name="Normal 3 3 2 8 9" xfId="26326" xr:uid="{43D93C06-2220-416F-9F8E-C0E1EBD213FA}"/>
    <cellStyle name="Normal 3 3 2 9" xfId="1197" xr:uid="{8C7F0BCC-5A6A-4425-8EB4-2141E38D4BCF}"/>
    <cellStyle name="Normal 3 3 2 9 2" xfId="5870" xr:uid="{0B1DA1EB-E5B5-493F-9F29-88EF15AF0EC2}"/>
    <cellStyle name="Normal 3 3 2 9 2 2" xfId="7757" xr:uid="{1A0F2134-AB89-469B-83E6-0C4C2FE9B8B9}"/>
    <cellStyle name="Normal 3 3 2 9 2 2 2" xfId="16015" xr:uid="{0FEA18F7-1C5A-4FCC-9B93-8047705665B5}"/>
    <cellStyle name="Normal 3 3 2 9 2 2 2 2" xfId="40597" xr:uid="{EA7EB0EC-9453-472C-9FB5-C3868C03E42B}"/>
    <cellStyle name="Normal 3 3 2 9 2 2 3" xfId="32582" xr:uid="{F4EF3B9E-0D3B-41AF-8FB9-1572CEB84A0B}"/>
    <cellStyle name="Normal 3 3 2 9 2 3" xfId="14132" xr:uid="{0688A5F2-5CAE-4125-8D1E-43070E8DE45B}"/>
    <cellStyle name="Normal 3 3 2 9 2 3 2" xfId="38714" xr:uid="{DCB98CFE-F10F-4C29-9981-C2B19A55B7E4}"/>
    <cellStyle name="Normal 3 3 2 9 2 4" xfId="22394" xr:uid="{C2FEBF84-78D6-4AE3-9DAE-FBB1E6EE1AFC}"/>
    <cellStyle name="Normal 3 3 2 9 2 4 2" xfId="46428" xr:uid="{8DD7DD42-3B07-49B9-8388-3EC486A10FF1}"/>
    <cellStyle name="Normal 3 3 2 9 2 5" xfId="30699" xr:uid="{225A1531-67A0-494F-965A-784DF499CBF0}"/>
    <cellStyle name="Normal 3 3 2 9 3" xfId="6390" xr:uid="{F8EED505-1CF2-4EF0-AF11-E8185B716515}"/>
    <cellStyle name="Normal 3 3 2 9 3 2" xfId="14649" xr:uid="{8FE1411F-3BF3-44C7-891C-3A8340CDF2E6}"/>
    <cellStyle name="Normal 3 3 2 9 3 2 2" xfId="39231" xr:uid="{3272F101-F078-4F4E-B9DF-C7D7EAE62E39}"/>
    <cellStyle name="Normal 3 3 2 9 3 3" xfId="31216" xr:uid="{7DA0989D-F243-46B9-A4B2-9B7A3DD7BAF4}"/>
    <cellStyle name="Normal 3 3 2 9 4" xfId="7300" xr:uid="{D8040283-37FD-4D34-A5E3-78B5EAF9BAEB}"/>
    <cellStyle name="Normal 3 3 2 9 4 2" xfId="15559" xr:uid="{B6CC189C-2AE8-443E-ABA8-F89E06D570B6}"/>
    <cellStyle name="Normal 3 3 2 9 4 2 2" xfId="40141" xr:uid="{544A20C9-D1DA-4403-B01B-E3CB6876C8FF}"/>
    <cellStyle name="Normal 3 3 2 9 4 3" xfId="32126" xr:uid="{10DDB523-FD80-4723-89D0-17D59AF68C42}"/>
    <cellStyle name="Normal 3 3 2 9 5" xfId="5143" xr:uid="{15AE94D5-E96B-46F6-A88F-83028BFA0BFC}"/>
    <cellStyle name="Normal 3 3 2 9 5 2" xfId="13437" xr:uid="{506BC426-EB98-463F-8F59-70E6A1149582}"/>
    <cellStyle name="Normal 3 3 2 9 5 2 2" xfId="38021" xr:uid="{887DA30F-4D48-4910-A984-46902F33CA52}"/>
    <cellStyle name="Normal 3 3 2 9 5 3" xfId="30003" xr:uid="{9B3B00B7-85DD-4AA4-9569-387609AA0C5B}"/>
    <cellStyle name="Normal 3 3 2 9 6" xfId="9565" xr:uid="{FB53308C-5446-4F18-8D56-D733917BF933}"/>
    <cellStyle name="Normal 3 3 2 9 6 2" xfId="34261" xr:uid="{17E632D0-F1D5-4DE9-BB10-36C7AD4FB31A}"/>
    <cellStyle name="Normal 3 3 2 9 7" xfId="19927" xr:uid="{F3EDD69F-FBA1-4B9F-AC3A-53B843960582}"/>
    <cellStyle name="Normal 3 3 2 9 7 2" xfId="44106" xr:uid="{F40F47E9-1875-4785-96E6-8A67F719014D}"/>
    <cellStyle name="Normal 3 3 2 9 8" xfId="26378" xr:uid="{7EF3B6D2-D0E6-43FA-A201-A7C4A6ED648C}"/>
    <cellStyle name="Normal 3 3 20" xfId="2447" xr:uid="{56FFD2C1-F6F7-4805-A7BF-FFD51120FD15}"/>
    <cellStyle name="Normal 3 3 20 2" xfId="10788" xr:uid="{B7C6FD1E-1D9B-4ACE-BC48-3C7D7051EF50}"/>
    <cellStyle name="Normal 3 3 20 2 2" xfId="35444" xr:uid="{DF2138E2-07B1-4D62-BCBF-B19DE54736E7}"/>
    <cellStyle name="Normal 3 3 20 3" xfId="27559" xr:uid="{CD31FE5D-FDDE-44A4-B7C5-30E53623750F}"/>
    <cellStyle name="Normal 3 3 21" xfId="2684" xr:uid="{B5E2C605-53EF-4E72-BB0A-B2A94D476BCD}"/>
    <cellStyle name="Normal 3 3 21 2" xfId="11025" xr:uid="{0776A9A0-9E26-40EC-B26E-C2946217C707}"/>
    <cellStyle name="Normal 3 3 21 2 2" xfId="35680" xr:uid="{6340D710-6BC4-4F19-BD2F-8C9EF41BCC0B}"/>
    <cellStyle name="Normal 3 3 21 3" xfId="27795" xr:uid="{BF8BFE36-9DDB-4C36-A66B-E98DB25CC8F4}"/>
    <cellStyle name="Normal 3 3 22" xfId="3157" xr:uid="{C48C5DCE-6868-48E6-A0E3-34ED85C80FDA}"/>
    <cellStyle name="Normal 3 3 22 2" xfId="11498" xr:uid="{C2B654A8-22A9-4D9F-8C73-733BF841600F}"/>
    <cellStyle name="Normal 3 3 22 2 2" xfId="36152" xr:uid="{7E23A398-FFE2-41E6-92C5-CFD36E46C27C}"/>
    <cellStyle name="Normal 3 3 22 3" xfId="28267" xr:uid="{19BCA47E-96DB-4BB1-B48E-2BB42DF351E5}"/>
    <cellStyle name="Normal 3 3 23" xfId="3400" xr:uid="{64882A40-8F9F-4D34-AA74-34A634A1BFB8}"/>
    <cellStyle name="Normal 3 3 23 2" xfId="11741" xr:uid="{8D6B191A-932B-4CA0-AECF-38E1E670EDA2}"/>
    <cellStyle name="Normal 3 3 23 2 2" xfId="36388" xr:uid="{C4D3A220-74CC-4377-9E02-5996CB999196}"/>
    <cellStyle name="Normal 3 3 23 3" xfId="28503" xr:uid="{C2C11B0B-DCDF-48FD-BD73-992DBC356968}"/>
    <cellStyle name="Normal 3 3 24" xfId="3937" xr:uid="{C57CCC40-6CD2-483B-AC8A-A5A7E110B95F}"/>
    <cellStyle name="Normal 3 3 24 2" xfId="12278" xr:uid="{0ABB65DB-216E-4FEF-9C5E-76175D0C8039}"/>
    <cellStyle name="Normal 3 3 24 2 2" xfId="36864" xr:uid="{61F296EA-7749-472C-B8D9-180087A52EE2}"/>
    <cellStyle name="Normal 3 3 24 3" xfId="28979" xr:uid="{0AE460FE-2896-4CB6-9227-155DC797B2F1}"/>
    <cellStyle name="Normal 3 3 25" xfId="4011" xr:uid="{AF85BB6F-AA5B-4FA1-8177-FFC0D6DC4E9B}"/>
    <cellStyle name="Normal 3 3 25 2" xfId="12352" xr:uid="{E70F1586-62D5-4E27-919E-59DD9B0016B0}"/>
    <cellStyle name="Normal 3 3 25 2 2" xfId="36938" xr:uid="{E67CDF4B-C26E-4C20-9CEF-6885C241BA48}"/>
    <cellStyle name="Normal 3 3 25 3" xfId="29053" xr:uid="{FEA28CDA-5CC0-41AF-97DE-9C07112E5E7B}"/>
    <cellStyle name="Normal 3 3 26" xfId="4088" xr:uid="{A5AF7006-9C0E-4B55-84A5-CF4D300A3694}"/>
    <cellStyle name="Normal 3 3 26 2" xfId="12429" xr:uid="{006040AF-36F8-4E1D-AB6D-B84E4F740BEE}"/>
    <cellStyle name="Normal 3 3 26 2 2" xfId="37014" xr:uid="{85ADFE19-01E8-4310-A24A-3AB7806CA466}"/>
    <cellStyle name="Normal 3 3 26 3" xfId="29123" xr:uid="{0465B008-FB33-4FD1-BDF9-CAC82E52070C}"/>
    <cellStyle name="Normal 3 3 27" xfId="4692" xr:uid="{B5B379B2-5688-4688-B86A-B14CBFF103BC}"/>
    <cellStyle name="Normal 3 3 27 2" xfId="13031" xr:uid="{1C3B1F3D-8054-4E93-BE9A-6190400D929A}"/>
    <cellStyle name="Normal 3 3 27 2 2" xfId="37616" xr:uid="{77713F48-51D6-4736-8E7B-7A0DFAA37482}"/>
    <cellStyle name="Normal 3 3 27 3" xfId="29595" xr:uid="{AE171700-7DCC-45E5-9205-820E87163D00}"/>
    <cellStyle name="Normal 3 3 28" xfId="8490" xr:uid="{BF97358B-0568-471C-8E2D-5874CFF09BD3}"/>
    <cellStyle name="Normal 3 3 28 2" xfId="16748" xr:uid="{7C4A5032-F33D-4B54-8472-B672C194DD76}"/>
    <cellStyle name="Normal 3 3 28 2 2" xfId="41330" xr:uid="{C920A801-D96D-4D15-9E4E-4B38A1630CC3}"/>
    <cellStyle name="Normal 3 3 28 3" xfId="33301" xr:uid="{99DB2066-60F0-4360-ABF6-F29E797B40ED}"/>
    <cellStyle name="Normal 3 3 29" xfId="8617" xr:uid="{ED51C20D-F4FC-4408-998B-AAA65B57FB8F}"/>
    <cellStyle name="Normal 3 3 29 2" xfId="33402" xr:uid="{AE58CB5F-25E0-4767-93FA-15EBAFFD65AA}"/>
    <cellStyle name="Normal 3 3 3" xfId="143" xr:uid="{50846E92-1468-422A-89DA-E00B794CCF94}"/>
    <cellStyle name="Normal 3 3 3 10" xfId="1604" xr:uid="{5DA6280F-F239-4AF1-A7FA-5C2010C1A449}"/>
    <cellStyle name="Normal 3 3 3 10 2" xfId="6890" xr:uid="{B8C62A73-4BE8-4259-9617-DC18B6CAA60A}"/>
    <cellStyle name="Normal 3 3 3 10 2 2" xfId="15149" xr:uid="{09FE5808-C51F-4D8D-876B-136F4D0A15AC}"/>
    <cellStyle name="Normal 3 3 3 10 2 2 2" xfId="39731" xr:uid="{EE746A6B-747C-4CDF-91CC-9BD3A3E38085}"/>
    <cellStyle name="Normal 3 3 3 10 2 3" xfId="22787" xr:uid="{0CFF87B5-E618-44CD-90B1-C3DA035C705A}"/>
    <cellStyle name="Normal 3 3 3 10 2 3 2" xfId="46813" xr:uid="{166B1714-E3EE-40CF-B614-D69057F4491F}"/>
    <cellStyle name="Normal 3 3 3 10 2 4" xfId="31716" xr:uid="{864786FB-CF80-4ECE-A705-00D4C642733B}"/>
    <cellStyle name="Normal 3 3 3 10 3" xfId="5537" xr:uid="{2CFF2AA8-68F0-4D6D-85E2-B85C74504D1E}"/>
    <cellStyle name="Normal 3 3 3 10 3 2" xfId="13820" xr:uid="{72718380-AE31-4C32-A4F1-8C0F84F84928}"/>
    <cellStyle name="Normal 3 3 3 10 3 2 2" xfId="38404" xr:uid="{D4837072-40F8-4AF2-B842-24615C21667B}"/>
    <cellStyle name="Normal 3 3 3 10 3 3" xfId="30386" xr:uid="{ACA2802D-6095-40E8-8555-443C9CE727C6}"/>
    <cellStyle name="Normal 3 3 3 10 4" xfId="9958" xr:uid="{4A8F79EB-79D1-4581-A4A0-AFAB31188E92}"/>
    <cellStyle name="Normal 3 3 3 10 4 2" xfId="34644" xr:uid="{0D435746-A4E0-48BB-B46E-49B0C03A0F5C}"/>
    <cellStyle name="Normal 3 3 3 10 5" xfId="20321" xr:uid="{F3E8D2EC-CD47-43F1-9CFA-BF6538EA6F10}"/>
    <cellStyle name="Normal 3 3 3 10 5 2" xfId="44493" xr:uid="{D86799CF-46CA-47D4-BEC5-3E5148E8DFD6}"/>
    <cellStyle name="Normal 3 3 3 10 6" xfId="26760" xr:uid="{FEC141FC-13E9-4080-BC95-30F1D3EF0785}"/>
    <cellStyle name="Normal 3 3 3 11" xfId="1761" xr:uid="{97322F4F-A3A5-497E-A1DF-B0B169F7ECB2}"/>
    <cellStyle name="Normal 3 3 3 11 2" xfId="7575" xr:uid="{6429549B-2EA8-49F4-9745-9A2F907122EF}"/>
    <cellStyle name="Normal 3 3 3 11 2 2" xfId="15833" xr:uid="{25A035A7-A4A3-48EF-9E0E-11692279763D}"/>
    <cellStyle name="Normal 3 3 3 11 2 2 2" xfId="40415" xr:uid="{D7E12796-BB69-4C78-BA68-C9C1555A9FB8}"/>
    <cellStyle name="Normal 3 3 3 11 2 3" xfId="22926" xr:uid="{77E7A8BF-4966-41EA-920C-9478C0EADD7C}"/>
    <cellStyle name="Normal 3 3 3 11 2 3 2" xfId="46937" xr:uid="{5AE54A61-F356-4500-88DA-679F8952208E}"/>
    <cellStyle name="Normal 3 3 3 11 2 4" xfId="32400" xr:uid="{E9730A38-EBB7-471A-9172-630DC2E25E05}"/>
    <cellStyle name="Normal 3 3 3 11 3" xfId="5679" xr:uid="{28210605-E3FF-4709-8215-963295841BA8}"/>
    <cellStyle name="Normal 3 3 3 11 3 2" xfId="13941" xr:uid="{86808D21-4FED-480F-8826-6425E300D5BE}"/>
    <cellStyle name="Normal 3 3 3 11 3 2 2" xfId="38523" xr:uid="{238F43A4-24D0-4F64-AD8A-463855BD3DC6}"/>
    <cellStyle name="Normal 3 3 3 11 3 3" xfId="30508" xr:uid="{244DDDB5-9CE4-4AC3-AC1A-C2FC2F4F2DFC}"/>
    <cellStyle name="Normal 3 3 3 11 4" xfId="10103" xr:uid="{C7ED62E6-E910-47DA-8284-4069BFFA799A}"/>
    <cellStyle name="Normal 3 3 3 11 4 2" xfId="34763" xr:uid="{F4D82237-D6E2-4777-91FB-2F8A945E1892}"/>
    <cellStyle name="Normal 3 3 3 11 5" xfId="20461" xr:uid="{AEFFD990-61E0-4F31-9E28-59569DC0262D}"/>
    <cellStyle name="Normal 3 3 3 11 5 2" xfId="44621" xr:uid="{BEF897AA-14FE-4758-942A-ED9DEDD9649C}"/>
    <cellStyle name="Normal 3 3 3 11 6" xfId="26878" xr:uid="{FBF3E8C3-F649-4B48-B1F9-2D5771847662}"/>
    <cellStyle name="Normal 3 3 3 12" xfId="717" xr:uid="{1DF90E79-E91B-4551-B4B2-CBD1FA19C522}"/>
    <cellStyle name="Normal 3 3 3 12 2" xfId="7688" xr:uid="{FE6E7755-8AED-4CD7-942D-977786F18DDC}"/>
    <cellStyle name="Normal 3 3 3 12 2 2" xfId="15946" xr:uid="{5039FFE8-4FAA-42E6-A947-22C1B778E954}"/>
    <cellStyle name="Normal 3 3 3 12 2 2 2" xfId="40528" xr:uid="{DA7DF22A-2D45-4E96-A58F-84235AB73F18}"/>
    <cellStyle name="Normal 3 3 3 12 2 3" xfId="21953" xr:uid="{793007DC-9206-48D5-8E0B-9D9EA5E2186F}"/>
    <cellStyle name="Normal 3 3 3 12 2 3 2" xfId="46025" xr:uid="{B348D493-AEEC-4132-AFAF-E66016331E08}"/>
    <cellStyle name="Normal 3 3 3 12 2 4" xfId="32513" xr:uid="{804D6B3F-AA9A-44C7-A2FF-FF1A7F5DE21A}"/>
    <cellStyle name="Normal 3 3 3 12 3" xfId="5801" xr:uid="{98FF4446-5789-49CE-A384-0C7F34B529E5}"/>
    <cellStyle name="Normal 3 3 3 12 3 2" xfId="14063" xr:uid="{FD0F6F52-A137-4B0D-80C2-39642AF07E2B}"/>
    <cellStyle name="Normal 3 3 3 12 3 2 2" xfId="38645" xr:uid="{682D646B-491A-40B0-906C-A57CF59F20D7}"/>
    <cellStyle name="Normal 3 3 3 12 3 3" xfId="30630" xr:uid="{369862BE-7FC7-46CF-A07A-F065AF34F897}"/>
    <cellStyle name="Normal 3 3 3 12 4" xfId="9112" xr:uid="{6170F009-8FFF-4E6E-882E-4C7996D2A0AD}"/>
    <cellStyle name="Normal 3 3 3 12 4 2" xfId="33863" xr:uid="{773E09CD-73E7-4B18-97CB-6EA556824079}"/>
    <cellStyle name="Normal 3 3 3 12 5" xfId="19488" xr:uid="{17AB8331-4D6F-4275-A7AC-D6DE445FD9ED}"/>
    <cellStyle name="Normal 3 3 3 12 5 2" xfId="43680" xr:uid="{FCDFE7AB-F530-4F6D-9A72-5D4BB014BF12}"/>
    <cellStyle name="Normal 3 3 3 12 6" xfId="25988" xr:uid="{6F375F26-E0CE-42F2-A0D6-85982428DBBD}"/>
    <cellStyle name="Normal 3 3 3 13" xfId="1880" xr:uid="{D9E5D9B6-28F3-41C0-9FEF-EF3F81ABEAB8}"/>
    <cellStyle name="Normal 3 3 3 13 2" xfId="7740" xr:uid="{B744531E-8C71-4DAB-8BF6-4642E53A9D5F}"/>
    <cellStyle name="Normal 3 3 3 13 2 2" xfId="15998" xr:uid="{49AE65EB-E9A7-498C-BD04-50D685A19A6E}"/>
    <cellStyle name="Normal 3 3 3 13 2 2 2" xfId="40580" xr:uid="{1C235DD4-0EC2-41ED-B94F-661A2C801D57}"/>
    <cellStyle name="Normal 3 3 3 13 2 3" xfId="23044" xr:uid="{8C00D9AF-8D6D-46A6-88CE-95F39415C655}"/>
    <cellStyle name="Normal 3 3 3 13 2 3 2" xfId="47055" xr:uid="{A4C56C60-C7D2-46CC-BD70-FCEECED6F0DD}"/>
    <cellStyle name="Normal 3 3 3 13 2 4" xfId="32565" xr:uid="{76376782-597B-4D41-873D-849FD7A44F49}"/>
    <cellStyle name="Normal 3 3 3 13 3" xfId="5853" xr:uid="{DBC5E218-90B1-451D-BBE8-EE2CDA98E007}"/>
    <cellStyle name="Normal 3 3 3 13 3 2" xfId="14115" xr:uid="{0787F926-21F1-4519-A79A-8E920645D74B}"/>
    <cellStyle name="Normal 3 3 3 13 3 2 2" xfId="38697" xr:uid="{10EE58A8-97C1-4155-AE4C-23F96E129A3E}"/>
    <cellStyle name="Normal 3 3 3 13 3 3" xfId="30682" xr:uid="{FCB491E9-AC2B-4CE1-A471-5D26221C6910}"/>
    <cellStyle name="Normal 3 3 3 13 4" xfId="10222" xr:uid="{A6A0CD8C-FC87-4963-ABC2-C8371B158F37}"/>
    <cellStyle name="Normal 3 3 3 13 4 2" xfId="34881" xr:uid="{BDE7625C-E632-4321-8CE4-71276E1AC742}"/>
    <cellStyle name="Normal 3 3 3 13 5" xfId="20579" xr:uid="{7E5F02C2-DB75-4324-812A-AF2AC70DC797}"/>
    <cellStyle name="Normal 3 3 3 13 5 2" xfId="44739" xr:uid="{F551CBB6-4E28-492A-B6EE-C357EFF08E7B}"/>
    <cellStyle name="Normal 3 3 3 13 6" xfId="26996" xr:uid="{5B7B12F5-5C16-4C95-9A89-3C7CFCB38464}"/>
    <cellStyle name="Normal 3 3 3 14" xfId="2002" xr:uid="{BAD52EED-0854-40DC-851A-F8AB31F9EE27}"/>
    <cellStyle name="Normal 3 3 3 14 2" xfId="6373" xr:uid="{D62C23B5-03CB-4E27-BBBF-6EC28913DF06}"/>
    <cellStyle name="Normal 3 3 3 14 2 2" xfId="14632" xr:uid="{695C371F-9199-465F-A81B-E530AC53B0BF}"/>
    <cellStyle name="Normal 3 3 3 14 2 2 2" xfId="39214" xr:uid="{7616E0E4-1C60-461E-A51E-CAB9BEF1F193}"/>
    <cellStyle name="Normal 3 3 3 14 2 3" xfId="23166" xr:uid="{A368C455-0C3A-4BBC-9865-0D9E4B4E7D9F}"/>
    <cellStyle name="Normal 3 3 3 14 2 3 2" xfId="47177" xr:uid="{7B156371-CA9A-4312-8DBD-21BD9D852CEE}"/>
    <cellStyle name="Normal 3 3 3 14 2 4" xfId="31199" xr:uid="{D260AB99-2242-4895-9DC8-4039A73C75D7}"/>
    <cellStyle name="Normal 3 3 3 14 3" xfId="10344" xr:uid="{85A084EA-90CD-4865-B28A-9175136DEB71}"/>
    <cellStyle name="Normal 3 3 3 14 3 2" xfId="35003" xr:uid="{15151A19-1B25-46AF-9523-F6F897BABAB7}"/>
    <cellStyle name="Normal 3 3 3 14 4" xfId="20701" xr:uid="{079D613B-078F-493C-86C4-87CEBE5070EF}"/>
    <cellStyle name="Normal 3 3 3 14 4 2" xfId="44861" xr:uid="{70A3F157-A3C2-40E8-85E1-EC4FE87E47B8}"/>
    <cellStyle name="Normal 3 3 3 14 5" xfId="27118" xr:uid="{CED44143-DB2F-4982-8A2C-B78DAC88EE4B}"/>
    <cellStyle name="Normal 3 3 3 15" xfId="2073" xr:uid="{3885FCB9-BCEE-4899-BB56-1003A9C0477E}"/>
    <cellStyle name="Normal 3 3 3 15 2" xfId="8246" xr:uid="{A3189372-52C4-42B1-9F57-DC170B966987}"/>
    <cellStyle name="Normal 3 3 3 15 2 2" xfId="16504" xr:uid="{4A956672-DA91-4CF4-9D9E-BCC3149288FE}"/>
    <cellStyle name="Normal 3 3 3 15 2 2 2" xfId="41086" xr:uid="{C43FAA9B-D082-4A82-B2E4-6E55A35E0C6D}"/>
    <cellStyle name="Normal 3 3 3 15 2 3" xfId="21448" xr:uid="{C2C9D1A6-BB72-4BC2-AC01-73FDA0C371BE}"/>
    <cellStyle name="Normal 3 3 3 15 2 3 2" xfId="45554" xr:uid="{2951D618-78D1-404B-A5DB-26329E8DD7F2}"/>
    <cellStyle name="Normal 3 3 3 15 2 4" xfId="33071" xr:uid="{C9241584-5F04-40E1-8B5C-85030CB13C6A}"/>
    <cellStyle name="Normal 3 3 3 15 3" xfId="10415" xr:uid="{59CCDBA1-5167-40D7-8245-5F6CF71DD7F8}"/>
    <cellStyle name="Normal 3 3 3 15 3 2" xfId="35073" xr:uid="{8A95A238-E067-45F9-9478-7E0496ED0CF1}"/>
    <cellStyle name="Normal 3 3 3 15 4" xfId="18974" xr:uid="{69084C8C-2C65-425A-9F18-2745652A5B3D}"/>
    <cellStyle name="Normal 3 3 3 15 4 2" xfId="43168" xr:uid="{FAED99A8-D82D-49AB-BF95-341BCDAF8CBB}"/>
    <cellStyle name="Normal 3 3 3 15 5" xfId="27188" xr:uid="{68F8B48D-D396-4A5A-91A1-855CA63E85F0}"/>
    <cellStyle name="Normal 3 3 3 16" xfId="2315" xr:uid="{B2AC4FAC-97E7-4C6C-A452-02F0691DA34A}"/>
    <cellStyle name="Normal 3 3 3 16 2" xfId="10656" xr:uid="{BD6239BB-7630-4526-8CD1-40FC2E4A657D}"/>
    <cellStyle name="Normal 3 3 3 16 2 2" xfId="35313" xr:uid="{867B2256-39DA-4C5C-B92F-8F8DBB10A8A2}"/>
    <cellStyle name="Normal 3 3 3 16 3" xfId="20818" xr:uid="{95B16DF8-4E95-4516-8EDC-54AB7143F181}"/>
    <cellStyle name="Normal 3 3 3 16 3 2" xfId="44961" xr:uid="{0DF4E7CC-F0A2-4168-A345-1E214879B277}"/>
    <cellStyle name="Normal 3 3 3 16 4" xfId="27428" xr:uid="{F1257F6D-4FF1-4109-AAA2-4FB139515504}"/>
    <cellStyle name="Normal 3 3 3 17" xfId="2389" xr:uid="{182C9B2B-CACB-4502-8CCF-F3263100C2C6}"/>
    <cellStyle name="Normal 3 3 3 17 2" xfId="10730" xr:uid="{40260467-9807-4074-927C-54DBC736A9F3}"/>
    <cellStyle name="Normal 3 3 3 17 2 2" xfId="35387" xr:uid="{E98CBBDC-1A66-4DA7-9312-B99600C4E83B}"/>
    <cellStyle name="Normal 3 3 3 17 3" xfId="27502" xr:uid="{FAA528FD-4EF2-47BB-AF43-BA45AF8B844B}"/>
    <cellStyle name="Normal 3 3 3 18" xfId="2460" xr:uid="{077E91D8-5B7A-4751-B00B-95FC9077F957}"/>
    <cellStyle name="Normal 3 3 3 18 2" xfId="10801" xr:uid="{561C1E3F-8258-439E-BA87-910833FF9D7A}"/>
    <cellStyle name="Normal 3 3 3 18 2 2" xfId="35457" xr:uid="{6E8F7076-B673-446C-BA36-9FE93552484F}"/>
    <cellStyle name="Normal 3 3 3 18 3" xfId="27572" xr:uid="{B9049E4B-3B5F-43B4-AC22-CFE9826D8F9B}"/>
    <cellStyle name="Normal 3 3 3 19" xfId="2697" xr:uid="{3A8296CA-0613-42E5-BCDC-5DCE923B77EC}"/>
    <cellStyle name="Normal 3 3 3 19 2" xfId="11038" xr:uid="{C0032C5B-FCB5-4AD4-A91A-72148E80CE70}"/>
    <cellStyle name="Normal 3 3 3 19 2 2" xfId="35693" xr:uid="{C57669A2-02D2-46E8-B4F9-AB427906115B}"/>
    <cellStyle name="Normal 3 3 3 19 3" xfId="27808" xr:uid="{1B803EFC-0778-454B-806A-6794F6A66DB9}"/>
    <cellStyle name="Normal 3 3 3 2" xfId="172" xr:uid="{04CACD90-F1D8-45C8-AA39-67E519029CF4}"/>
    <cellStyle name="Normal 3 3 3 2 10" xfId="2028" xr:uid="{E42FB613-B367-4CC0-AEB1-01B33A74545F}"/>
    <cellStyle name="Normal 3 3 3 2 10 2" xfId="6425" xr:uid="{FE2A62DA-EFB5-4A61-B308-DFBB83303C34}"/>
    <cellStyle name="Normal 3 3 3 2 10 2 2" xfId="14684" xr:uid="{F7480E81-669D-4E3A-93CA-BB5931534444}"/>
    <cellStyle name="Normal 3 3 3 2 10 2 2 2" xfId="39266" xr:uid="{A2DA96E7-F545-4353-B0E9-6FBF1D85ED18}"/>
    <cellStyle name="Normal 3 3 3 2 10 2 3" xfId="23192" xr:uid="{884900B8-9B64-4AC9-916C-B960A7552F5A}"/>
    <cellStyle name="Normal 3 3 3 2 10 2 3 2" xfId="47203" xr:uid="{D2824BAB-7CA5-4781-A2BB-F7812F16359D}"/>
    <cellStyle name="Normal 3 3 3 2 10 2 4" xfId="31251" xr:uid="{E2501514-3535-490F-81A7-17FB401ACB86}"/>
    <cellStyle name="Normal 3 3 3 2 10 3" xfId="10370" xr:uid="{9DEF842C-0A76-4084-A528-4E0B278A8984}"/>
    <cellStyle name="Normal 3 3 3 2 10 3 2" xfId="35029" xr:uid="{02F76E84-2610-446B-A9E1-A3A580D1F790}"/>
    <cellStyle name="Normal 3 3 3 2 10 4" xfId="20727" xr:uid="{02D13A0E-963A-4BF1-A316-DC1538794659}"/>
    <cellStyle name="Normal 3 3 3 2 10 4 2" xfId="44887" xr:uid="{0C0A3B64-8CBD-444A-AE02-380EFEF91879}"/>
    <cellStyle name="Normal 3 3 3 2 10 5" xfId="27144" xr:uid="{9BA48A39-9BB2-4224-A19D-030773A3E704}"/>
    <cellStyle name="Normal 3 3 3 2 11" xfId="2099" xr:uid="{AAE00FFC-C8B0-49AA-9C1F-D00EE83D58B2}"/>
    <cellStyle name="Normal 3 3 3 2 11 2" xfId="8272" xr:uid="{3B60770C-3E88-4008-AC95-BD341E12A734}"/>
    <cellStyle name="Normal 3 3 3 2 11 2 2" xfId="16530" xr:uid="{1156E3AE-52F8-4C52-8A6D-E2816F7D2C82}"/>
    <cellStyle name="Normal 3 3 3 2 11 2 2 2" xfId="41112" xr:uid="{C453975B-26C0-44A5-8C69-7C1FFCB7445C}"/>
    <cellStyle name="Normal 3 3 3 2 11 2 3" xfId="21476" xr:uid="{53E96A81-D67C-4F44-9D60-158430381E11}"/>
    <cellStyle name="Normal 3 3 3 2 11 2 3 2" xfId="45582" xr:uid="{1BE2E62A-BEBA-4097-ABDE-B182F308E880}"/>
    <cellStyle name="Normal 3 3 3 2 11 2 4" xfId="33097" xr:uid="{73136B22-A83E-426C-9F3C-DBDADA64AB76}"/>
    <cellStyle name="Normal 3 3 3 2 11 3" xfId="10441" xr:uid="{7685CC33-6B54-4FFF-B6CC-9DE3EE0FD8CF}"/>
    <cellStyle name="Normal 3 3 3 2 11 3 2" xfId="35099" xr:uid="{6B709350-658C-4410-AB90-8CF40D1614EF}"/>
    <cellStyle name="Normal 3 3 3 2 11 4" xfId="19002" xr:uid="{EA3C92B3-AD84-40BA-8F09-FFC5AFC98D90}"/>
    <cellStyle name="Normal 3 3 3 2 11 4 2" xfId="43196" xr:uid="{D2C0B90D-2470-4982-AFB8-DA5F21FDB49F}"/>
    <cellStyle name="Normal 3 3 3 2 11 5" xfId="27214" xr:uid="{E5280279-6492-43BE-8A8B-0EA29910E5B3}"/>
    <cellStyle name="Normal 3 3 3 2 12" xfId="2341" xr:uid="{671850DB-FE4B-4BCC-ACC4-24322206F089}"/>
    <cellStyle name="Normal 3 3 3 2 12 2" xfId="10682" xr:uid="{FE407EC5-D153-4B9D-8F1E-DEDB0D369185}"/>
    <cellStyle name="Normal 3 3 3 2 12 2 2" xfId="35339" xr:uid="{5A75B609-4D4A-4AEA-8C46-9A2C9AD6B0C3}"/>
    <cellStyle name="Normal 3 3 3 2 12 3" xfId="20880" xr:uid="{B7E55350-4C8D-4AF2-B4A3-DBB70903C79A}"/>
    <cellStyle name="Normal 3 3 3 2 12 3 2" xfId="45018" xr:uid="{340D6357-575F-426F-9511-C04DC5A097DD}"/>
    <cellStyle name="Normal 3 3 3 2 12 4" xfId="27454" xr:uid="{6CC543BD-CA14-4D28-B729-68909212EF41}"/>
    <cellStyle name="Normal 3 3 3 2 13" xfId="2415" xr:uid="{29A7440D-4962-4944-82E9-E217DFA92A0B}"/>
    <cellStyle name="Normal 3 3 3 2 13 2" xfId="10756" xr:uid="{EDD5534C-D467-4AB0-8A48-AE9ED78711A0}"/>
    <cellStyle name="Normal 3 3 3 2 13 2 2" xfId="35413" xr:uid="{C41F6402-BA6A-4BAB-A5F6-2330535101B9}"/>
    <cellStyle name="Normal 3 3 3 2 13 3" xfId="27528" xr:uid="{D9D4B49D-11C5-4720-978B-B3ED24FA20B5}"/>
    <cellStyle name="Normal 3 3 3 2 14" xfId="2486" xr:uid="{98DE94EE-AAD6-412E-B133-B8AF5CE08A50}"/>
    <cellStyle name="Normal 3 3 3 2 14 2" xfId="10827" xr:uid="{F0259F37-486B-456A-80DA-393D461AB156}"/>
    <cellStyle name="Normal 3 3 3 2 14 2 2" xfId="35483" xr:uid="{E6FA59F0-7C43-4BD7-BD88-69B297B0CF18}"/>
    <cellStyle name="Normal 3 3 3 2 14 3" xfId="27598" xr:uid="{2F335FC1-AEAB-4316-A1C6-0AEEB0C1E1D4}"/>
    <cellStyle name="Normal 3 3 3 2 15" xfId="2723" xr:uid="{E2E9F8F9-D2D0-48A1-ADA7-8B2BB39F465C}"/>
    <cellStyle name="Normal 3 3 3 2 15 2" xfId="11064" xr:uid="{AA8CDD15-30D8-4A98-91AE-1EF1BC4EB4CB}"/>
    <cellStyle name="Normal 3 3 3 2 15 2 2" xfId="35719" xr:uid="{E8A57B2E-94C1-4DD9-A755-DAD247AF0BEF}"/>
    <cellStyle name="Normal 3 3 3 2 15 3" xfId="27834" xr:uid="{95A62077-310B-4F34-AFC3-BAAA8B1B4C68}"/>
    <cellStyle name="Normal 3 3 3 2 16" xfId="3196" xr:uid="{1FFB8BB3-8B4F-4572-8E0B-D603A42656D4}"/>
    <cellStyle name="Normal 3 3 3 2 16 2" xfId="11537" xr:uid="{1DAED0FF-975C-4F4F-A591-0666139FF480}"/>
    <cellStyle name="Normal 3 3 3 2 16 2 2" xfId="36191" xr:uid="{DE7E61C1-C87E-47C5-924D-BF876580BA71}"/>
    <cellStyle name="Normal 3 3 3 2 16 3" xfId="28306" xr:uid="{D27743B5-61D3-43F8-BDCD-2788BE44AE68}"/>
    <cellStyle name="Normal 3 3 3 2 17" xfId="3439" xr:uid="{9F83413E-643E-4E07-B2B4-82FEB845A4E7}"/>
    <cellStyle name="Normal 3 3 3 2 17 2" xfId="11780" xr:uid="{D4E78AE2-9011-489D-A693-7E7AB6703A86}"/>
    <cellStyle name="Normal 3 3 3 2 17 2 2" xfId="36427" xr:uid="{D2C0DB4D-415A-4DF1-A281-68E5C387EE55}"/>
    <cellStyle name="Normal 3 3 3 2 17 3" xfId="28542" xr:uid="{689EAD71-B10A-4977-A80B-A4E349AC278F}"/>
    <cellStyle name="Normal 3 3 3 2 18" xfId="3976" xr:uid="{ACB9F949-B847-4456-B319-2FF8B3A9263F}"/>
    <cellStyle name="Normal 3 3 3 2 18 2" xfId="12317" xr:uid="{80535ED4-CEE8-45E4-9C6C-F1D6F2138A26}"/>
    <cellStyle name="Normal 3 3 3 2 18 2 2" xfId="36903" xr:uid="{B4CFB956-318A-461E-AA10-052A12C8CA57}"/>
    <cellStyle name="Normal 3 3 3 2 18 3" xfId="29018" xr:uid="{F9B63AFA-8138-4BFD-BFD4-2BB8E69E996F}"/>
    <cellStyle name="Normal 3 3 3 2 19" xfId="4050" xr:uid="{B09244CC-644B-4246-9D71-1294C9D14D51}"/>
    <cellStyle name="Normal 3 3 3 2 19 2" xfId="12391" xr:uid="{BD5B616D-DA5F-4BC7-BAB8-805C230D3152}"/>
    <cellStyle name="Normal 3 3 3 2 19 2 2" xfId="36977" xr:uid="{3E1DAAEF-5ADD-4B5C-A544-A45F3690D040}"/>
    <cellStyle name="Normal 3 3 3 2 19 3" xfId="29092" xr:uid="{9BDCB4E3-6D77-4E58-9C2A-C86EA7B7C910}"/>
    <cellStyle name="Normal 3 3 3 2 2" xfId="277" xr:uid="{A878B595-DF2A-4928-9FD0-A3D535A639DB}"/>
    <cellStyle name="Normal 3 3 3 2 2 10" xfId="2784" xr:uid="{8B659629-9D8A-496E-9044-80612C33BFF9}"/>
    <cellStyle name="Normal 3 3 3 2 2 10 2" xfId="11125" xr:uid="{E6504390-9D9D-4E57-A94D-62198081D995}"/>
    <cellStyle name="Normal 3 3 3 2 2 10 2 2" xfId="35780" xr:uid="{FA083839-DF02-49F4-B14B-921E2110B56F}"/>
    <cellStyle name="Normal 3 3 3 2 2 10 3" xfId="27895" xr:uid="{59F8E1F6-28D0-4998-A64E-7DF2A4D294B0}"/>
    <cellStyle name="Normal 3 3 3 2 2 11" xfId="3257" xr:uid="{DCA38B21-E606-4660-A8D2-EF46964ECDCD}"/>
    <cellStyle name="Normal 3 3 3 2 2 11 2" xfId="11598" xr:uid="{4F0C510B-189C-46E0-8FA2-C9E4101F0089}"/>
    <cellStyle name="Normal 3 3 3 2 2 11 2 2" xfId="36252" xr:uid="{C6A37236-5F47-4CFA-A3AE-2D93AD9057A7}"/>
    <cellStyle name="Normal 3 3 3 2 2 11 3" xfId="28367" xr:uid="{3A2F39A6-7382-4FAB-B70E-5F84157589AB}"/>
    <cellStyle name="Normal 3 3 3 2 2 12" xfId="3501" xr:uid="{33C45CB3-677B-4E21-BAC3-F419949BFE6C}"/>
    <cellStyle name="Normal 3 3 3 2 2 12 2" xfId="11842" xr:uid="{CAFCCAAF-0DC3-4C12-AFA2-018F13560F7A}"/>
    <cellStyle name="Normal 3 3 3 2 2 12 2 2" xfId="36488" xr:uid="{81C9DB2B-97B6-4BF8-BB4D-5C4264455CE9}"/>
    <cellStyle name="Normal 3 3 3 2 2 12 3" xfId="28603" xr:uid="{00152F7C-AB27-47A2-8949-B77ED5AC0E45}"/>
    <cellStyle name="Normal 3 3 3 2 2 13" xfId="4213" xr:uid="{483A8AD7-0F14-422D-B23C-BA01861CB972}"/>
    <cellStyle name="Normal 3 3 3 2 2 13 2" xfId="12554" xr:uid="{38A101AE-86F4-4FA2-A980-88D2377D6990}"/>
    <cellStyle name="Normal 3 3 3 2 2 13 2 2" xfId="37139" xr:uid="{368D2AA7-27BB-4799-A3B6-06EA42C7005A}"/>
    <cellStyle name="Normal 3 3 3 2 2 13 3" xfId="29223" xr:uid="{8EA6156A-3A5B-4389-80C3-294CB3A14ECC}"/>
    <cellStyle name="Normal 3 3 3 2 2 14" xfId="4796" xr:uid="{C0EAB363-E0D6-4E6F-874A-EA3456AAF064}"/>
    <cellStyle name="Normal 3 3 3 2 2 14 2" xfId="13124" xr:uid="{5BBC8B55-610C-41C8-B7A7-1175B263ADCC}"/>
    <cellStyle name="Normal 3 3 3 2 2 14 2 2" xfId="37709" xr:uid="{D5937F03-F187-4985-8110-1DA0FCA8590B}"/>
    <cellStyle name="Normal 3 3 3 2 2 14 3" xfId="29689" xr:uid="{F6149FD3-F4A3-4AF2-BBDE-62CD9A6C16F0}"/>
    <cellStyle name="Normal 3 3 3 2 2 15" xfId="8728" xr:uid="{6DC70B54-F7E3-4722-A3B4-76437DE60D07}"/>
    <cellStyle name="Normal 3 3 3 2 2 15 2" xfId="33508" xr:uid="{9703A976-A1BA-4D9A-9F82-B8EA656D89B7}"/>
    <cellStyle name="Normal 3 3 3 2 2 16" xfId="17916" xr:uid="{CA31572C-714B-49D4-9CA1-FF89EE36E60B}"/>
    <cellStyle name="Normal 3 3 3 2 2 16 2" xfId="42141" xr:uid="{AD398D8B-BC87-40BB-9D86-61352C786320}"/>
    <cellStyle name="Normal 3 3 3 2 2 17" xfId="18517" xr:uid="{94350C1C-A3D8-47DC-BA03-89D9B3DD18EF}"/>
    <cellStyle name="Normal 3 3 3 2 2 17 2" xfId="42720" xr:uid="{55F57504-60BC-4A80-B7E0-BA579A729A29}"/>
    <cellStyle name="Normal 3 3 3 2 2 18" xfId="25642" xr:uid="{53FD0497-3031-40F7-903A-2357CD0FACCA}"/>
    <cellStyle name="Normal 3 3 3 2 2 2" xfId="473" xr:uid="{42F9CD91-3649-4115-9DB2-AD1EB6FF2387}"/>
    <cellStyle name="Normal 3 3 3 2 2 2 10" xfId="5013" xr:uid="{59E6CE6E-6B32-47DC-A45C-3110F93692C3}"/>
    <cellStyle name="Normal 3 3 3 2 2 2 10 2" xfId="13313" xr:uid="{74E1247B-E218-4CA6-9236-877C02ACCE34}"/>
    <cellStyle name="Normal 3 3 3 2 2 2 10 2 2" xfId="37897" xr:uid="{CB7A3E28-AFC6-4ABF-B8E8-8015FAA57719}"/>
    <cellStyle name="Normal 3 3 3 2 2 2 10 3" xfId="29879" xr:uid="{01F05310-E280-4C3C-A568-1D47FABCBAE4}"/>
    <cellStyle name="Normal 3 3 3 2 2 2 11" xfId="8863" xr:uid="{4797CD6F-0F2A-4201-9857-0BCCFA2AA15D}"/>
    <cellStyle name="Normal 3 3 3 2 2 2 11 2" xfId="33629" xr:uid="{AF0D493A-734E-4F85-81E8-753D6A0AAC15}"/>
    <cellStyle name="Normal 3 3 3 2 2 2 12" xfId="18048" xr:uid="{9F0E1E11-1428-4DBD-820E-12486DA9DFDB}"/>
    <cellStyle name="Normal 3 3 3 2 2 2 12 2" xfId="42273" xr:uid="{EC63BEF2-C131-4DAA-A230-8BF600DA9897}"/>
    <cellStyle name="Normal 3 3 3 2 2 2 13" xfId="18656" xr:uid="{6EC2FA20-042A-484D-945E-55587DB5CB1A}"/>
    <cellStyle name="Normal 3 3 3 2 2 2 13 2" xfId="42852" xr:uid="{78CC0F8C-B77A-4464-B7A4-E81264008A9A}"/>
    <cellStyle name="Normal 3 3 3 2 2 2 14" xfId="25760" xr:uid="{2532156C-E953-459E-B2A6-03AC3B25DE1D}"/>
    <cellStyle name="Normal 3 3 3 2 2 2 2" xfId="1491" xr:uid="{4A7226E4-F6F1-4E67-A808-0E779A9BCB73}"/>
    <cellStyle name="Normal 3 3 3 2 2 2 2 2" xfId="3138" xr:uid="{23C4AD78-76A5-4FBD-AD7B-2587D328EE3E}"/>
    <cellStyle name="Normal 3 3 3 2 2 2 2 2 2" xfId="7095" xr:uid="{F9E3CF5A-F6D2-4361-B8CF-B8DD09E29D2E}"/>
    <cellStyle name="Normal 3 3 3 2 2 2 2 2 2 2" xfId="15354" xr:uid="{7CF66AF7-4CAE-4573-B022-7A092148B913}"/>
    <cellStyle name="Normal 3 3 3 2 2 2 2 2 2 2 2" xfId="39936" xr:uid="{444FAE74-E21D-468C-BD4E-F6051A7725AC}"/>
    <cellStyle name="Normal 3 3 3 2 2 2 2 2 2 3" xfId="31921" xr:uid="{4D71ABA0-0197-4946-A437-4B9E97E6E20C}"/>
    <cellStyle name="Normal 3 3 3 2 2 2 2 2 3" xfId="11479" xr:uid="{D6C1C4AD-D885-4728-AC35-7FC975064C8E}"/>
    <cellStyle name="Normal 3 3 3 2 2 2 2 2 3 2" xfId="36134" xr:uid="{A078D511-05CB-47AE-8A13-C93E39400CC4}"/>
    <cellStyle name="Normal 3 3 3 2 2 2 2 2 4" xfId="22679" xr:uid="{C506AD53-7D34-45B0-A34E-A95E2DDA4A03}"/>
    <cellStyle name="Normal 3 3 3 2 2 2 2 2 4 2" xfId="46706" xr:uid="{2FBCBD48-4BAE-4B4E-A9C8-BAB9F97AD505}"/>
    <cellStyle name="Normal 3 3 3 2 2 2 2 2 5" xfId="28249" xr:uid="{16BDEB11-1372-4B16-9C57-BD1634B518B4}"/>
    <cellStyle name="Normal 3 3 3 2 2 2 2 3" xfId="3857" xr:uid="{134553FB-0906-4F8A-A55E-6C00B235A8A4}"/>
    <cellStyle name="Normal 3 3 3 2 2 2 2 3 2" xfId="12198" xr:uid="{0B2EDEF9-6E69-4876-8BEB-7CAA6C29C5CF}"/>
    <cellStyle name="Normal 3 3 3 2 2 2 2 3 2 2" xfId="36842" xr:uid="{64F82EB5-366C-4812-B958-6BDA7E993A33}"/>
    <cellStyle name="Normal 3 3 3 2 2 2 2 3 3" xfId="28957" xr:uid="{8859EC3B-919A-425C-B7B8-35E9CA9D4C3E}"/>
    <cellStyle name="Normal 3 3 3 2 2 2 2 4" xfId="4611" xr:uid="{04451F1B-A2ED-48BC-A12A-EDF3C7312366}"/>
    <cellStyle name="Normal 3 3 3 2 2 2 2 4 2" xfId="12952" xr:uid="{0C369FD7-8D2C-450B-B201-3B257D799628}"/>
    <cellStyle name="Normal 3 3 3 2 2 2 2 4 2 2" xfId="37537" xr:uid="{5AFBC184-EBDE-487C-B798-EC78B11DD851}"/>
    <cellStyle name="Normal 3 3 3 2 2 2 2 4 3" xfId="29577" xr:uid="{7B15F430-5518-400D-A775-7BC9D8211A01}"/>
    <cellStyle name="Normal 3 3 3 2 2 2 2 5" xfId="5431" xr:uid="{762858CB-744D-4F7B-A492-F1623C3A7D40}"/>
    <cellStyle name="Normal 3 3 3 2 2 2 2 5 2" xfId="13714" xr:uid="{8A9FBEF4-342F-4FB4-9BA2-E9A90440D671}"/>
    <cellStyle name="Normal 3 3 3 2 2 2 2 5 2 2" xfId="38298" xr:uid="{7FB53923-BC9E-4B1E-8822-BE760BAA2576}"/>
    <cellStyle name="Normal 3 3 3 2 2 2 2 5 3" xfId="30280" xr:uid="{8A27FBD0-4E35-411C-89F2-C6A3EF718060}"/>
    <cellStyle name="Normal 3 3 3 2 2 2 2 6" xfId="9852" xr:uid="{CB4A5A43-380C-42F3-9AEF-2841DDB73D8A}"/>
    <cellStyle name="Normal 3 3 3 2 2 2 2 6 2" xfId="34538" xr:uid="{C001E16B-ABBA-4026-8070-BDE6E44698F7}"/>
    <cellStyle name="Normal 3 3 3 2 2 2 2 7" xfId="18284" xr:uid="{62B1C794-7B61-4C26-8C56-D0525FDF6111}"/>
    <cellStyle name="Normal 3 3 3 2 2 2 2 7 2" xfId="42509" xr:uid="{05C9E1BC-8C67-45C9-8FC5-93F3763EB5D7}"/>
    <cellStyle name="Normal 3 3 3 2 2 2 2 8" xfId="20213" xr:uid="{5E3EBE55-055A-4082-85D6-C7BE33FD677C}"/>
    <cellStyle name="Normal 3 3 3 2 2 2 2 8 2" xfId="44387" xr:uid="{4EB83470-4C19-4438-A4BF-5E72940ECD7B}"/>
    <cellStyle name="Normal 3 3 3 2 2 2 2 9" xfId="26654" xr:uid="{FE8E4E2C-ACE5-436E-9D82-088071B32D8D}"/>
    <cellStyle name="Normal 3 3 3 2 2 2 3" xfId="1053" xr:uid="{3A480734-0E0D-4A90-9C50-C3F97078E52F}"/>
    <cellStyle name="Normal 3 3 3 2 2 2 3 2" xfId="8033" xr:uid="{04A0DCBD-DD62-4568-87F8-7992F6A09DEF}"/>
    <cellStyle name="Normal 3 3 3 2 2 2 3 2 2" xfId="16291" xr:uid="{E9C45F2F-276B-4EB0-B9D7-14CC462997E4}"/>
    <cellStyle name="Normal 3 3 3 2 2 2 3 2 2 2" xfId="40873" xr:uid="{D8BDD65A-6638-416A-A0D7-BC62B994E40B}"/>
    <cellStyle name="Normal 3 3 3 2 2 2 3 2 3" xfId="22262" xr:uid="{7FA113E0-F13D-4ED6-9F4E-6ABEE6EC2E39}"/>
    <cellStyle name="Normal 3 3 3 2 2 2 3 2 3 2" xfId="46302" xr:uid="{D3DBCB75-90D2-490A-9F8F-FE1C13EE8468}"/>
    <cellStyle name="Normal 3 3 3 2 2 2 3 2 4" xfId="32858" xr:uid="{91D41492-649D-4BFD-BAAA-5932A6E9BEC8}"/>
    <cellStyle name="Normal 3 3 3 2 2 2 3 3" xfId="6146" xr:uid="{FF8B926B-CA50-40C3-9DF0-B2A95AED86C2}"/>
    <cellStyle name="Normal 3 3 3 2 2 2 3 3 2" xfId="14408" xr:uid="{61AF517E-6DAF-404D-9DB2-05D1D226600F}"/>
    <cellStyle name="Normal 3 3 3 2 2 2 3 3 2 2" xfId="38990" xr:uid="{1169F6D0-DA77-447A-A097-50DC8A93577A}"/>
    <cellStyle name="Normal 3 3 3 2 2 2 3 3 3" xfId="30975" xr:uid="{B3F27D8E-FE67-4577-AF32-6A3393AF4A8C}"/>
    <cellStyle name="Normal 3 3 3 2 2 2 3 4" xfId="9429" xr:uid="{AC945205-2DEE-4EEB-8587-44EA11F6FE0E}"/>
    <cellStyle name="Normal 3 3 3 2 2 2 3 4 2" xfId="34136" xr:uid="{C3463CFE-A3A0-4E3D-8F92-A465846D0E51}"/>
    <cellStyle name="Normal 3 3 3 2 2 2 3 5" xfId="19797" xr:uid="{EFC3C452-AE51-45FF-8D69-3A98E003A322}"/>
    <cellStyle name="Normal 3 3 3 2 2 2 3 5 2" xfId="43977" xr:uid="{86720865-8B28-4105-95D4-3594146D5284}"/>
    <cellStyle name="Normal 3 3 3 2 2 2 3 6" xfId="26255" xr:uid="{6DFA9CCD-8C5B-4557-B508-A494E6C9BC70}"/>
    <cellStyle name="Normal 3 3 3 2 2 2 4" xfId="2279" xr:uid="{637F0AF0-81A3-4D6A-9CF6-4308AC30FAEB}"/>
    <cellStyle name="Normal 3 3 3 2 2 2 4 2" xfId="6666" xr:uid="{6F857E34-469B-4E2A-B764-7D598B077A1F}"/>
    <cellStyle name="Normal 3 3 3 2 2 2 4 2 2" xfId="14925" xr:uid="{9A4BBC0C-33F3-4A4A-97F2-7556CAB2DB61}"/>
    <cellStyle name="Normal 3 3 3 2 2 2 4 2 2 2" xfId="39507" xr:uid="{02439F8A-A786-4E0E-935C-3A782D74CD06}"/>
    <cellStyle name="Normal 3 3 3 2 2 2 4 2 3" xfId="21728" xr:uid="{8CF778B3-3B0D-4126-8829-C5754A3DB53D}"/>
    <cellStyle name="Normal 3 3 3 2 2 2 4 2 3 2" xfId="45805" xr:uid="{15024CA6-A49A-4454-837E-77FCEF4F21F2}"/>
    <cellStyle name="Normal 3 3 3 2 2 2 4 2 4" xfId="31492" xr:uid="{941315C9-4353-47BF-8371-E5D1661CB4CF}"/>
    <cellStyle name="Normal 3 3 3 2 2 2 4 3" xfId="10620" xr:uid="{3E170914-96D5-4A74-B8C7-A05A452F5D6D}"/>
    <cellStyle name="Normal 3 3 3 2 2 2 4 3 2" xfId="35278" xr:uid="{781A9946-B045-461C-BDD9-FC0102ED0854}"/>
    <cellStyle name="Normal 3 3 3 2 2 2 4 4" xfId="19263" xr:uid="{54D280F0-D506-4808-9151-85EB88B9E19B}"/>
    <cellStyle name="Normal 3 3 3 2 2 2 4 4 2" xfId="43457" xr:uid="{D4F3A98E-8B15-47BA-B008-10E3440AC5AD}"/>
    <cellStyle name="Normal 3 3 3 2 2 2 4 5" xfId="27393" xr:uid="{84CE8C6E-2E63-4C3F-86F6-FBDD7F41FAD0}"/>
    <cellStyle name="Normal 3 3 3 2 2 2 5" xfId="2665" xr:uid="{88E1701F-57BB-4241-A6AB-BA01BF8E12B8}"/>
    <cellStyle name="Normal 3 3 3 2 2 2 5 2" xfId="8451" xr:uid="{853C993C-5980-48E1-A966-DA65FCC37F66}"/>
    <cellStyle name="Normal 3 3 3 2 2 2 5 2 2" xfId="16709" xr:uid="{3D628BC2-9B6C-4008-9B4D-DA90D76371BE}"/>
    <cellStyle name="Normal 3 3 3 2 2 2 5 2 2 2" xfId="41291" xr:uid="{D3969ED3-F162-4DB7-BB36-6CC6A73EEB14}"/>
    <cellStyle name="Normal 3 3 3 2 2 2 5 2 3" xfId="33276" xr:uid="{9603E129-0905-438D-A095-C9D5928C0859}"/>
    <cellStyle name="Normal 3 3 3 2 2 2 5 3" xfId="11006" xr:uid="{3455B204-A218-41EC-BEE5-B68EFD415510}"/>
    <cellStyle name="Normal 3 3 3 2 2 2 5 3 2" xfId="35662" xr:uid="{5891DAA2-6FD0-46F7-B84A-35DD983152DF}"/>
    <cellStyle name="Normal 3 3 3 2 2 2 5 4" xfId="21132" xr:uid="{95A6C02E-CD97-4E03-971D-0E91A5450324}"/>
    <cellStyle name="Normal 3 3 3 2 2 2 5 4 2" xfId="45253" xr:uid="{9AB44A55-810F-4F4D-8727-C3AEAD2D009E}"/>
    <cellStyle name="Normal 3 3 3 2 2 2 5 5" xfId="27777" xr:uid="{28AE274B-6705-48A5-BE0E-6E6F9D1BDA6A}"/>
    <cellStyle name="Normal 3 3 3 2 2 2 6" xfId="2902" xr:uid="{C08A0DE1-462F-4648-AEC1-44A25D18B187}"/>
    <cellStyle name="Normal 3 3 3 2 2 2 6 2" xfId="11243" xr:uid="{5A6EEBB1-7B0B-4956-AE92-81CDE4D18199}"/>
    <cellStyle name="Normal 3 3 3 2 2 2 6 2 2" xfId="35898" xr:uid="{29C9D2FA-22B5-4C46-8456-32F712D0C4BC}"/>
    <cellStyle name="Normal 3 3 3 2 2 2 6 3" xfId="28013" xr:uid="{424D9529-76B5-488E-BB3F-9AC7512358F5}"/>
    <cellStyle name="Normal 3 3 3 2 2 2 7" xfId="3375" xr:uid="{040E2554-AC81-434E-AC6D-9534503B28AB}"/>
    <cellStyle name="Normal 3 3 3 2 2 2 7 2" xfId="11716" xr:uid="{2E42A2BB-A997-4E4A-AA8C-7201B24B3F65}"/>
    <cellStyle name="Normal 3 3 3 2 2 2 7 2 2" xfId="36370" xr:uid="{1629DFB0-1FE4-440D-9A48-1521FD234877}"/>
    <cellStyle name="Normal 3 3 3 2 2 2 7 3" xfId="28485" xr:uid="{2643376D-25A4-40A0-9857-60BCA4F652F3}"/>
    <cellStyle name="Normal 3 3 3 2 2 2 8" xfId="3621" xr:uid="{24ED732C-C9AF-4963-B7F1-91DA7EEF164C}"/>
    <cellStyle name="Normal 3 3 3 2 2 2 8 2" xfId="11962" xr:uid="{7ECDE066-321C-4931-A10E-D3C3ED9636DC}"/>
    <cellStyle name="Normal 3 3 3 2 2 2 8 2 2" xfId="36606" xr:uid="{48E4C9ED-A3B3-46D9-A18E-7E5CAA762B2A}"/>
    <cellStyle name="Normal 3 3 3 2 2 2 8 3" xfId="28721" xr:uid="{DAFAA803-B0E7-42ED-AD25-87E253514A57}"/>
    <cellStyle name="Normal 3 3 3 2 2 2 9" xfId="4375" xr:uid="{0117EB82-1D25-4BD9-8DAD-3D7CFBEE280D}"/>
    <cellStyle name="Normal 3 3 3 2 2 2 9 2" xfId="12716" xr:uid="{B1F30470-35C6-44CE-8817-944BECBF6748}"/>
    <cellStyle name="Normal 3 3 3 2 2 2 9 2 2" xfId="37301" xr:uid="{5BA5F8FD-73A0-4248-90DB-A4A88A950E36}"/>
    <cellStyle name="Normal 3 3 3 2 2 2 9 3" xfId="29341" xr:uid="{B5B967D0-BD6E-4FE0-83DC-7BA9C8D945CA}"/>
    <cellStyle name="Normal 3 3 3 2 2 3" xfId="659" xr:uid="{3E49F4C2-996A-45EF-93F5-1E4EBF9F7EE9}"/>
    <cellStyle name="Normal 3 3 3 2 2 3 10" xfId="25939" xr:uid="{0C82EA9E-91D8-4A46-B492-FA301AABD6AB}"/>
    <cellStyle name="Normal 3 3 3 2 2 3 2" xfId="1292" xr:uid="{B48C4843-E3E6-48D2-8B8F-272EF8E44921}"/>
    <cellStyle name="Normal 3 3 3 2 2 3 2 2" xfId="8219" xr:uid="{CA723E2B-D6AD-48B5-88FF-A4F4741C8ED7}"/>
    <cellStyle name="Normal 3 3 3 2 2 3 2 2 2" xfId="16477" xr:uid="{AE7870EB-86E0-4D1B-9793-7976D9AA2C40}"/>
    <cellStyle name="Normal 3 3 3 2 2 3 2 2 2 2" xfId="41059" xr:uid="{63DE9F24-CB1E-4EAC-92F2-D8811EB99A49}"/>
    <cellStyle name="Normal 3 3 3 2 2 3 2 2 3" xfId="22484" xr:uid="{B36FCD29-4B2B-4B36-88BF-A0B3B382C76D}"/>
    <cellStyle name="Normal 3 3 3 2 2 3 2 2 3 2" xfId="46518" xr:uid="{9BB5188C-6BA5-43F7-928F-8870C784C099}"/>
    <cellStyle name="Normal 3 3 3 2 2 3 2 2 4" xfId="33044" xr:uid="{67862AB3-9BE7-4303-8E9B-7E98C32F6592}"/>
    <cellStyle name="Normal 3 3 3 2 2 3 2 3" xfId="6340" xr:uid="{F35EC06D-31A9-4F37-879E-9652F7E4A84D}"/>
    <cellStyle name="Normal 3 3 3 2 2 3 2 3 2" xfId="14601" xr:uid="{F7A46738-D70F-4F3E-B85B-55B968084CE1}"/>
    <cellStyle name="Normal 3 3 3 2 2 3 2 3 2 2" xfId="39183" xr:uid="{F2EDB7C4-3945-4546-9216-5A7ACB3DF0E3}"/>
    <cellStyle name="Normal 3 3 3 2 2 3 2 3 3" xfId="31168" xr:uid="{1A2A4202-943B-438A-8119-B70F23719493}"/>
    <cellStyle name="Normal 3 3 3 2 2 3 2 4" xfId="9655" xr:uid="{B8167BA3-BEBC-4EB4-AEC8-313D6507EB86}"/>
    <cellStyle name="Normal 3 3 3 2 2 3 2 4 2" xfId="34350" xr:uid="{A1D65393-38AC-431D-981A-EDF3C2A41274}"/>
    <cellStyle name="Normal 3 3 3 2 2 3 2 5" xfId="20017" xr:uid="{126BB89F-BCDD-41F6-B9B3-29A10D6AA557}"/>
    <cellStyle name="Normal 3 3 3 2 2 3 2 5 2" xfId="44195" xr:uid="{A0C193AA-65EA-47C5-A2CF-FD9318F5BF2A}"/>
    <cellStyle name="Normal 3 3 3 2 2 3 2 6" xfId="26467" xr:uid="{EFBC4439-E1CD-4550-800B-BC3E262352DB}"/>
    <cellStyle name="Normal 3 3 3 2 2 3 3" xfId="3020" xr:uid="{F9238AA0-F424-4835-BCB2-EC6D29ED3CE6}"/>
    <cellStyle name="Normal 3 3 3 2 2 3 3 2" xfId="6859" xr:uid="{768A69B0-4819-4343-A7A4-9E1D9F23C36A}"/>
    <cellStyle name="Normal 3 3 3 2 2 3 3 2 2" xfId="15118" xr:uid="{1FC86C4D-E766-4EB4-95DE-5AC3DC6F26A9}"/>
    <cellStyle name="Normal 3 3 3 2 2 3 3 2 2 2" xfId="39700" xr:uid="{F54C9FA4-9192-4F9A-93B9-7EA19CA7BB3E}"/>
    <cellStyle name="Normal 3 3 3 2 2 3 3 2 3" xfId="21912" xr:uid="{B842CF07-21F5-4D4E-A8A0-3EB31D7FE820}"/>
    <cellStyle name="Normal 3 3 3 2 2 3 3 2 3 2" xfId="45986" xr:uid="{8D795903-B9F6-484D-9859-93E00429AFAB}"/>
    <cellStyle name="Normal 3 3 3 2 2 3 3 2 4" xfId="31685" xr:uid="{64276B71-62F0-473D-A13A-878F2E707B8B}"/>
    <cellStyle name="Normal 3 3 3 2 2 3 3 3" xfId="11361" xr:uid="{02B8C4C5-1413-4D9A-9E11-54B6BBE59ECF}"/>
    <cellStyle name="Normal 3 3 3 2 2 3 3 3 2" xfId="36016" xr:uid="{484D1DDC-1EFB-4ABC-B3DF-FE05B3019064}"/>
    <cellStyle name="Normal 3 3 3 2 2 3 3 4" xfId="19447" xr:uid="{B1BCE131-AF02-4B63-96EC-78A338B03207}"/>
    <cellStyle name="Normal 3 3 3 2 2 3 3 4 2" xfId="43641" xr:uid="{25B76D85-CDEC-41A2-9D53-A19979F242C0}"/>
    <cellStyle name="Normal 3 3 3 2 2 3 3 5" xfId="28131" xr:uid="{6B51BEDE-6743-420B-B512-2156842BC0C0}"/>
    <cellStyle name="Normal 3 3 3 2 2 3 4" xfId="3739" xr:uid="{1BD5A047-1FCA-459E-A39B-55EDDB2DB858}"/>
    <cellStyle name="Normal 3 3 3 2 2 3 4 2" xfId="7387" xr:uid="{A83AA7CD-7FB1-4728-9080-6E610C13696B}"/>
    <cellStyle name="Normal 3 3 3 2 2 3 4 2 2" xfId="15646" xr:uid="{BBA05B07-1007-4AA2-906A-AA5358509CA7}"/>
    <cellStyle name="Normal 3 3 3 2 2 3 4 2 2 2" xfId="40228" xr:uid="{69D2C160-D45E-40FA-B03C-AFE1803BCB81}"/>
    <cellStyle name="Normal 3 3 3 2 2 3 4 2 3" xfId="32213" xr:uid="{590ACF25-FBA6-4950-B6A9-8DA92DC10E8D}"/>
    <cellStyle name="Normal 3 3 3 2 2 3 4 3" xfId="12080" xr:uid="{EAE7B62B-AFBB-440A-85D1-61344784C5E4}"/>
    <cellStyle name="Normal 3 3 3 2 2 3 4 3 2" xfId="36724" xr:uid="{2E27837F-64FA-4121-B627-EA93F3CBC715}"/>
    <cellStyle name="Normal 3 3 3 2 2 3 4 4" xfId="21317" xr:uid="{66C89555-A6DE-44D3-9626-94AA6E66F2DB}"/>
    <cellStyle name="Normal 3 3 3 2 2 3 4 4 2" xfId="45436" xr:uid="{A16643ED-2075-482C-BD5C-5E3F2386F40C}"/>
    <cellStyle name="Normal 3 3 3 2 2 3 4 5" xfId="28839" xr:uid="{0BD601B3-142F-403B-A3EB-D386616ED35D}"/>
    <cellStyle name="Normal 3 3 3 2 2 3 5" xfId="4493" xr:uid="{2EE9BD21-D666-45E5-AEC0-5B7CB9066EBD}"/>
    <cellStyle name="Normal 3 3 3 2 2 3 5 2" xfId="12834" xr:uid="{C7BD67B0-B09A-48DE-9779-B537A9629FDB}"/>
    <cellStyle name="Normal 3 3 3 2 2 3 5 2 2" xfId="37419" xr:uid="{A881F617-1C98-4D74-9DAE-959CD290CAA4}"/>
    <cellStyle name="Normal 3 3 3 2 2 3 5 3" xfId="29459" xr:uid="{6660F0CB-A4A6-417A-9583-740E22C8A155}"/>
    <cellStyle name="Normal 3 3 3 2 2 3 6" xfId="5233" xr:uid="{A37FDCA0-649A-4821-99AF-32A2ACAEE7AF}"/>
    <cellStyle name="Normal 3 3 3 2 2 3 6 2" xfId="13526" xr:uid="{5122B045-0676-4702-9ABA-5AE97055A88B}"/>
    <cellStyle name="Normal 3 3 3 2 2 3 6 2 2" xfId="38110" xr:uid="{4F1337C4-8683-413B-801B-84C3F609C5ED}"/>
    <cellStyle name="Normal 3 3 3 2 2 3 6 3" xfId="30092" xr:uid="{2BD58213-0752-4A68-823E-D3EEBFA0D3E3}"/>
    <cellStyle name="Normal 3 3 3 2 2 3 7" xfId="9046" xr:uid="{C71C49F3-4932-4116-896F-87BC52A0C814}"/>
    <cellStyle name="Normal 3 3 3 2 2 3 7 2" xfId="33808" xr:uid="{A8AC5B6E-A28F-4515-AD31-7AD601814D2B}"/>
    <cellStyle name="Normal 3 3 3 2 2 3 8" xfId="18166" xr:uid="{A728E79A-7E89-4A4D-BF95-F34177015328}"/>
    <cellStyle name="Normal 3 3 3 2 2 3 8 2" xfId="42391" xr:uid="{2C999B26-E047-46F4-BD32-A739D48174C8}"/>
    <cellStyle name="Normal 3 3 3 2 2 3 9" xfId="18840" xr:uid="{1A0DC0A9-55C1-449B-A698-F50C6AF7B72C}"/>
    <cellStyle name="Normal 3 3 3 2 2 3 9 2" xfId="43036" xr:uid="{3D54249D-9DA1-498F-BE5E-3DF7B77C8EEF}"/>
    <cellStyle name="Normal 3 3 3 2 2 4" xfId="1712" xr:uid="{BE3BEF19-CAD8-4468-9BD2-1EA964D995E9}"/>
    <cellStyle name="Normal 3 3 3 2 2 4 2" xfId="6977" xr:uid="{097CE077-E351-44E9-9422-0EF005DF536E}"/>
    <cellStyle name="Normal 3 3 3 2 2 4 2 2" xfId="15236" xr:uid="{B71E20B0-4B89-42DB-9E4A-6D4CE1233044}"/>
    <cellStyle name="Normal 3 3 3 2 2 4 2 2 2" xfId="39818" xr:uid="{C65B213F-9A57-4564-B07D-B07F9E7AF2D7}"/>
    <cellStyle name="Normal 3 3 3 2 2 4 2 3" xfId="22885" xr:uid="{29F96BB8-E30A-47D3-8931-DA48EF9751AF}"/>
    <cellStyle name="Normal 3 3 3 2 2 4 2 3 2" xfId="46903" xr:uid="{8AC80812-0568-4705-AE46-FF62DF4257B0}"/>
    <cellStyle name="Normal 3 3 3 2 2 4 2 4" xfId="31803" xr:uid="{7464362F-AF28-4275-A776-2DB0103998AD}"/>
    <cellStyle name="Normal 3 3 3 2 2 4 3" xfId="5637" xr:uid="{CB4A4F22-919D-4A10-AC3D-F06C936788B8}"/>
    <cellStyle name="Normal 3 3 3 2 2 4 3 2" xfId="13908" xr:uid="{24E1772B-701D-4A15-AC02-4BF0FC5ECA09}"/>
    <cellStyle name="Normal 3 3 3 2 2 4 3 2 2" xfId="38492" xr:uid="{411082FF-B328-4F50-B325-21E6DDFFE16D}"/>
    <cellStyle name="Normal 3 3 3 2 2 4 3 3" xfId="30475" xr:uid="{B88D3EA1-C554-454D-90A1-C91855FBDFC9}"/>
    <cellStyle name="Normal 3 3 3 2 2 4 4" xfId="10061" xr:uid="{9892C2C8-1CC0-4717-B7F4-4F3EA92FC66C}"/>
    <cellStyle name="Normal 3 3 3 2 2 4 4 2" xfId="34732" xr:uid="{50EE29C6-DA36-40F7-B01D-2F08544A410C}"/>
    <cellStyle name="Normal 3 3 3 2 2 4 5" xfId="20421" xr:uid="{5517AF2C-DFDA-4BAA-8BF3-B3948AD4C017}"/>
    <cellStyle name="Normal 3 3 3 2 2 4 5 2" xfId="44585" xr:uid="{C3AE0ED3-74C6-4043-88AC-54B525C569EF}"/>
    <cellStyle name="Normal 3 3 3 2 2 4 6" xfId="26847" xr:uid="{620A5582-F610-4FCF-BE45-04792B59C6ED}"/>
    <cellStyle name="Normal 3 3 3 2 2 5" xfId="1848" xr:uid="{E34E26B5-8BB2-4D2F-9B97-3BFAB4CD7FF7}"/>
    <cellStyle name="Normal 3 3 3 2 2 5 2" xfId="7655" xr:uid="{2F754211-69DE-4749-A9C8-6A294CC2034F}"/>
    <cellStyle name="Normal 3 3 3 2 2 5 2 2" xfId="15913" xr:uid="{009000CE-9BC4-40BF-ABEE-BCDA80FFCFD9}"/>
    <cellStyle name="Normal 3 3 3 2 2 5 2 2 2" xfId="40495" xr:uid="{5CAD54B3-8EDA-4933-9D5F-043C1B6F77C8}"/>
    <cellStyle name="Normal 3 3 3 2 2 5 2 3" xfId="23013" xr:uid="{C44A045C-8554-445D-8B3C-760D10672910}"/>
    <cellStyle name="Normal 3 3 3 2 2 5 2 3 2" xfId="47024" xr:uid="{FE57EDB8-3F63-4E5B-BC87-E8323B171266}"/>
    <cellStyle name="Normal 3 3 3 2 2 5 2 4" xfId="32480" xr:uid="{B4D65630-B812-48D9-9428-59262F67F059}"/>
    <cellStyle name="Normal 3 3 3 2 2 5 3" xfId="5766" xr:uid="{48786CDD-5282-4FBC-B854-2257763182F0}"/>
    <cellStyle name="Normal 3 3 3 2 2 5 3 2" xfId="14028" xr:uid="{589E22A4-08B8-424A-A183-38752F7C5D03}"/>
    <cellStyle name="Normal 3 3 3 2 2 5 3 2 2" xfId="38610" xr:uid="{6421DFDF-2837-4D7B-BD10-537B15A63995}"/>
    <cellStyle name="Normal 3 3 3 2 2 5 3 3" xfId="30595" xr:uid="{5A44755A-A4DC-40E4-8576-0D3A3DA421C6}"/>
    <cellStyle name="Normal 3 3 3 2 2 5 4" xfId="10190" xr:uid="{6B157BCF-686F-497E-A7CF-A4630B3B1AD2}"/>
    <cellStyle name="Normal 3 3 3 2 2 5 4 2" xfId="34850" xr:uid="{E07EE08F-8D09-4FBE-A04B-5D14A35432F6}"/>
    <cellStyle name="Normal 3 3 3 2 2 5 5" xfId="20548" xr:uid="{A32AE1F8-A9E5-4108-8938-9CC5EE782E7D}"/>
    <cellStyle name="Normal 3 3 3 2 2 5 5 2" xfId="44708" xr:uid="{80A6CCEB-49C3-49D4-9CF9-1F6C2E42455E}"/>
    <cellStyle name="Normal 3 3 3 2 2 5 6" xfId="26965" xr:uid="{DB94CF0F-AD93-491C-B14B-4E2748DA75A6}"/>
    <cellStyle name="Normal 3 3 3 2 2 6" xfId="823" xr:uid="{7283FF68-E303-44FC-9C23-B9B47364FADA}"/>
    <cellStyle name="Normal 3 3 3 2 2 6 2" xfId="7846" xr:uid="{4407AFDE-0656-4531-90F2-CFDC8DCDC71B}"/>
    <cellStyle name="Normal 3 3 3 2 2 6 2 2" xfId="16104" xr:uid="{0F1155DC-5E53-468E-9519-5C694DD40194}"/>
    <cellStyle name="Normal 3 3 3 2 2 6 2 2 2" xfId="40686" xr:uid="{D816F0D9-536D-4BF3-ACCB-9381EA3EA305}"/>
    <cellStyle name="Normal 3 3 3 2 2 6 2 3" xfId="22046" xr:uid="{778B8F6B-0643-4F66-9661-576E4B983F02}"/>
    <cellStyle name="Normal 3 3 3 2 2 6 2 3 2" xfId="46111" xr:uid="{250ADC84-38FF-428D-834F-553BF3F6F3E3}"/>
    <cellStyle name="Normal 3 3 3 2 2 6 2 4" xfId="32671" xr:uid="{512A78CC-8CDE-4D41-8276-34EF2920195D}"/>
    <cellStyle name="Normal 3 3 3 2 2 6 3" xfId="5959" xr:uid="{82AD981B-0F16-4F5E-86EE-7F919F0F8AD6}"/>
    <cellStyle name="Normal 3 3 3 2 2 6 3 2" xfId="14221" xr:uid="{0709D066-67AD-479C-9526-8BE8CE8A9B31}"/>
    <cellStyle name="Normal 3 3 3 2 2 6 3 2 2" xfId="38803" xr:uid="{5961B642-D802-4224-9B3F-F070108EA8D4}"/>
    <cellStyle name="Normal 3 3 3 2 2 6 3 3" xfId="30788" xr:uid="{2954B27B-BD2F-45C0-B768-E2014AA43260}"/>
    <cellStyle name="Normal 3 3 3 2 2 6 4" xfId="9208" xr:uid="{6B95F89F-4281-4E00-BEE7-33D1B38FD054}"/>
    <cellStyle name="Normal 3 3 3 2 2 6 4 2" xfId="33946" xr:uid="{1E509229-619E-48DD-9DF8-0AAB677EFBF8}"/>
    <cellStyle name="Normal 3 3 3 2 2 6 5" xfId="19580" xr:uid="{0F73D810-5C38-4A14-8A2B-33E2F69A0A4C}"/>
    <cellStyle name="Normal 3 3 3 2 2 6 5 2" xfId="43768" xr:uid="{FAB0125B-B0E9-44EA-880A-155383911C11}"/>
    <cellStyle name="Normal 3 3 3 2 2 6 6" xfId="26068" xr:uid="{C1655DA3-010D-4C9D-84DE-46B9E0A3C26B}"/>
    <cellStyle name="Normal 3 3 3 2 2 7" xfId="1967" xr:uid="{23BD9248-D265-408C-9EEB-AA3887DE34DB}"/>
    <cellStyle name="Normal 3 3 3 2 2 7 2" xfId="6479" xr:uid="{E2BA812A-F748-4A57-984E-2D1ED354E0A8}"/>
    <cellStyle name="Normal 3 3 3 2 2 7 2 2" xfId="14738" xr:uid="{82CDA7FC-BE70-4B13-AF11-7BDF279CEE14}"/>
    <cellStyle name="Normal 3 3 3 2 2 7 2 2 2" xfId="39320" xr:uid="{FD982D17-7723-4697-8D34-D8449389E05E}"/>
    <cellStyle name="Normal 3 3 3 2 2 7 2 3" xfId="23131" xr:uid="{15546B4D-1739-42CD-9A71-21751A7C8BCB}"/>
    <cellStyle name="Normal 3 3 3 2 2 7 2 3 2" xfId="47142" xr:uid="{94F7B7B8-EC41-4554-AF77-4F807A7AF269}"/>
    <cellStyle name="Normal 3 3 3 2 2 7 2 4" xfId="31305" xr:uid="{A6319C62-A6CE-41CE-858F-81530D1CAABE}"/>
    <cellStyle name="Normal 3 3 3 2 2 7 3" xfId="10309" xr:uid="{7DB91550-216A-4BB4-B13E-C1A871832E92}"/>
    <cellStyle name="Normal 3 3 3 2 2 7 3 2" xfId="34968" xr:uid="{7096F84D-141C-4E76-A4FC-B8C964C2C24E}"/>
    <cellStyle name="Normal 3 3 3 2 2 7 4" xfId="20666" xr:uid="{505FA9D4-EB55-45B3-96D2-B83E9D2455D7}"/>
    <cellStyle name="Normal 3 3 3 2 2 7 4 2" xfId="44826" xr:uid="{5FBB6219-F7EA-49B8-83BE-822392354935}"/>
    <cellStyle name="Normal 3 3 3 2 2 7 5" xfId="27083" xr:uid="{8DB7A78B-58B9-4BDC-B723-F367FB05E50B}"/>
    <cellStyle name="Normal 3 3 3 2 2 8" xfId="2160" xr:uid="{E408FAD4-B23C-475A-B397-7626DC077BB4}"/>
    <cellStyle name="Normal 3 3 3 2 2 8 2" xfId="8333" xr:uid="{465A9CA0-2193-4271-868D-4DB02896EDCD}"/>
    <cellStyle name="Normal 3 3 3 2 2 8 2 2" xfId="16591" xr:uid="{D683085A-C52B-4397-B550-9482679A7E53}"/>
    <cellStyle name="Normal 3 3 3 2 2 8 2 2 2" xfId="41173" xr:uid="{C12DAABA-DF4B-438E-A6C2-33EC7B778751}"/>
    <cellStyle name="Normal 3 3 3 2 2 8 2 3" xfId="21557" xr:uid="{2494A214-D26E-4246-A630-7F90CC75CA0B}"/>
    <cellStyle name="Normal 3 3 3 2 2 8 2 3 2" xfId="45655" xr:uid="{7415F99D-EAC6-411D-903D-560CEF08742E}"/>
    <cellStyle name="Normal 3 3 3 2 2 8 2 4" xfId="33158" xr:uid="{12F5DABC-920F-484A-A7D4-B82238B02574}"/>
    <cellStyle name="Normal 3 3 3 2 2 8 3" xfId="10502" xr:uid="{8541E28B-F96A-4021-A5DB-80374483CD7E}"/>
    <cellStyle name="Normal 3 3 3 2 2 8 3 2" xfId="35160" xr:uid="{8AE8A784-0722-43ED-8A28-C65FC925587A}"/>
    <cellStyle name="Normal 3 3 3 2 2 8 4" xfId="19087" xr:uid="{0617F18C-4F05-4920-8234-C7C98832DEB4}"/>
    <cellStyle name="Normal 3 3 3 2 2 8 4 2" xfId="43281" xr:uid="{D15E606C-3CFA-4C13-873D-4D3215D61298}"/>
    <cellStyle name="Normal 3 3 3 2 2 8 5" xfId="27275" xr:uid="{AACC1F40-9241-42E0-B50D-88A36915B605}"/>
    <cellStyle name="Normal 3 3 3 2 2 9" xfId="2547" xr:uid="{1DD92CB9-A864-434F-A59C-6157477E05EC}"/>
    <cellStyle name="Normal 3 3 3 2 2 9 2" xfId="10888" xr:uid="{97F9BAC8-0901-4E39-AF77-9792B960A02E}"/>
    <cellStyle name="Normal 3 3 3 2 2 9 2 2" xfId="35544" xr:uid="{8B6D7287-7096-4DC0-9361-A4DF7CB505C7}"/>
    <cellStyle name="Normal 3 3 3 2 2 9 3" xfId="20963" xr:uid="{C901725C-A1A9-4F9A-B4BC-B413F0BDDAC4}"/>
    <cellStyle name="Normal 3 3 3 2 2 9 3 2" xfId="45098" xr:uid="{B0587DB8-9C57-4925-8AD7-05211CBA3FB6}"/>
    <cellStyle name="Normal 3 3 3 2 2 9 4" xfId="27659" xr:uid="{E66E1EED-BC50-4CFC-8AB2-4E69D068F688}"/>
    <cellStyle name="Normal 3 3 3 2 20" xfId="4127" xr:uid="{5AF9C6A3-50B2-4F36-B4DB-D022E5143604}"/>
    <cellStyle name="Normal 3 3 3 2 20 2" xfId="12468" xr:uid="{6D0B8470-3807-4323-856D-D7F7CFB08F92}"/>
    <cellStyle name="Normal 3 3 3 2 20 2 2" xfId="37053" xr:uid="{BA78CD05-E0C4-4E35-9DF6-8EBD6C365727}"/>
    <cellStyle name="Normal 3 3 3 2 20 3" xfId="29162" xr:uid="{0174B861-FBB4-4988-9DFD-C791C607F834}"/>
    <cellStyle name="Normal 3 3 3 2 21" xfId="4733" xr:uid="{F63A5BED-8F04-40FE-9D48-1D944A72D9FF}"/>
    <cellStyle name="Normal 3 3 3 2 21 2" xfId="13070" xr:uid="{A6E884E3-7906-44D0-B962-B83AF95CCD2D}"/>
    <cellStyle name="Normal 3 3 3 2 21 2 2" xfId="37655" xr:uid="{9A5F2F46-B414-4758-ABFF-81EBF60070A2}"/>
    <cellStyle name="Normal 3 3 3 2 21 3" xfId="29634" xr:uid="{8AA964D7-4ED7-49E9-936F-38EEB8533497}"/>
    <cellStyle name="Normal 3 3 3 2 22" xfId="8529" xr:uid="{623E108C-B7BE-421B-BBA7-5E55FA1D285D}"/>
    <cellStyle name="Normal 3 3 3 2 22 2" xfId="16787" xr:uid="{678C8937-4E17-40D7-9F18-8F21512FC708}"/>
    <cellStyle name="Normal 3 3 3 2 22 2 2" xfId="41369" xr:uid="{E4C5D957-971C-48B6-8305-A7120303EC4E}"/>
    <cellStyle name="Normal 3 3 3 2 22 3" xfId="33340" xr:uid="{2A813226-7D11-484E-9BCE-52052910BEAD}"/>
    <cellStyle name="Normal 3 3 3 2 23" xfId="8658" xr:uid="{B3D630D7-AEB6-4C1D-BDCD-752F09313C67}"/>
    <cellStyle name="Normal 3 3 3 2 23 2" xfId="33443" xr:uid="{AAE3B54B-C463-4BF4-B6D1-5A9A9174142F}"/>
    <cellStyle name="Normal 3 3 3 2 24" xfId="17769" xr:uid="{D397104E-2081-48A7-B3DC-133183932F5E}"/>
    <cellStyle name="Normal 3 3 3 2 24 2" xfId="41994" xr:uid="{409A6758-B238-4C34-AEBC-86FDD183CE69}"/>
    <cellStyle name="Normal 3 3 3 2 25" xfId="17843" xr:uid="{C2E2EC45-5E38-48D1-A785-4DBCC438E87C}"/>
    <cellStyle name="Normal 3 3 3 2 25 2" xfId="42068" xr:uid="{D6B104FD-FCF2-44A9-8AFF-4E106F7A3953}"/>
    <cellStyle name="Normal 3 3 3 2 26" xfId="18449" xr:uid="{649B3240-EB6F-478B-874D-579093832DEC}"/>
    <cellStyle name="Normal 3 3 3 2 26 2" xfId="42659" xr:uid="{73BAA4BC-7668-4D09-8594-1075A8B2E837}"/>
    <cellStyle name="Normal 3 3 3 2 27" xfId="25581" xr:uid="{774F4FDE-EB38-4EB6-A342-6392E6EA5608}"/>
    <cellStyle name="Normal 3 3 3 2 3" xfId="397" xr:uid="{87F34B19-A816-48E1-B8F2-B9712770D797}"/>
    <cellStyle name="Normal 3 3 3 2 3 10" xfId="4314" xr:uid="{D7C50838-E61C-4FCF-B862-E706CEC6CDF4}"/>
    <cellStyle name="Normal 3 3 3 2 3 10 2" xfId="12655" xr:uid="{3156848A-3650-4875-B629-E139C9202F41}"/>
    <cellStyle name="Normal 3 3 3 2 3 10 2 2" xfId="37240" xr:uid="{3779B6CD-C11A-49CE-A178-4834383188DD}"/>
    <cellStyle name="Normal 3 3 3 2 3 10 3" xfId="29280" xr:uid="{6BBEF027-B465-4230-A82D-4CBA8CFFBEDC}"/>
    <cellStyle name="Normal 3 3 3 2 3 11" xfId="4855" xr:uid="{DF561F9E-82E1-4316-A01D-5405495D2313}"/>
    <cellStyle name="Normal 3 3 3 2 3 11 2" xfId="13177" xr:uid="{7CC8043D-2EF5-4B1D-9FF4-00FE2326009D}"/>
    <cellStyle name="Normal 3 3 3 2 3 11 2 2" xfId="37762" xr:uid="{9D94E8C3-7270-4F51-93D0-6BFA442E593E}"/>
    <cellStyle name="Normal 3 3 3 2 3 11 3" xfId="29742" xr:uid="{539D109E-E34A-4135-BE17-0EC4764C6FDD}"/>
    <cellStyle name="Normal 3 3 3 2 3 12" xfId="8797" xr:uid="{A4B82B4F-9D1D-4381-877A-4306FB50F202}"/>
    <cellStyle name="Normal 3 3 3 2 3 12 2" xfId="33568" xr:uid="{EC48C371-5DE1-4879-9D53-514CCEEC07A2}"/>
    <cellStyle name="Normal 3 3 3 2 3 13" xfId="17987" xr:uid="{3CF2E1FC-55E9-484F-B9D7-B88BAE65FE25}"/>
    <cellStyle name="Normal 3 3 3 2 3 13 2" xfId="42212" xr:uid="{69FE8827-AAAD-4734-ACC5-F542ECAFD9C2}"/>
    <cellStyle name="Normal 3 3 3 2 3 14" xfId="18581" xr:uid="{AA73563D-B387-4391-95CC-F9F82B471B55}"/>
    <cellStyle name="Normal 3 3 3 2 3 14 2" xfId="42777" xr:uid="{32A16361-ADED-4859-881E-C5026590D7A9}"/>
    <cellStyle name="Normal 3 3 3 2 3 15" xfId="25699" xr:uid="{9EB189ED-6FF9-429E-8409-10AB16E9BE78}"/>
    <cellStyle name="Normal 3 3 3 2 3 2" xfId="1112" xr:uid="{51218ECE-6566-47EF-8C9A-67F573621998}"/>
    <cellStyle name="Normal 3 3 3 2 3 2 10" xfId="26308" xr:uid="{7E74BB88-DF9B-4C79-8936-697892FBA3F7}"/>
    <cellStyle name="Normal 3 3 3 2 3 2 2" xfId="1544" xr:uid="{EE71C347-9E67-4D5A-9B72-DE25590F4524}"/>
    <cellStyle name="Normal 3 3 3 2 3 2 2 2" xfId="7520" xr:uid="{84D8C5EE-6BD8-41FC-A253-335614E9BB3D}"/>
    <cellStyle name="Normal 3 3 3 2 3 2 2 2 2" xfId="15779" xr:uid="{130B1E04-C166-49B3-9182-2C6A924B9072}"/>
    <cellStyle name="Normal 3 3 3 2 3 2 2 2 2 2" xfId="40361" xr:uid="{692A7CA1-5CA2-4003-BD78-79527861CA97}"/>
    <cellStyle name="Normal 3 3 3 2 3 2 2 2 3" xfId="22732" xr:uid="{7B9A502F-6BD9-42EE-9C87-7F2445ED852D}"/>
    <cellStyle name="Normal 3 3 3 2 3 2 2 2 3 2" xfId="46759" xr:uid="{54CA35A8-CF29-4B2E-96FA-A21A8DB79C86}"/>
    <cellStyle name="Normal 3 3 3 2 3 2 2 2 4" xfId="32346" xr:uid="{EDE26F21-7170-4D90-B112-5D1AC5EEA188}"/>
    <cellStyle name="Normal 3 3 3 2 3 2 2 3" xfId="5484" xr:uid="{187DD035-F037-4BFB-917C-EFF37969E2D7}"/>
    <cellStyle name="Normal 3 3 3 2 3 2 2 3 2" xfId="13767" xr:uid="{E4AB2E60-D033-4CCA-BB05-DCF0EA058806}"/>
    <cellStyle name="Normal 3 3 3 2 3 2 2 3 2 2" xfId="38351" xr:uid="{E9EB00B5-2065-4A7A-A567-A5C839F8094B}"/>
    <cellStyle name="Normal 3 3 3 2 3 2 2 3 3" xfId="30333" xr:uid="{2AC02118-AEC7-4AE7-AE00-73BEB5E832D4}"/>
    <cellStyle name="Normal 3 3 3 2 3 2 2 4" xfId="9905" xr:uid="{7FCDFB6F-D6DF-4FC2-BCDD-CE179B09207E}"/>
    <cellStyle name="Normal 3 3 3 2 3 2 2 4 2" xfId="34591" xr:uid="{28190321-3C96-4E6D-90FA-7B3D5A670F73}"/>
    <cellStyle name="Normal 3 3 3 2 3 2 2 5" xfId="20266" xr:uid="{D54B6EFD-2A46-4556-8658-7A4AB0B59A72}"/>
    <cellStyle name="Normal 3 3 3 2 3 2 2 5 2" xfId="44440" xr:uid="{2AF9E686-2F53-434E-BDA6-B70B284D8038}"/>
    <cellStyle name="Normal 3 3 3 2 3 2 2 6" xfId="26707" xr:uid="{00F1BC02-D617-4F15-AE02-97E3BCA23FCA}"/>
    <cellStyle name="Normal 3 3 3 2 3 2 3" xfId="3077" xr:uid="{D34E50C6-D785-460E-8292-14A48B912931}"/>
    <cellStyle name="Normal 3 3 3 2 3 2 3 2" xfId="8086" xr:uid="{B99517ED-086C-4F83-8061-7565C991E5B1}"/>
    <cellStyle name="Normal 3 3 3 2 3 2 3 2 2" xfId="16344" xr:uid="{8835C5FF-E949-401B-A31B-8D9E3E9995D1}"/>
    <cellStyle name="Normal 3 3 3 2 3 2 3 2 2 2" xfId="40926" xr:uid="{FDCC64FB-6898-4657-928D-972BA31BB113}"/>
    <cellStyle name="Normal 3 3 3 2 3 2 3 2 3" xfId="32911" xr:uid="{FA1010FD-7C56-4679-A7B4-43A36A8806C8}"/>
    <cellStyle name="Normal 3 3 3 2 3 2 3 3" xfId="6199" xr:uid="{ADD2AB69-02F7-4DB0-936B-1B50192738F9}"/>
    <cellStyle name="Normal 3 3 3 2 3 2 3 3 2" xfId="14461" xr:uid="{C4384165-98F5-4A57-B8D6-ACDC6EED26F7}"/>
    <cellStyle name="Normal 3 3 3 2 3 2 3 3 2 2" xfId="39043" xr:uid="{72B2D76D-A815-4596-9BAC-7DA646BE2861}"/>
    <cellStyle name="Normal 3 3 3 2 3 2 3 3 3" xfId="31028" xr:uid="{38EAA2E9-EC2B-4595-AEC6-C9B3F662EE7E}"/>
    <cellStyle name="Normal 3 3 3 2 3 2 3 4" xfId="11418" xr:uid="{A77DAF95-00AB-4085-BEC4-740D0F135198}"/>
    <cellStyle name="Normal 3 3 3 2 3 2 3 4 2" xfId="36073" xr:uid="{A3DBE53C-5DA8-4F0C-99D6-169FD528A1D7}"/>
    <cellStyle name="Normal 3 3 3 2 3 2 3 5" xfId="22321" xr:uid="{A4155B9E-958F-4514-9E15-795B5093D0DD}"/>
    <cellStyle name="Normal 3 3 3 2 3 2 3 5 2" xfId="46355" xr:uid="{8C6A74EB-B9CC-4B88-9C84-D24A9AA0322B}"/>
    <cellStyle name="Normal 3 3 3 2 3 2 3 6" xfId="28188" xr:uid="{F5081EE6-6C20-45FF-9BA1-F994E55871C4}"/>
    <cellStyle name="Normal 3 3 3 2 3 2 4" xfId="3796" xr:uid="{5E3A9188-2E2D-4385-A887-901D1431B5E1}"/>
    <cellStyle name="Normal 3 3 3 2 3 2 4 2" xfId="6719" xr:uid="{E4D1393A-1B00-4C96-A7C1-0DFA8315FB36}"/>
    <cellStyle name="Normal 3 3 3 2 3 2 4 2 2" xfId="14978" xr:uid="{BDA72D43-51E2-4732-8685-8BB7911B1FCC}"/>
    <cellStyle name="Normal 3 3 3 2 3 2 4 2 2 2" xfId="39560" xr:uid="{4EDDCD15-8CC8-4A34-8DEE-68CAAB42216E}"/>
    <cellStyle name="Normal 3 3 3 2 3 2 4 2 3" xfId="31545" xr:uid="{660F3548-9954-4773-810E-538D1261336F}"/>
    <cellStyle name="Normal 3 3 3 2 3 2 4 3" xfId="12137" xr:uid="{8AD8DAC1-8453-49F4-9E4D-44739DB0C29C}"/>
    <cellStyle name="Normal 3 3 3 2 3 2 4 3 2" xfId="36781" xr:uid="{B9376CF8-1524-4254-8D12-6812E85D51A4}"/>
    <cellStyle name="Normal 3 3 3 2 3 2 4 4" xfId="28896" xr:uid="{D8014383-A8B7-4426-8CFD-00C0578D26A3}"/>
    <cellStyle name="Normal 3 3 3 2 3 2 5" xfId="4550" xr:uid="{6D7817EF-F09D-4822-A718-80AE3F90B01D}"/>
    <cellStyle name="Normal 3 3 3 2 3 2 5 2" xfId="7231" xr:uid="{6D2561BF-3482-4536-BEE2-7F4D85E21C59}"/>
    <cellStyle name="Normal 3 3 3 2 3 2 5 2 2" xfId="15490" xr:uid="{DFD4C805-E3A8-4C83-8A83-BBF690F28BDC}"/>
    <cellStyle name="Normal 3 3 3 2 3 2 5 2 2 2" xfId="40072" xr:uid="{E66F5850-7AE2-4248-8551-50ECA8683359}"/>
    <cellStyle name="Normal 3 3 3 2 3 2 5 2 3" xfId="32057" xr:uid="{6E002F13-9EC1-4BD5-9E94-A887B6200E96}"/>
    <cellStyle name="Normal 3 3 3 2 3 2 5 3" xfId="12891" xr:uid="{0417F30A-2343-455A-9AB8-8B6BC360BED8}"/>
    <cellStyle name="Normal 3 3 3 2 3 2 5 3 2" xfId="37476" xr:uid="{5787700C-7FBC-49B4-94C3-14B54297E13D}"/>
    <cellStyle name="Normal 3 3 3 2 3 2 5 4" xfId="29516" xr:uid="{9E1F2537-9690-483D-9816-2264A810C866}"/>
    <cellStyle name="Normal 3 3 3 2 3 2 6" xfId="5072" xr:uid="{60C59B82-1E15-4F9F-8353-020077AC6D11}"/>
    <cellStyle name="Normal 3 3 3 2 3 2 6 2" xfId="13367" xr:uid="{D186B5DB-0319-4A6B-BEEB-95C1A133F580}"/>
    <cellStyle name="Normal 3 3 3 2 3 2 6 2 2" xfId="37951" xr:uid="{9B1F2E82-D477-4EC9-AB9D-F7D26B2ED7CC}"/>
    <cellStyle name="Normal 3 3 3 2 3 2 6 3" xfId="29932" xr:uid="{E4A73DB7-517B-4A9B-B0E6-00FB9A861F63}"/>
    <cellStyle name="Normal 3 3 3 2 3 2 7" xfId="9488" xr:uid="{2B34AF1B-6B42-408F-A427-7446ED988D8D}"/>
    <cellStyle name="Normal 3 3 3 2 3 2 7 2" xfId="34189" xr:uid="{0BF1F2BA-3E1A-4103-BE18-3DCE1D104FF7}"/>
    <cellStyle name="Normal 3 3 3 2 3 2 8" xfId="18223" xr:uid="{19A52074-1163-4622-BB22-0448FD26F8AD}"/>
    <cellStyle name="Normal 3 3 3 2 3 2 8 2" xfId="42448" xr:uid="{181328F9-0494-4BDA-9A5A-8BA318CAA3BB}"/>
    <cellStyle name="Normal 3 3 3 2 3 2 9" xfId="19856" xr:uid="{6ACE155B-5EEE-4E82-BCBE-04459DB1D35F}"/>
    <cellStyle name="Normal 3 3 3 2 3 2 9 2" xfId="44036" xr:uid="{EB30D04A-67FB-45A4-89D7-03820311FE43}"/>
    <cellStyle name="Normal 3 3 3 2 3 3" xfId="1346" xr:uid="{C581A329-EDC8-4CBC-BC34-C2AAA33D786A}"/>
    <cellStyle name="Normal 3 3 3 2 3 3 2" xfId="7034" xr:uid="{4BA05466-05D4-4B77-B035-7A1D81BFD676}"/>
    <cellStyle name="Normal 3 3 3 2 3 3 2 2" xfId="15293" xr:uid="{B1683EAA-7596-474D-842D-F9327125A33D}"/>
    <cellStyle name="Normal 3 3 3 2 3 3 2 2 2" xfId="39875" xr:uid="{365AA5FF-ADF6-42E1-8B0F-33C3BE8CF228}"/>
    <cellStyle name="Normal 3 3 3 2 3 3 2 3" xfId="22537" xr:uid="{394D94BC-4493-49FD-95CA-F297731EA4F5}"/>
    <cellStyle name="Normal 3 3 3 2 3 3 2 3 2" xfId="46571" xr:uid="{FFA07157-D52D-4A5F-8F18-238160E1D450}"/>
    <cellStyle name="Normal 3 3 3 2 3 3 2 4" xfId="31860" xr:uid="{CB5E6DD6-4446-4B95-96C9-51872A389770}"/>
    <cellStyle name="Normal 3 3 3 2 3 3 3" xfId="5286" xr:uid="{B90243FB-22CA-49C7-BEAC-6CFFDCEEB8AA}"/>
    <cellStyle name="Normal 3 3 3 2 3 3 3 2" xfId="13579" xr:uid="{D1803D78-6DCC-493D-AD90-95E3BF833F6D}"/>
    <cellStyle name="Normal 3 3 3 2 3 3 3 2 2" xfId="38163" xr:uid="{46DE2184-0423-44C1-A2B9-3B9CC9DD2E5C}"/>
    <cellStyle name="Normal 3 3 3 2 3 3 3 3" xfId="30145" xr:uid="{7ED7FE06-4CC2-4C24-AF0A-BD35FD31B5C8}"/>
    <cellStyle name="Normal 3 3 3 2 3 3 4" xfId="9708" xr:uid="{07E63199-E228-4577-9591-34B8EAB60BAC}"/>
    <cellStyle name="Normal 3 3 3 2 3 3 4 2" xfId="34403" xr:uid="{ECBDBDF0-BA2F-4D63-B042-7B451FA7273A}"/>
    <cellStyle name="Normal 3 3 3 2 3 3 5" xfId="20070" xr:uid="{6B567A2D-B301-4662-BE2C-A2E3F6141594}"/>
    <cellStyle name="Normal 3 3 3 2 3 3 5 2" xfId="44248" xr:uid="{F13D3D36-C77A-4AA2-AEFE-AA29C7D2BB04}"/>
    <cellStyle name="Normal 3 3 3 2 3 3 6" xfId="26520" xr:uid="{68378C04-EC1D-4D8F-AFFE-748BC4C202AA}"/>
    <cellStyle name="Normal 3 3 3 2 3 4" xfId="883" xr:uid="{DC9361CC-4F50-4741-85B3-668D65CD709A}"/>
    <cellStyle name="Normal 3 3 3 2 3 4 2" xfId="7899" xr:uid="{DE108422-5334-4E05-81C6-DCF591BFA7EB}"/>
    <cellStyle name="Normal 3 3 3 2 3 4 2 2" xfId="16157" xr:uid="{8EF04EE1-4C85-47F7-B0B3-3FFE3A7A14BD}"/>
    <cellStyle name="Normal 3 3 3 2 3 4 2 2 2" xfId="40739" xr:uid="{3B8F410F-693D-4468-999D-A43F2E7B50E4}"/>
    <cellStyle name="Normal 3 3 3 2 3 4 2 3" xfId="22105" xr:uid="{69EC622F-73C2-4CA6-8A63-24BAA90C01FA}"/>
    <cellStyle name="Normal 3 3 3 2 3 4 2 3 2" xfId="46164" xr:uid="{32555F92-C9EB-42CF-AC7D-0934F1EAF818}"/>
    <cellStyle name="Normal 3 3 3 2 3 4 2 4" xfId="32724" xr:uid="{F611B7F1-5CE4-4B9D-8016-1449EDF73844}"/>
    <cellStyle name="Normal 3 3 3 2 3 4 3" xfId="6012" xr:uid="{14BC3C4C-7D81-4551-A47E-669A86273110}"/>
    <cellStyle name="Normal 3 3 3 2 3 4 3 2" xfId="14274" xr:uid="{D291FF46-271F-46E0-B71B-25EAFF405E11}"/>
    <cellStyle name="Normal 3 3 3 2 3 4 3 2 2" xfId="38856" xr:uid="{31D71BB5-C78D-466B-A064-E87CCF7AF810}"/>
    <cellStyle name="Normal 3 3 3 2 3 4 3 3" xfId="30841" xr:uid="{715518C6-3504-4FE2-9C4C-F672B6030A34}"/>
    <cellStyle name="Normal 3 3 3 2 3 4 4" xfId="9267" xr:uid="{A6A25E07-B5DE-4538-AC4B-3540DFCB3816}"/>
    <cellStyle name="Normal 3 3 3 2 3 4 4 2" xfId="33999" xr:uid="{35F9E76B-F77A-4DA0-96F8-C06C9DF909E7}"/>
    <cellStyle name="Normal 3 3 3 2 3 4 5" xfId="19639" xr:uid="{23C17B71-9053-490A-AAAB-4ED022FCCDA1}"/>
    <cellStyle name="Normal 3 3 3 2 3 4 5 2" xfId="43827" xr:uid="{EB049CAE-6F3F-4BB3-A5F2-7ED17CF8EB85}"/>
    <cellStyle name="Normal 3 3 3 2 3 4 6" xfId="26121" xr:uid="{4B07EE60-E930-45EC-92AB-77F1329FA6B2}"/>
    <cellStyle name="Normal 3 3 3 2 3 5" xfId="2218" xr:uid="{EF8387FE-711B-48F0-9A6D-E948D6208C91}"/>
    <cellStyle name="Normal 3 3 3 2 3 5 2" xfId="6532" xr:uid="{0FB21C22-08B4-46DF-BAD3-74B0BB242572}"/>
    <cellStyle name="Normal 3 3 3 2 3 5 2 2" xfId="14791" xr:uid="{9F26FCD1-F666-460F-B3BA-42DB2FAD300B}"/>
    <cellStyle name="Normal 3 3 3 2 3 5 2 2 2" xfId="39373" xr:uid="{8A846455-2A38-4628-ACA1-9DBEECB44EE8}"/>
    <cellStyle name="Normal 3 3 3 2 3 5 2 3" xfId="21656" xr:uid="{EA2EA927-D1C8-4596-B3F4-FE55C1720C0A}"/>
    <cellStyle name="Normal 3 3 3 2 3 5 2 3 2" xfId="45738" xr:uid="{E94DCBFC-0959-46ED-9342-EFE7194E1A4E}"/>
    <cellStyle name="Normal 3 3 3 2 3 5 2 4" xfId="31358" xr:uid="{2206CE18-8AE3-46BB-A0C6-DDB9C678764B}"/>
    <cellStyle name="Normal 3 3 3 2 3 5 3" xfId="10559" xr:uid="{7DA0F5DF-83B1-4D7F-B805-4E775EFDD28E}"/>
    <cellStyle name="Normal 3 3 3 2 3 5 3 2" xfId="35217" xr:uid="{74076A47-7004-4678-9456-DEE17770C49E}"/>
    <cellStyle name="Normal 3 3 3 2 3 5 4" xfId="19188" xr:uid="{FB077B47-98ED-45FF-87C8-F4872D23761A}"/>
    <cellStyle name="Normal 3 3 3 2 3 5 4 2" xfId="43382" xr:uid="{C95C195F-BD97-4ACB-9EF0-2E04B9E4FBB8}"/>
    <cellStyle name="Normal 3 3 3 2 3 5 5" xfId="27332" xr:uid="{B0521A51-BDE2-45CE-AB45-481508F05772}"/>
    <cellStyle name="Normal 3 3 3 2 3 6" xfId="2604" xr:uid="{06A4155A-91F3-444E-8FD2-C5EB47E6BAAD}"/>
    <cellStyle name="Normal 3 3 3 2 3 6 2" xfId="8390" xr:uid="{B3AFBBA4-14FA-4F58-B3B6-AC5ED715708B}"/>
    <cellStyle name="Normal 3 3 3 2 3 6 2 2" xfId="16648" xr:uid="{23437BF9-4B9B-41F4-9D47-AF9AA1D34C91}"/>
    <cellStyle name="Normal 3 3 3 2 3 6 2 2 2" xfId="41230" xr:uid="{46088E86-8630-4C41-AF43-D7CB415817B5}"/>
    <cellStyle name="Normal 3 3 3 2 3 6 2 3" xfId="33215" xr:uid="{25699FFB-2A26-494F-A6D6-6593A4A518B1}"/>
    <cellStyle name="Normal 3 3 3 2 3 6 3" xfId="10945" xr:uid="{705A247F-6460-4169-947D-2899010814F8}"/>
    <cellStyle name="Normal 3 3 3 2 3 6 3 2" xfId="35601" xr:uid="{0981CBA2-1CE9-49F3-AD65-4F6559E3291B}"/>
    <cellStyle name="Normal 3 3 3 2 3 6 4" xfId="21060" xr:uid="{B4747459-232E-490B-9E61-756A92281439}"/>
    <cellStyle name="Normal 3 3 3 2 3 6 4 2" xfId="45185" xr:uid="{9A7E957A-CF30-4D01-B3C4-63484374F912}"/>
    <cellStyle name="Normal 3 3 3 2 3 6 5" xfId="27716" xr:uid="{96751A13-085B-4C30-9307-742A4F32523C}"/>
    <cellStyle name="Normal 3 3 3 2 3 7" xfId="2841" xr:uid="{9580B9B6-25A8-48F5-A220-CDDCA25D7980}"/>
    <cellStyle name="Normal 3 3 3 2 3 7 2" xfId="11182" xr:uid="{68038F7D-F57D-47F9-88E1-256B65B70DE1}"/>
    <cellStyle name="Normal 3 3 3 2 3 7 2 2" xfId="35837" xr:uid="{FF324EDB-7170-4434-B203-D02C6961AE67}"/>
    <cellStyle name="Normal 3 3 3 2 3 7 3" xfId="27952" xr:uid="{BF9F53AF-F338-436F-B21B-47E2F0E4AA2D}"/>
    <cellStyle name="Normal 3 3 3 2 3 8" xfId="3314" xr:uid="{BD4F41EC-F076-47A1-BFF0-D1AAF17A52EC}"/>
    <cellStyle name="Normal 3 3 3 2 3 8 2" xfId="11655" xr:uid="{A8444614-DA65-4FB2-A50B-183F31F24895}"/>
    <cellStyle name="Normal 3 3 3 2 3 8 2 2" xfId="36309" xr:uid="{32F2A334-DE67-41AE-82E7-6773B327C043}"/>
    <cellStyle name="Normal 3 3 3 2 3 8 3" xfId="28424" xr:uid="{FD482F22-6D94-441D-B4B7-5C4E011614B9}"/>
    <cellStyle name="Normal 3 3 3 2 3 9" xfId="3560" xr:uid="{A0D1DF45-8042-46FF-8258-6AC563EBFE23}"/>
    <cellStyle name="Normal 3 3 3 2 3 9 2" xfId="11901" xr:uid="{F163A2B6-5D2A-4D52-9853-F3B4BA3FA9F0}"/>
    <cellStyle name="Normal 3 3 3 2 3 9 2 2" xfId="36545" xr:uid="{6E1F649A-D0DE-4CB5-84AA-42AA7A2EFA42}"/>
    <cellStyle name="Normal 3 3 3 2 3 9 3" xfId="28660" xr:uid="{1D278AF7-E8A8-4800-A96C-379915512EFF}"/>
    <cellStyle name="Normal 3 3 3 2 4" xfId="540" xr:uid="{0536028A-3870-445D-A6ED-FD9CDF947D71}"/>
    <cellStyle name="Normal 3 3 3 2 4 10" xfId="18722" xr:uid="{35557DF2-7082-475F-AADA-DB93C926E3D6}"/>
    <cellStyle name="Normal 3 3 3 2 4 10 2" xfId="42918" xr:uid="{55C3B3A1-0138-42A4-8F7F-5F736FEF9DE3}"/>
    <cellStyle name="Normal 3 3 3 2 4 11" xfId="25821" xr:uid="{C2C21260-8850-4821-B82A-08113A83A169}"/>
    <cellStyle name="Normal 3 3 3 2 4 2" xfId="1436" xr:uid="{FA39313E-3F26-4BFC-A7A9-884DE18E42EE}"/>
    <cellStyle name="Normal 3 3 3 2 4 2 2" xfId="7468" xr:uid="{110BA74A-C7BF-4E36-8796-0D80C714684E}"/>
    <cellStyle name="Normal 3 3 3 2 4 2 2 2" xfId="15727" xr:uid="{86028192-D86A-4C8F-8440-CFFCAD3E4544}"/>
    <cellStyle name="Normal 3 3 3 2 4 2 2 2 2" xfId="40309" xr:uid="{B46BC649-93C4-46FA-BA96-9D250F5ACBB5}"/>
    <cellStyle name="Normal 3 3 3 2 4 2 2 3" xfId="22625" xr:uid="{5D4130D0-DC3A-4D94-BFEF-AAFDB50690BF}"/>
    <cellStyle name="Normal 3 3 3 2 4 2 2 3 2" xfId="46652" xr:uid="{3BD2EEB1-B5A7-4D18-AC7F-ADAEC3B4DE24}"/>
    <cellStyle name="Normal 3 3 3 2 4 2 2 4" xfId="32294" xr:uid="{F709C436-D84F-4060-AFE8-34A37952B24E}"/>
    <cellStyle name="Normal 3 3 3 2 4 2 3" xfId="5376" xr:uid="{76DBB2BF-54E6-40D0-A5EE-DA1FBBB6E1ED}"/>
    <cellStyle name="Normal 3 3 3 2 4 2 3 2" xfId="13660" xr:uid="{CE1B7AFA-2137-4AD1-8EB9-8087CFA89FE1}"/>
    <cellStyle name="Normal 3 3 3 2 4 2 3 2 2" xfId="38244" xr:uid="{77BD86AA-E83D-48A2-B420-21C3A290BFD2}"/>
    <cellStyle name="Normal 3 3 3 2 4 2 3 3" xfId="30226" xr:uid="{87EE8026-480E-40F6-A8F1-50EFEF61D2D6}"/>
    <cellStyle name="Normal 3 3 3 2 4 2 4" xfId="9798" xr:uid="{32B77B3C-43C6-4CDB-890D-A1A07E32DB57}"/>
    <cellStyle name="Normal 3 3 3 2 4 2 4 2" xfId="34484" xr:uid="{120C4C7F-A959-403D-93A1-16E45F7241D4}"/>
    <cellStyle name="Normal 3 3 3 2 4 2 5" xfId="20159" xr:uid="{CFCD5F32-E79F-4C15-B6C0-F6203F1B069A}"/>
    <cellStyle name="Normal 3 3 3 2 4 2 5 2" xfId="44333" xr:uid="{0F598F35-B317-4A35-9F17-03F8F6A258D2}"/>
    <cellStyle name="Normal 3 3 3 2 4 2 6" xfId="26600" xr:uid="{80AC1FEC-D9DB-424C-A464-BC52BC11B91F}"/>
    <cellStyle name="Normal 3 3 3 2 4 3" xfId="989" xr:uid="{81DAFB26-A27B-4FDB-90ED-155985C88BBA}"/>
    <cellStyle name="Normal 3 3 3 2 4 3 2" xfId="7979" xr:uid="{DA7CD2E1-05E9-4995-9D6C-CF08BE488DDE}"/>
    <cellStyle name="Normal 3 3 3 2 4 3 2 2" xfId="16237" xr:uid="{82BD46E2-85C7-460B-BF48-4BE53C5BFDDF}"/>
    <cellStyle name="Normal 3 3 3 2 4 3 2 2 2" xfId="40819" xr:uid="{5AF7054D-8C6C-45E1-82B2-ACF5BEC32F48}"/>
    <cellStyle name="Normal 3 3 3 2 4 3 2 3" xfId="22200" xr:uid="{74163C09-F574-49B8-BA06-CBEA52B074AB}"/>
    <cellStyle name="Normal 3 3 3 2 4 3 2 3 2" xfId="46247" xr:uid="{116FEB83-AD3C-43C7-A2ED-7CC8ADA854F5}"/>
    <cellStyle name="Normal 3 3 3 2 4 3 2 4" xfId="32804" xr:uid="{86CB69A9-31AA-43A3-9AF3-396E3D3F3763}"/>
    <cellStyle name="Normal 3 3 3 2 4 3 3" xfId="6092" xr:uid="{FED823C2-3BE4-45A2-AE9C-502040AE35A7}"/>
    <cellStyle name="Normal 3 3 3 2 4 3 3 2" xfId="14354" xr:uid="{68A00F11-5714-4426-BFFE-C046794FDF5B}"/>
    <cellStyle name="Normal 3 3 3 2 4 3 3 2 2" xfId="38936" xr:uid="{B9AC29A7-74C6-45C4-ADC5-BED2BAC3F886}"/>
    <cellStyle name="Normal 3 3 3 2 4 3 3 3" xfId="30921" xr:uid="{84A6A641-C7A3-4D0A-9C5D-A0593A87CCBF}"/>
    <cellStyle name="Normal 3 3 3 2 4 3 4" xfId="9365" xr:uid="{E62B5343-B70E-409A-B930-C36BC42042DA}"/>
    <cellStyle name="Normal 3 3 3 2 4 3 4 2" xfId="34082" xr:uid="{14FB6BDE-BEFC-475F-BC76-9EC985C72EB4}"/>
    <cellStyle name="Normal 3 3 3 2 4 3 5" xfId="19734" xr:uid="{65DB2F9F-833C-4182-BBFF-882D249473E6}"/>
    <cellStyle name="Normal 3 3 3 2 4 3 5 2" xfId="43916" xr:uid="{A9D10479-3B79-41D8-A923-663A5694A509}"/>
    <cellStyle name="Normal 3 3 3 2 4 3 6" xfId="26201" xr:uid="{5F200499-3622-4F7C-B24B-08868819D9CF}"/>
    <cellStyle name="Normal 3 3 3 2 4 4" xfId="2959" xr:uid="{93C57366-26EC-4756-9ECE-C648BF5215F6}"/>
    <cellStyle name="Normal 3 3 3 2 4 4 2" xfId="6612" xr:uid="{DAAA5EDA-B9A3-4079-87BC-E42D55ED067E}"/>
    <cellStyle name="Normal 3 3 3 2 4 4 2 2" xfId="14871" xr:uid="{24DBEEB5-3A7C-49D7-9182-97C87E5569C6}"/>
    <cellStyle name="Normal 3 3 3 2 4 4 2 2 2" xfId="39453" xr:uid="{FA4F261E-8DEF-4DCB-85E3-0F7E4236485A}"/>
    <cellStyle name="Normal 3 3 3 2 4 4 2 3" xfId="21794" xr:uid="{39B06261-45AD-48F6-9A68-DB7A08497813}"/>
    <cellStyle name="Normal 3 3 3 2 4 4 2 3 2" xfId="45868" xr:uid="{B5B45ABC-CD8B-42B4-8A62-8356F06A7B85}"/>
    <cellStyle name="Normal 3 3 3 2 4 4 2 4" xfId="31438" xr:uid="{3C5542A5-C161-4B06-A71C-8905140CAB82}"/>
    <cellStyle name="Normal 3 3 3 2 4 4 3" xfId="11300" xr:uid="{00FD3995-898C-4D8A-8B89-5E9CC9CAAED6}"/>
    <cellStyle name="Normal 3 3 3 2 4 4 3 2" xfId="35955" xr:uid="{5529704F-014D-4727-A531-78E37A735B37}"/>
    <cellStyle name="Normal 3 3 3 2 4 4 4" xfId="19329" xr:uid="{247DD7E1-AED3-4D00-9F8A-174E408DC0B7}"/>
    <cellStyle name="Normal 3 3 3 2 4 4 4 2" xfId="43523" xr:uid="{81492A49-46E3-42DC-8726-C8087E57C664}"/>
    <cellStyle name="Normal 3 3 3 2 4 4 5" xfId="28070" xr:uid="{707B42C7-413C-4580-8C40-6836BBF54F53}"/>
    <cellStyle name="Normal 3 3 3 2 4 5" xfId="3678" xr:uid="{C28BD22D-B9D5-4054-B665-A204186EC6AA}"/>
    <cellStyle name="Normal 3 3 3 2 4 5 2" xfId="7122" xr:uid="{E46C5549-11B7-41AF-B9D8-68B975B3B3D1}"/>
    <cellStyle name="Normal 3 3 3 2 4 5 2 2" xfId="15381" xr:uid="{5C0F80D2-7998-4D03-B4FB-3D8E529F75A4}"/>
    <cellStyle name="Normal 3 3 3 2 4 5 2 2 2" xfId="39963" xr:uid="{E4CB7EBC-A4F4-4EBE-B80C-3B774F4DC045}"/>
    <cellStyle name="Normal 3 3 3 2 4 5 2 3" xfId="31948" xr:uid="{0921DBA8-395C-49CF-B968-8369B5C38B54}"/>
    <cellStyle name="Normal 3 3 3 2 4 5 3" xfId="12019" xr:uid="{FB586863-73C4-47C7-A742-3CC79147763D}"/>
    <cellStyle name="Normal 3 3 3 2 4 5 3 2" xfId="36663" xr:uid="{39DE6D76-A9F3-4B6F-AFD4-59ADED59F37D}"/>
    <cellStyle name="Normal 3 3 3 2 4 5 4" xfId="21198" xr:uid="{7BBFF73E-8943-4540-ABEB-BEA0DE868ABF}"/>
    <cellStyle name="Normal 3 3 3 2 4 5 4 2" xfId="45318" xr:uid="{F2F130AF-5EBC-4A30-A308-0619BB9243DE}"/>
    <cellStyle name="Normal 3 3 3 2 4 5 5" xfId="28778" xr:uid="{F4F82FBE-5EFD-4766-AE23-31D7C279A1B6}"/>
    <cellStyle name="Normal 3 3 3 2 4 6" xfId="4432" xr:uid="{387CD30E-0793-4B24-9436-8AD0C1D5611B}"/>
    <cellStyle name="Normal 3 3 3 2 4 6 2" xfId="12773" xr:uid="{0C3E9DA6-CAF0-40BB-ADA2-C008C245706E}"/>
    <cellStyle name="Normal 3 3 3 2 4 6 2 2" xfId="37358" xr:uid="{53C25E9E-2A2C-4422-8E93-16E9CFF10193}"/>
    <cellStyle name="Normal 3 3 3 2 4 6 3" xfId="29398" xr:uid="{01E1CDB0-17A4-4246-9B0D-B9411C079FE9}"/>
    <cellStyle name="Normal 3 3 3 2 4 7" xfId="4949" xr:uid="{F80C9765-883A-4549-9FCD-CB6A8773E9A7}"/>
    <cellStyle name="Normal 3 3 3 2 4 7 2" xfId="13258" xr:uid="{DCE14B67-B304-4E7A-A81A-4CB82F4DD196}"/>
    <cellStyle name="Normal 3 3 3 2 4 7 2 2" xfId="37842" xr:uid="{13EE943D-00D0-4259-8919-ECC876B59593}"/>
    <cellStyle name="Normal 3 3 3 2 4 7 3" xfId="29824" xr:uid="{59715C37-E811-4789-98EC-8BED441366F8}"/>
    <cellStyle name="Normal 3 3 3 2 4 8" xfId="8927" xr:uid="{B67B9D0F-6F03-4B9E-9D4C-ABB2D4F7FE76}"/>
    <cellStyle name="Normal 3 3 3 2 4 8 2" xfId="33690" xr:uid="{AD8F5DD2-21CB-452D-8FDF-88A5FAF6CB77}"/>
    <cellStyle name="Normal 3 3 3 2 4 9" xfId="18105" xr:uid="{81DF8BAA-EEAA-4A26-8782-724469F0EF08}"/>
    <cellStyle name="Normal 3 3 3 2 4 9 2" xfId="42330" xr:uid="{2374A1E2-5C01-4E3E-B878-840CAEF9502E}"/>
    <cellStyle name="Normal 3 3 3 2 5" xfId="598" xr:uid="{435AFE93-604B-4B8D-AEA7-43A0BC5893A8}"/>
    <cellStyle name="Normal 3 3 3 2 5 2" xfId="1233" xr:uid="{033EAD7A-9C2F-46E7-84A9-1D4354E224ED}"/>
    <cellStyle name="Normal 3 3 3 2 5 2 2" xfId="8165" xr:uid="{83760DEA-EDAF-4657-80A6-0651B2B1180B}"/>
    <cellStyle name="Normal 3 3 3 2 5 2 2 2" xfId="16423" xr:uid="{4445C313-90E8-4F88-8D7D-983A13E51A93}"/>
    <cellStyle name="Normal 3 3 3 2 5 2 2 2 2" xfId="41005" xr:uid="{A2B710EF-8F99-41CB-8ADB-AD0BB0A1D095}"/>
    <cellStyle name="Normal 3 3 3 2 5 2 2 3" xfId="22430" xr:uid="{917336F3-D626-4FB7-890E-38EB1293FAD4}"/>
    <cellStyle name="Normal 3 3 3 2 5 2 2 3 2" xfId="46464" xr:uid="{3FAA0525-47B0-48FD-AC8E-7C9D218E7469}"/>
    <cellStyle name="Normal 3 3 3 2 5 2 2 4" xfId="32990" xr:uid="{58161F2B-1595-4F72-BAF2-5F7D5A3BFE2E}"/>
    <cellStyle name="Normal 3 3 3 2 5 2 3" xfId="6278" xr:uid="{78BBA998-E092-4978-8446-4555EA52E50C}"/>
    <cellStyle name="Normal 3 3 3 2 5 2 3 2" xfId="14540" xr:uid="{F5C5124A-68E3-4317-9577-A9086920F8C8}"/>
    <cellStyle name="Normal 3 3 3 2 5 2 3 2 2" xfId="39122" xr:uid="{EA37EC5C-682A-4FB4-AD93-75E220AD9AE8}"/>
    <cellStyle name="Normal 3 3 3 2 5 2 3 3" xfId="31107" xr:uid="{D7E8D61E-7E45-4547-B3CC-6487CE7BFD54}"/>
    <cellStyle name="Normal 3 3 3 2 5 2 4" xfId="9601" xr:uid="{9329F72B-9BA3-4880-92BE-FEF81916732E}"/>
    <cellStyle name="Normal 3 3 3 2 5 2 4 2" xfId="34296" xr:uid="{71ADF364-1DCE-4273-9AEE-A4AE241AE727}"/>
    <cellStyle name="Normal 3 3 3 2 5 2 5" xfId="19963" xr:uid="{7EB4FA25-62EC-4740-AEA3-23AD98CF86D1}"/>
    <cellStyle name="Normal 3 3 3 2 5 2 5 2" xfId="44141" xr:uid="{2D6A8C51-FD99-46B9-9CC2-3DB0407A6B7E}"/>
    <cellStyle name="Normal 3 3 3 2 5 2 6" xfId="26413" xr:uid="{51E0671E-C100-4918-9C2B-99DDF63FC415}"/>
    <cellStyle name="Normal 3 3 3 2 5 3" xfId="6798" xr:uid="{6DB8A000-45B7-4E46-84E1-2A2DEBFD1682}"/>
    <cellStyle name="Normal 3 3 3 2 5 3 2" xfId="15057" xr:uid="{9E4E1309-D0EA-4835-9D1F-78D0631BD140}"/>
    <cellStyle name="Normal 3 3 3 2 5 3 2 2" xfId="21851" xr:uid="{C5A3049D-39F0-4D75-BB74-650FF52E0C7E}"/>
    <cellStyle name="Normal 3 3 3 2 5 3 2 2 2" xfId="45925" xr:uid="{2D53F0DA-1558-4576-B25C-DFB48D17498D}"/>
    <cellStyle name="Normal 3 3 3 2 5 3 2 3" xfId="39639" xr:uid="{B6F0FA0B-00D7-46BE-9024-E98FF0B808DB}"/>
    <cellStyle name="Normal 3 3 3 2 5 3 3" xfId="19386" xr:uid="{E7940D47-45A1-4C2D-802D-EF4176E0179D}"/>
    <cellStyle name="Normal 3 3 3 2 5 3 3 2" xfId="43580" xr:uid="{CDE53E8A-42FE-4982-9519-831AC8F5652B}"/>
    <cellStyle name="Normal 3 3 3 2 5 3 4" xfId="31624" xr:uid="{226EE262-406B-45E4-9805-52B4E2A9434A}"/>
    <cellStyle name="Normal 3 3 3 2 5 4" xfId="7335" xr:uid="{5AAE2C44-AFD7-4CED-B68F-3842E7E9AC30}"/>
    <cellStyle name="Normal 3 3 3 2 5 4 2" xfId="15594" xr:uid="{E7015828-9385-44B2-9EEF-CCA19B9FF461}"/>
    <cellStyle name="Normal 3 3 3 2 5 4 2 2" xfId="40176" xr:uid="{59DEECD5-0667-403A-91C7-E5F5C3B292BD}"/>
    <cellStyle name="Normal 3 3 3 2 5 4 3" xfId="21256" xr:uid="{B8E3CD12-9943-400C-83BA-5D748A22C49A}"/>
    <cellStyle name="Normal 3 3 3 2 5 4 3 2" xfId="45375" xr:uid="{0D509BAC-C3A4-497D-9EB1-45CBDE2D363F}"/>
    <cellStyle name="Normal 3 3 3 2 5 4 4" xfId="32161" xr:uid="{BAE0AC29-ABB2-4A8A-AA3D-FB9A919605FB}"/>
    <cellStyle name="Normal 3 3 3 2 5 5" xfId="5178" xr:uid="{6AAE7F4C-15D3-4259-B4C9-1350E03A6FF0}"/>
    <cellStyle name="Normal 3 3 3 2 5 5 2" xfId="13472" xr:uid="{C9C6BFE6-F1FB-4D16-89CA-1830406B89D7}"/>
    <cellStyle name="Normal 3 3 3 2 5 5 2 2" xfId="38056" xr:uid="{7FF08785-D049-4634-BC89-3A82514A40C2}"/>
    <cellStyle name="Normal 3 3 3 2 5 5 3" xfId="30038" xr:uid="{23453E78-235D-459C-B384-88AB01B84ADE}"/>
    <cellStyle name="Normal 3 3 3 2 5 6" xfId="8985" xr:uid="{009D1785-2AED-4E28-8719-008BA9147D3F}"/>
    <cellStyle name="Normal 3 3 3 2 5 6 2" xfId="33747" xr:uid="{6B6BD855-96ED-4763-952B-0B9673654AF6}"/>
    <cellStyle name="Normal 3 3 3 2 5 7" xfId="18779" xr:uid="{F9DE2F82-CCCC-4182-ABEF-4E48D38F99C8}"/>
    <cellStyle name="Normal 3 3 3 2 5 7 2" xfId="42975" xr:uid="{BA435846-DE24-4841-97B3-9AA2A3593D3A}"/>
    <cellStyle name="Normal 3 3 3 2 5 8" xfId="25878" xr:uid="{92C099BD-6E8B-496D-8A17-CFBA6318721B}"/>
    <cellStyle name="Normal 3 3 3 2 6" xfId="1630" xr:uid="{F5B77344-AA10-482D-B9AA-B1041523D751}"/>
    <cellStyle name="Normal 3 3 3 2 6 2" xfId="6916" xr:uid="{BC5A7532-A20F-4505-8B54-0EB09A837BE4}"/>
    <cellStyle name="Normal 3 3 3 2 6 2 2" xfId="15175" xr:uid="{E56F4183-51FF-4B27-B831-9025C9C37E08}"/>
    <cellStyle name="Normal 3 3 3 2 6 2 2 2" xfId="39757" xr:uid="{D57CE5BB-9826-49BA-8F81-5CE1A2E67308}"/>
    <cellStyle name="Normal 3 3 3 2 6 2 3" xfId="22813" xr:uid="{1AF9561C-D4AA-4405-AD4E-AE0712527327}"/>
    <cellStyle name="Normal 3 3 3 2 6 2 3 2" xfId="46839" xr:uid="{26AAAC0C-9AA9-458D-9F75-8A0A6A3759A7}"/>
    <cellStyle name="Normal 3 3 3 2 6 2 4" xfId="31742" xr:uid="{8561A980-5A22-4A60-A24B-8861FAA37FF0}"/>
    <cellStyle name="Normal 3 3 3 2 6 3" xfId="5563" xr:uid="{D4631E29-B797-458C-BC6D-C13A7B68D6FB}"/>
    <cellStyle name="Normal 3 3 3 2 6 3 2" xfId="13846" xr:uid="{5B204A08-3E63-4BB3-A0D5-530FF17DE4B1}"/>
    <cellStyle name="Normal 3 3 3 2 6 3 2 2" xfId="38430" xr:uid="{B4EA1AD9-7919-4957-A200-24631416D69B}"/>
    <cellStyle name="Normal 3 3 3 2 6 3 3" xfId="30412" xr:uid="{809D3A59-1C7A-4F67-9879-F8CED137A249}"/>
    <cellStyle name="Normal 3 3 3 2 6 4" xfId="9984" xr:uid="{C8D5C086-475A-4683-A37C-E1300F726799}"/>
    <cellStyle name="Normal 3 3 3 2 6 4 2" xfId="34670" xr:uid="{0768D836-151F-4789-BDDF-ECB1E25A1F34}"/>
    <cellStyle name="Normal 3 3 3 2 6 5" xfId="20347" xr:uid="{56C2F491-1481-451C-BB44-4F32ED545B35}"/>
    <cellStyle name="Normal 3 3 3 2 6 5 2" xfId="44519" xr:uid="{2CFAAD21-7D3B-48F1-9288-FAB606793F51}"/>
    <cellStyle name="Normal 3 3 3 2 6 6" xfId="26786" xr:uid="{5EF74249-26EA-4D1B-B9A8-7F37B9B3BAE6}"/>
    <cellStyle name="Normal 3 3 3 2 7" xfId="1787" xr:uid="{AD44EE05-0306-48E1-B030-689C6D9516CA}"/>
    <cellStyle name="Normal 3 3 3 2 7 2" xfId="7601" xr:uid="{F459AF09-77CC-4C43-9A36-0786B225BD57}"/>
    <cellStyle name="Normal 3 3 3 2 7 2 2" xfId="15859" xr:uid="{CBAC13DE-6A62-464A-9E98-6663ABD23907}"/>
    <cellStyle name="Normal 3 3 3 2 7 2 2 2" xfId="40441" xr:uid="{BA560737-C41D-49DC-9C15-A99446BC1693}"/>
    <cellStyle name="Normal 3 3 3 2 7 2 3" xfId="22952" xr:uid="{1EE771E8-9EA3-4F9B-BE66-66FFE39DA67B}"/>
    <cellStyle name="Normal 3 3 3 2 7 2 3 2" xfId="46963" xr:uid="{B5E895A4-3D4C-423C-8581-2BF4E0438252}"/>
    <cellStyle name="Normal 3 3 3 2 7 2 4" xfId="32426" xr:uid="{F951A29C-7123-4F2C-B431-B6F7FC0C0EC3}"/>
    <cellStyle name="Normal 3 3 3 2 7 3" xfId="5705" xr:uid="{98227FB1-786D-41C6-9F44-4FBE81B21A5D}"/>
    <cellStyle name="Normal 3 3 3 2 7 3 2" xfId="13967" xr:uid="{4C2EF9C0-8E90-41E5-905C-3B646866AD50}"/>
    <cellStyle name="Normal 3 3 3 2 7 3 2 2" xfId="38549" xr:uid="{2838DB7D-4E62-49BE-8126-9E1C19671DD7}"/>
    <cellStyle name="Normal 3 3 3 2 7 3 3" xfId="30534" xr:uid="{C7BA41CD-735E-4DC3-8B37-AFB62150C50F}"/>
    <cellStyle name="Normal 3 3 3 2 7 4" xfId="10129" xr:uid="{0FE5D5DD-D0BE-434B-AAA2-49B85C599192}"/>
    <cellStyle name="Normal 3 3 3 2 7 4 2" xfId="34789" xr:uid="{423C582D-5E4F-4322-B054-534BC73C07EB}"/>
    <cellStyle name="Normal 3 3 3 2 7 5" xfId="20487" xr:uid="{B4AC34AB-3E38-47A8-8523-7DE390316EE3}"/>
    <cellStyle name="Normal 3 3 3 2 7 5 2" xfId="44647" xr:uid="{8666F820-495B-4E19-BE7F-CBA9262E8DDA}"/>
    <cellStyle name="Normal 3 3 3 2 7 6" xfId="26904" xr:uid="{8CDCBA48-02AA-40B7-9AD8-49963BBD9229}"/>
    <cellStyle name="Normal 3 3 3 2 8" xfId="745" xr:uid="{81E9173A-C51D-4618-8165-6C8FF4FA23DC}"/>
    <cellStyle name="Normal 3 3 3 2 8 2" xfId="7714" xr:uid="{81EA8EF3-8431-4893-8A00-57F31EA293D7}"/>
    <cellStyle name="Normal 3 3 3 2 8 2 2" xfId="15972" xr:uid="{F2679805-5121-448E-AB64-9BD05BB1234F}"/>
    <cellStyle name="Normal 3 3 3 2 8 2 2 2" xfId="40554" xr:uid="{C92DC36C-70C2-4CC3-9CE6-1D853CDB8566}"/>
    <cellStyle name="Normal 3 3 3 2 8 2 3" xfId="21981" xr:uid="{242D2B38-6425-46E8-9A06-48DCBEB4BF2E}"/>
    <cellStyle name="Normal 3 3 3 2 8 2 3 2" xfId="46053" xr:uid="{826642B7-CD9C-40E9-AA9D-157E49FAF6F8}"/>
    <cellStyle name="Normal 3 3 3 2 8 2 4" xfId="32539" xr:uid="{C796DEF0-4A7F-4636-A281-EEC04DF5E135}"/>
    <cellStyle name="Normal 3 3 3 2 8 3" xfId="5827" xr:uid="{2AAAFFF7-8761-477B-AF5D-A58535E9273D}"/>
    <cellStyle name="Normal 3 3 3 2 8 3 2" xfId="14089" xr:uid="{1E9F3F0A-8581-4AFF-BE67-3CB1082EF2DC}"/>
    <cellStyle name="Normal 3 3 3 2 8 3 2 2" xfId="38671" xr:uid="{58C7BC82-CA94-4B9F-A185-51E3D18A5868}"/>
    <cellStyle name="Normal 3 3 3 2 8 3 3" xfId="30656" xr:uid="{200CC455-F8B8-44E7-937C-A548DF16C6DC}"/>
    <cellStyle name="Normal 3 3 3 2 8 4" xfId="9140" xr:uid="{91B0769A-7954-4929-B2FC-39DBB3D26646}"/>
    <cellStyle name="Normal 3 3 3 2 8 4 2" xfId="33889" xr:uid="{897FC263-6DFB-4688-8509-A4BB4B4C05C1}"/>
    <cellStyle name="Normal 3 3 3 2 8 5" xfId="19516" xr:uid="{0271C81A-2B60-4F53-BCD7-CC980CAE64B4}"/>
    <cellStyle name="Normal 3 3 3 2 8 5 2" xfId="43708" xr:uid="{939591D7-DCB2-44F0-890B-89A2BD34CA42}"/>
    <cellStyle name="Normal 3 3 3 2 8 6" xfId="26014" xr:uid="{BCAFF90C-FE2D-424C-B4A8-164555A2B714}"/>
    <cellStyle name="Normal 3 3 3 2 9" xfId="1906" xr:uid="{4AFADC33-A36D-4974-A1DB-E59234655C23}"/>
    <cellStyle name="Normal 3 3 3 2 9 2" xfId="7792" xr:uid="{74C7EA2C-230F-4553-8403-8AB9E2545330}"/>
    <cellStyle name="Normal 3 3 3 2 9 2 2" xfId="16050" xr:uid="{31F485C5-7FE7-486F-BF7F-0BBACE10C333}"/>
    <cellStyle name="Normal 3 3 3 2 9 2 2 2" xfId="40632" xr:uid="{EA1B5987-EEDF-4BCC-AC9C-92F0B1917105}"/>
    <cellStyle name="Normal 3 3 3 2 9 2 3" xfId="23070" xr:uid="{DEDCD9E4-45CB-4390-988A-953C297D44A3}"/>
    <cellStyle name="Normal 3 3 3 2 9 2 3 2" xfId="47081" xr:uid="{566FA665-354F-4B63-9498-B7B5AE17232F}"/>
    <cellStyle name="Normal 3 3 3 2 9 2 4" xfId="32617" xr:uid="{3DC8B815-CA6B-42C7-8EF4-95E51E0147AE}"/>
    <cellStyle name="Normal 3 3 3 2 9 3" xfId="5905" xr:uid="{AAFC43F2-F079-49E3-9C64-F4118EB1064C}"/>
    <cellStyle name="Normal 3 3 3 2 9 3 2" xfId="14167" xr:uid="{F669AE8D-EC08-43D3-8841-973081220C66}"/>
    <cellStyle name="Normal 3 3 3 2 9 3 2 2" xfId="38749" xr:uid="{6C098338-A9F6-47B7-A55E-4B93A0DF48FB}"/>
    <cellStyle name="Normal 3 3 3 2 9 3 3" xfId="30734" xr:uid="{DA70621D-3033-45BE-A9D9-B5821A783CA6}"/>
    <cellStyle name="Normal 3 3 3 2 9 4" xfId="10248" xr:uid="{3D5A1D7E-3027-4D18-9C21-3DE37D926E29}"/>
    <cellStyle name="Normal 3 3 3 2 9 4 2" xfId="34907" xr:uid="{A6171F77-C881-432D-8858-9A2E88C198AD}"/>
    <cellStyle name="Normal 3 3 3 2 9 5" xfId="20605" xr:uid="{E0CB5C96-C573-4BB7-AF6A-7EA089F1086F}"/>
    <cellStyle name="Normal 3 3 3 2 9 5 2" xfId="44765" xr:uid="{4E13DC6C-2FC8-4C16-9BEC-1E29C6019072}"/>
    <cellStyle name="Normal 3 3 3 2 9 6" xfId="27022" xr:uid="{B4ABBAF1-F696-4A30-8E65-47B612A5445F}"/>
    <cellStyle name="Normal 3 3 3 20" xfId="3170" xr:uid="{FF49ADCA-DF92-4978-BFBF-8319494D10DF}"/>
    <cellStyle name="Normal 3 3 3 20 2" xfId="11511" xr:uid="{EC36E321-FEC0-414A-8F0D-7A3B28054A5E}"/>
    <cellStyle name="Normal 3 3 3 20 2 2" xfId="36165" xr:uid="{8F19FE39-9988-4116-8D09-E2C8207C0819}"/>
    <cellStyle name="Normal 3 3 3 20 3" xfId="28280" xr:uid="{AD6ABD0C-7F7C-413D-8709-752F02BEE3F6}"/>
    <cellStyle name="Normal 3 3 3 21" xfId="3413" xr:uid="{1827EE4C-3869-4C39-8958-B751AFA2E113}"/>
    <cellStyle name="Normal 3 3 3 21 2" xfId="11754" xr:uid="{E264D2DA-F84B-4AF8-A6E7-2F8B70AC686E}"/>
    <cellStyle name="Normal 3 3 3 21 2 2" xfId="36401" xr:uid="{98AC04FF-C51F-476E-9C5A-4E2F300B80F6}"/>
    <cellStyle name="Normal 3 3 3 21 3" xfId="28516" xr:uid="{4E71CE2A-BBDA-4E2D-827C-712C86226248}"/>
    <cellStyle name="Normal 3 3 3 22" xfId="3950" xr:uid="{84E7790B-F4F5-4FC9-BA2B-67DFAC80137A}"/>
    <cellStyle name="Normal 3 3 3 22 2" xfId="12291" xr:uid="{52ADE9BA-AC91-4CB1-9015-BCFA64EFDC45}"/>
    <cellStyle name="Normal 3 3 3 22 2 2" xfId="36877" xr:uid="{2D82B8F0-4A94-46F2-B398-8A932BE333D2}"/>
    <cellStyle name="Normal 3 3 3 22 3" xfId="28992" xr:uid="{50398F7B-DE63-4F26-8F4F-F5AA723382EB}"/>
    <cellStyle name="Normal 3 3 3 23" xfId="4024" xr:uid="{D46F908F-9970-4C0C-869A-309FECA43AE4}"/>
    <cellStyle name="Normal 3 3 3 23 2" xfId="12365" xr:uid="{D95D4679-9262-45A0-8547-39B0152B6B7C}"/>
    <cellStyle name="Normal 3 3 3 23 2 2" xfId="36951" xr:uid="{BD3C724C-78D4-4BF1-BE03-326B815619A3}"/>
    <cellStyle name="Normal 3 3 3 23 3" xfId="29066" xr:uid="{BF023A59-0202-4025-922D-79867ADE82EC}"/>
    <cellStyle name="Normal 3 3 3 24" xfId="4101" xr:uid="{DD32A440-AF75-4866-8ACD-A2909846B572}"/>
    <cellStyle name="Normal 3 3 3 24 2" xfId="12442" xr:uid="{1E214C7F-46F2-4F90-8664-3E204CE9010F}"/>
    <cellStyle name="Normal 3 3 3 24 2 2" xfId="37027" xr:uid="{F1E2995A-6F53-48B5-94C0-F882EF168DBB}"/>
    <cellStyle name="Normal 3 3 3 24 3" xfId="29136" xr:uid="{88AA98D6-5AA6-4F1E-A191-6307E7901BF3}"/>
    <cellStyle name="Normal 3 3 3 25" xfId="4705" xr:uid="{716721EB-BDDB-4213-B53E-DC212F22962E}"/>
    <cellStyle name="Normal 3 3 3 25 2" xfId="13044" xr:uid="{C8457887-62EB-40A5-8121-D6AB25C7529E}"/>
    <cellStyle name="Normal 3 3 3 25 2 2" xfId="37629" xr:uid="{DE31D95B-8D2C-4BC9-B169-00970501A899}"/>
    <cellStyle name="Normal 3 3 3 25 3" xfId="29608" xr:uid="{265DBEC3-277F-4F86-80E7-9381D11E82CE}"/>
    <cellStyle name="Normal 3 3 3 26" xfId="8503" xr:uid="{0E0710AA-B01B-4AE1-8C21-032AED0012EB}"/>
    <cellStyle name="Normal 3 3 3 26 2" xfId="16761" xr:uid="{E8D6AD9F-5C26-426C-98F2-95E329EB1356}"/>
    <cellStyle name="Normal 3 3 3 26 2 2" xfId="41343" xr:uid="{23773EA7-B99A-41BC-AA52-97436E5A0450}"/>
    <cellStyle name="Normal 3 3 3 26 3" xfId="33314" xr:uid="{69E3E49E-3F7A-4475-B163-C1EB9DD9CE05}"/>
    <cellStyle name="Normal 3 3 3 27" xfId="8632" xr:uid="{6EB581A0-874F-4C2F-AA72-9065D232D937}"/>
    <cellStyle name="Normal 3 3 3 27 2" xfId="33417" xr:uid="{CDCD89FF-F320-4EB0-880E-BD211141C8E4}"/>
    <cellStyle name="Normal 3 3 3 28" xfId="17741" xr:uid="{9B611A13-2778-45A2-9A39-17423376878E}"/>
    <cellStyle name="Normal 3 3 3 28 2" xfId="41968" xr:uid="{81E4C819-3AFC-46C0-A342-F15A7EF21182}"/>
    <cellStyle name="Normal 3 3 3 29" xfId="17817" xr:uid="{A63C1FEF-D6DE-4834-88C4-8ACCD1DAC96E}"/>
    <cellStyle name="Normal 3 3 3 29 2" xfId="42042" xr:uid="{427157D3-8732-43E7-A112-DB1126DECE4F}"/>
    <cellStyle name="Normal 3 3 3 3" xfId="249" xr:uid="{3E41F376-BB77-404D-8A1F-3B147D24D452}"/>
    <cellStyle name="Normal 3 3 3 3 10" xfId="2758" xr:uid="{9BF58E0B-02F6-4F16-BFFA-0FB5CED0CECE}"/>
    <cellStyle name="Normal 3 3 3 3 10 2" xfId="11099" xr:uid="{EA8C82AD-C138-4FE7-9298-9B2D81D7A3BD}"/>
    <cellStyle name="Normal 3 3 3 3 10 2 2" xfId="35754" xr:uid="{FE2497B9-9D8F-4B0D-90DC-76080CEA71A8}"/>
    <cellStyle name="Normal 3 3 3 3 10 3" xfId="27869" xr:uid="{58DBD194-4923-4552-9F28-B3DEB7403161}"/>
    <cellStyle name="Normal 3 3 3 3 11" xfId="3231" xr:uid="{773CBDA2-E4F2-43FF-8558-80FBFAE814C6}"/>
    <cellStyle name="Normal 3 3 3 3 11 2" xfId="11572" xr:uid="{1D4B4A84-6F0A-4EC0-A3ED-5ED565E2CF09}"/>
    <cellStyle name="Normal 3 3 3 3 11 2 2" xfId="36226" xr:uid="{ED3C1042-4FD8-4B58-B40C-843F7B3BE779}"/>
    <cellStyle name="Normal 3 3 3 3 11 3" xfId="28341" xr:uid="{01AE0E4E-86D1-449D-8ED2-0458D266EB7B}"/>
    <cellStyle name="Normal 3 3 3 3 12" xfId="3475" xr:uid="{B5E482F5-FF13-4618-B68A-CCFDE949A27E}"/>
    <cellStyle name="Normal 3 3 3 3 12 2" xfId="11816" xr:uid="{73F0BE7C-CDA2-4C8D-AFFF-64A8132C3C6D}"/>
    <cellStyle name="Normal 3 3 3 3 12 2 2" xfId="36462" xr:uid="{74B44062-130B-47A8-B24E-BEA3B2525B7D}"/>
    <cellStyle name="Normal 3 3 3 3 12 3" xfId="28577" xr:uid="{757F165D-96E9-42F2-9461-0E5B29D7E50D}"/>
    <cellStyle name="Normal 3 3 3 3 13" xfId="4185" xr:uid="{3E9FBA63-1584-42DE-9E5F-A465F3208091}"/>
    <cellStyle name="Normal 3 3 3 3 13 2" xfId="12526" xr:uid="{89E1F926-605C-4C81-93BD-46D9206B4DCD}"/>
    <cellStyle name="Normal 3 3 3 3 13 2 2" xfId="37111" xr:uid="{5EB4C18B-9286-4FA9-B89D-1F5D897DA2E2}"/>
    <cellStyle name="Normal 3 3 3 3 13 3" xfId="29197" xr:uid="{F424DDA5-7001-437A-AB70-7533EBB13E9C}"/>
    <cellStyle name="Normal 3 3 3 3 14" xfId="4770" xr:uid="{52CC783C-0CCE-4BAE-A0D7-045AE7565C49}"/>
    <cellStyle name="Normal 3 3 3 3 14 2" xfId="13098" xr:uid="{33D663EF-E523-4168-9AAB-340A1AAEA8A9}"/>
    <cellStyle name="Normal 3 3 3 3 14 2 2" xfId="37683" xr:uid="{8170E23E-A6EE-4870-8E5B-89011A3523C6}"/>
    <cellStyle name="Normal 3 3 3 3 14 3" xfId="29663" xr:uid="{F06030B4-6EFB-4286-A6AD-68AB3E7F66A3}"/>
    <cellStyle name="Normal 3 3 3 3 15" xfId="8702" xr:uid="{0CB02F50-37F5-4E30-AEAD-80F561609BB5}"/>
    <cellStyle name="Normal 3 3 3 3 15 2" xfId="33482" xr:uid="{0A958014-5407-4489-897A-8C43B0BE9316}"/>
    <cellStyle name="Normal 3 3 3 3 16" xfId="17888" xr:uid="{7648C80F-503F-4656-A33E-F8926A44DEA3}"/>
    <cellStyle name="Normal 3 3 3 3 16 2" xfId="42113" xr:uid="{3EDB24E4-F3AD-43BC-93CE-9804A07F7ADC}"/>
    <cellStyle name="Normal 3 3 3 3 17" xfId="18491" xr:uid="{B70A94E4-FCC6-4849-B53C-10CFC5C9331F}"/>
    <cellStyle name="Normal 3 3 3 3 17 2" xfId="42694" xr:uid="{F5C7FDB5-252E-49E6-957B-9E359F4AE0BE}"/>
    <cellStyle name="Normal 3 3 3 3 18" xfId="25616" xr:uid="{CF8DE3AC-0D1B-4CF4-8465-10672CAD4E8B}"/>
    <cellStyle name="Normal 3 3 3 3 2" xfId="445" xr:uid="{2385DAD3-FA08-4E37-98E6-273EBAA7CB26}"/>
    <cellStyle name="Normal 3 3 3 3 2 10" xfId="4987" xr:uid="{BD8FA863-A10A-4A12-8DBE-647751CF98C0}"/>
    <cellStyle name="Normal 3 3 3 3 2 10 2" xfId="13287" xr:uid="{9CB02112-9116-46C8-90E2-F6FDCA135906}"/>
    <cellStyle name="Normal 3 3 3 3 2 10 2 2" xfId="37871" xr:uid="{1E05F1B9-A074-4D85-996A-C12B80A53C1D}"/>
    <cellStyle name="Normal 3 3 3 3 2 10 3" xfId="29853" xr:uid="{06E018E3-B2D3-4CCF-A5CD-FE7EFBCDE6C3}"/>
    <cellStyle name="Normal 3 3 3 3 2 11" xfId="8837" xr:uid="{7D9C1E0E-B908-4CFB-80EC-8603EB22D94F}"/>
    <cellStyle name="Normal 3 3 3 3 2 11 2" xfId="33603" xr:uid="{3017AC47-C67D-4273-8A64-63135ADB0DAF}"/>
    <cellStyle name="Normal 3 3 3 3 2 12" xfId="18022" xr:uid="{CA1C5C82-D426-4A3A-B58C-7B0CAC4485EF}"/>
    <cellStyle name="Normal 3 3 3 3 2 12 2" xfId="42247" xr:uid="{F758106F-3D54-4D71-92CD-737933305E24}"/>
    <cellStyle name="Normal 3 3 3 3 2 13" xfId="18628" xr:uid="{630E4A28-935D-4D7E-B249-145E585115B4}"/>
    <cellStyle name="Normal 3 3 3 3 2 13 2" xfId="42824" xr:uid="{28D14368-5099-4EA8-A3D8-B39F22AEA33B}"/>
    <cellStyle name="Normal 3 3 3 3 2 14" xfId="25734" xr:uid="{7C29FB30-1789-4BFC-8670-02BA07A731A0}"/>
    <cellStyle name="Normal 3 3 3 3 2 2" xfId="1465" xr:uid="{148279DB-EE14-4F3F-B7F8-C9062A886326}"/>
    <cellStyle name="Normal 3 3 3 3 2 2 2" xfId="3112" xr:uid="{15D6233E-C461-42DF-BD91-5945D7058EBF}"/>
    <cellStyle name="Normal 3 3 3 3 2 2 2 2" xfId="7069" xr:uid="{763B1472-DAD1-47B1-B5CF-35362CEEC6E6}"/>
    <cellStyle name="Normal 3 3 3 3 2 2 2 2 2" xfId="15328" xr:uid="{0ECF8482-2353-440E-AC70-F65E22F8C2A3}"/>
    <cellStyle name="Normal 3 3 3 3 2 2 2 2 2 2" xfId="39910" xr:uid="{42657ADF-DC23-459B-AF26-55419272C892}"/>
    <cellStyle name="Normal 3 3 3 3 2 2 2 2 3" xfId="31895" xr:uid="{1AA02F54-4C3F-4B56-9BC0-2E92A5D63699}"/>
    <cellStyle name="Normal 3 3 3 3 2 2 2 3" xfId="11453" xr:uid="{43FFF3A0-A9B8-46DB-AA67-7FDB91E09E84}"/>
    <cellStyle name="Normal 3 3 3 3 2 2 2 3 2" xfId="36108" xr:uid="{113F20ED-CB0A-4D24-8F9F-142E40CA0D67}"/>
    <cellStyle name="Normal 3 3 3 3 2 2 2 4" xfId="22653" xr:uid="{CD950606-9D6D-4E17-A03A-B09AFD257A18}"/>
    <cellStyle name="Normal 3 3 3 3 2 2 2 4 2" xfId="46680" xr:uid="{24C32125-DAC8-4445-857F-F2F77412A3FC}"/>
    <cellStyle name="Normal 3 3 3 3 2 2 2 5" xfId="28223" xr:uid="{3B233E18-2B7D-47A1-86B1-64504CD9C938}"/>
    <cellStyle name="Normal 3 3 3 3 2 2 3" xfId="3831" xr:uid="{4BE2D933-079A-48F0-9C7D-3F6FFA0CB366}"/>
    <cellStyle name="Normal 3 3 3 3 2 2 3 2" xfId="12172" xr:uid="{C7B27F96-7DAF-41B0-811A-05DDB428604A}"/>
    <cellStyle name="Normal 3 3 3 3 2 2 3 2 2" xfId="36816" xr:uid="{86D5254C-88F9-4146-A66D-305D8F8CC3A0}"/>
    <cellStyle name="Normal 3 3 3 3 2 2 3 3" xfId="28931" xr:uid="{C65ED2DE-CC72-4675-A800-63300A6EB6DE}"/>
    <cellStyle name="Normal 3 3 3 3 2 2 4" xfId="4585" xr:uid="{4DCBF898-464A-41B1-8B46-BBD60A0F433F}"/>
    <cellStyle name="Normal 3 3 3 3 2 2 4 2" xfId="12926" xr:uid="{29B5B373-4734-458A-912F-E1C6BD5E7B70}"/>
    <cellStyle name="Normal 3 3 3 3 2 2 4 2 2" xfId="37511" xr:uid="{F76D2037-DC52-40F4-BE50-02D69260D1FF}"/>
    <cellStyle name="Normal 3 3 3 3 2 2 4 3" xfId="29551" xr:uid="{B4BE20C0-0F76-4231-A3CD-864DEBDF9EEA}"/>
    <cellStyle name="Normal 3 3 3 3 2 2 5" xfId="5405" xr:uid="{BCB0C711-4365-4E3D-A0DC-592A60AC1722}"/>
    <cellStyle name="Normal 3 3 3 3 2 2 5 2" xfId="13688" xr:uid="{AD5B57CC-12F8-4B66-8BA2-1A3649BDD53E}"/>
    <cellStyle name="Normal 3 3 3 3 2 2 5 2 2" xfId="38272" xr:uid="{4BFB2D47-B718-41DF-BC96-7077F004DACF}"/>
    <cellStyle name="Normal 3 3 3 3 2 2 5 3" xfId="30254" xr:uid="{BD98BE13-8411-4664-A188-8E1F6FDD15CB}"/>
    <cellStyle name="Normal 3 3 3 3 2 2 6" xfId="9826" xr:uid="{EEB9BE43-4123-4B49-942F-7B52F76AE2C6}"/>
    <cellStyle name="Normal 3 3 3 3 2 2 6 2" xfId="34512" xr:uid="{3BE72FE7-479B-4F32-84FA-82A2CFFBE10E}"/>
    <cellStyle name="Normal 3 3 3 3 2 2 7" xfId="18258" xr:uid="{1694193A-E262-4242-A9D4-CB2BD3D0D235}"/>
    <cellStyle name="Normal 3 3 3 3 2 2 7 2" xfId="42483" xr:uid="{64B187D4-0341-4539-AF96-87368895242D}"/>
    <cellStyle name="Normal 3 3 3 3 2 2 8" xfId="20187" xr:uid="{87742169-CE08-4A83-82B6-AD19380542A8}"/>
    <cellStyle name="Normal 3 3 3 3 2 2 8 2" xfId="44361" xr:uid="{FA5F9145-E41A-492F-B8C7-511D5A4E8808}"/>
    <cellStyle name="Normal 3 3 3 3 2 2 9" xfId="26628" xr:uid="{F374DD5B-216A-4D7F-A669-F631CD4C2E24}"/>
    <cellStyle name="Normal 3 3 3 3 2 3" xfId="1027" xr:uid="{6FD2B2BF-ABA0-453B-A4F0-021D336DFB7B}"/>
    <cellStyle name="Normal 3 3 3 3 2 3 2" xfId="8007" xr:uid="{224A2B43-BA14-4281-85C5-0372A30AD522}"/>
    <cellStyle name="Normal 3 3 3 3 2 3 2 2" xfId="16265" xr:uid="{06DAA313-7AA3-4BD6-A3A5-C1386D46764E}"/>
    <cellStyle name="Normal 3 3 3 3 2 3 2 2 2" xfId="40847" xr:uid="{7B40F163-A28F-45FD-982E-05BBDFA5F35A}"/>
    <cellStyle name="Normal 3 3 3 3 2 3 2 3" xfId="22236" xr:uid="{F63EA4A8-3465-49D7-B205-312F4AFB9261}"/>
    <cellStyle name="Normal 3 3 3 3 2 3 2 3 2" xfId="46276" xr:uid="{377407A6-D3A7-4D7A-929D-1C9E5BC9EE1B}"/>
    <cellStyle name="Normal 3 3 3 3 2 3 2 4" xfId="32832" xr:uid="{F0398C19-B3BF-43C0-AAAB-564D92975157}"/>
    <cellStyle name="Normal 3 3 3 3 2 3 3" xfId="6120" xr:uid="{8E67953A-6E08-4594-AAA2-723BE31316C5}"/>
    <cellStyle name="Normal 3 3 3 3 2 3 3 2" xfId="14382" xr:uid="{F9562744-C428-4AB2-B369-B7B5AD6824E3}"/>
    <cellStyle name="Normal 3 3 3 3 2 3 3 2 2" xfId="38964" xr:uid="{28D849C0-5097-46BE-A4AA-1DE2D5AB32F9}"/>
    <cellStyle name="Normal 3 3 3 3 2 3 3 3" xfId="30949" xr:uid="{B061F4DE-E183-46B4-970A-D6C9F74244B7}"/>
    <cellStyle name="Normal 3 3 3 3 2 3 4" xfId="9403" xr:uid="{9D0C489D-8640-4262-9147-B1E4DE06A0BF}"/>
    <cellStyle name="Normal 3 3 3 3 2 3 4 2" xfId="34110" xr:uid="{042777D2-6C4A-4EA3-8DFE-D117FD25826A}"/>
    <cellStyle name="Normal 3 3 3 3 2 3 5" xfId="19771" xr:uid="{69B6F6E6-5732-47A8-8F94-ECB73454E15D}"/>
    <cellStyle name="Normal 3 3 3 3 2 3 5 2" xfId="43951" xr:uid="{9D738C94-EFC0-46D0-B534-583D9DEFDBE5}"/>
    <cellStyle name="Normal 3 3 3 3 2 3 6" xfId="26229" xr:uid="{78CA929B-FD15-4CDC-A2AE-E54033F860CA}"/>
    <cellStyle name="Normal 3 3 3 3 2 4" xfId="2253" xr:uid="{3EA9033D-D047-4DB1-99A0-808ECD1B3181}"/>
    <cellStyle name="Normal 3 3 3 3 2 4 2" xfId="6640" xr:uid="{B92D3ACA-F7FD-47A4-BF86-FC6813BD0962}"/>
    <cellStyle name="Normal 3 3 3 3 2 4 2 2" xfId="14899" xr:uid="{BDF427C4-8808-4715-A983-C4F46F393269}"/>
    <cellStyle name="Normal 3 3 3 3 2 4 2 2 2" xfId="39481" xr:uid="{DCC1A47D-E5EB-4019-A8DC-1A6B1E7553D8}"/>
    <cellStyle name="Normal 3 3 3 3 2 4 2 3" xfId="21700" xr:uid="{7B9846F6-2D4C-44B0-B9C6-7EC5E6F66958}"/>
    <cellStyle name="Normal 3 3 3 3 2 4 2 3 2" xfId="45777" xr:uid="{C6027AAC-0F80-4695-B1AD-7661C6EF6F93}"/>
    <cellStyle name="Normal 3 3 3 3 2 4 2 4" xfId="31466" xr:uid="{62806AAB-4443-4C0C-B635-021A685474CA}"/>
    <cellStyle name="Normal 3 3 3 3 2 4 3" xfId="10594" xr:uid="{9B0C3908-7093-4E30-B1D3-0404D878FC74}"/>
    <cellStyle name="Normal 3 3 3 3 2 4 3 2" xfId="35252" xr:uid="{96EC7515-9FA8-41EC-A17F-2FB893515CA5}"/>
    <cellStyle name="Normal 3 3 3 3 2 4 4" xfId="19235" xr:uid="{1C37B571-1E41-4B59-9F58-CC9B05272168}"/>
    <cellStyle name="Normal 3 3 3 3 2 4 4 2" xfId="43429" xr:uid="{1D86B0F4-ACFC-408F-BC51-370B272BA03A}"/>
    <cellStyle name="Normal 3 3 3 3 2 4 5" xfId="27367" xr:uid="{49AA4245-3632-4AE3-B8F1-5BA2372065A2}"/>
    <cellStyle name="Normal 3 3 3 3 2 5" xfId="2639" xr:uid="{E29F695F-3E3A-41BF-BC6E-22F88C6CA338}"/>
    <cellStyle name="Normal 3 3 3 3 2 5 2" xfId="8425" xr:uid="{7493F1F2-2B4D-48D8-B545-51C0D8E7DF18}"/>
    <cellStyle name="Normal 3 3 3 3 2 5 2 2" xfId="16683" xr:uid="{765999EE-3A2A-49C5-B3BD-D9EB0AE7136F}"/>
    <cellStyle name="Normal 3 3 3 3 2 5 2 2 2" xfId="41265" xr:uid="{70F72DF0-5093-45F3-9E0C-CD3C588B7D13}"/>
    <cellStyle name="Normal 3 3 3 3 2 5 2 3" xfId="33250" xr:uid="{E46CAA76-1FD0-4B98-B03D-3B2F357CAADA}"/>
    <cellStyle name="Normal 3 3 3 3 2 5 3" xfId="10980" xr:uid="{2B30DBDD-58C3-404A-BEF9-8F738A127846}"/>
    <cellStyle name="Normal 3 3 3 3 2 5 3 2" xfId="35636" xr:uid="{7C2743C6-F528-4507-AA83-8318747C39CD}"/>
    <cellStyle name="Normal 3 3 3 3 2 5 4" xfId="21104" xr:uid="{BF2D8980-0F10-48D3-8E9A-FE17C5B6AFF5}"/>
    <cellStyle name="Normal 3 3 3 3 2 5 4 2" xfId="45225" xr:uid="{183D2FBA-012E-4F74-9C51-BAE89BD16C6E}"/>
    <cellStyle name="Normal 3 3 3 3 2 5 5" xfId="27751" xr:uid="{950FB8AA-0356-4D78-8925-8C54BDC6CABF}"/>
    <cellStyle name="Normal 3 3 3 3 2 6" xfId="2876" xr:uid="{255ECBB8-5F20-480F-88D3-FEAE5AD8CCB1}"/>
    <cellStyle name="Normal 3 3 3 3 2 6 2" xfId="11217" xr:uid="{2D5D2545-BAE7-4D05-8F85-7F930A4C9581}"/>
    <cellStyle name="Normal 3 3 3 3 2 6 2 2" xfId="35872" xr:uid="{FBCD5B2E-0C77-464C-B923-7BB1B5B231B2}"/>
    <cellStyle name="Normal 3 3 3 3 2 6 3" xfId="27987" xr:uid="{DC437BF1-EA36-4810-85C6-B2D63C42A3FC}"/>
    <cellStyle name="Normal 3 3 3 3 2 7" xfId="3349" xr:uid="{9CDDB2CC-B849-43F2-B3D6-1E11E3ECCA29}"/>
    <cellStyle name="Normal 3 3 3 3 2 7 2" xfId="11690" xr:uid="{73F90835-C47D-4FCC-94B9-5CA1C6DFEFB3}"/>
    <cellStyle name="Normal 3 3 3 3 2 7 2 2" xfId="36344" xr:uid="{50EFD7B8-312B-4AC6-8B1D-23E90C904908}"/>
    <cellStyle name="Normal 3 3 3 3 2 7 3" xfId="28459" xr:uid="{C5292C63-0F3E-4075-8840-00C428C02D47}"/>
    <cellStyle name="Normal 3 3 3 3 2 8" xfId="3595" xr:uid="{73A68212-C07C-46ED-9F26-B60A463DA8B8}"/>
    <cellStyle name="Normal 3 3 3 3 2 8 2" xfId="11936" xr:uid="{BFCC6CBF-AEEB-4A2F-A4BC-993C3D8E59C6}"/>
    <cellStyle name="Normal 3 3 3 3 2 8 2 2" xfId="36580" xr:uid="{FCAF4AC0-140E-49EF-ADD2-2A7FF14137BE}"/>
    <cellStyle name="Normal 3 3 3 3 2 8 3" xfId="28695" xr:uid="{E0843061-7AFF-4503-BA77-C3CD2D252446}"/>
    <cellStyle name="Normal 3 3 3 3 2 9" xfId="4349" xr:uid="{3C6AE011-A3FE-45F8-81BA-6B67DAB4E43D}"/>
    <cellStyle name="Normal 3 3 3 3 2 9 2" xfId="12690" xr:uid="{88085E20-6427-481B-AD28-836C684EC3CA}"/>
    <cellStyle name="Normal 3 3 3 3 2 9 2 2" xfId="37275" xr:uid="{62CD0BF9-D280-4B1D-8E00-B86C0EBC8E72}"/>
    <cellStyle name="Normal 3 3 3 3 2 9 3" xfId="29315" xr:uid="{3483BBE2-84C5-433A-8841-57B20296081E}"/>
    <cellStyle name="Normal 3 3 3 3 3" xfId="633" xr:uid="{838E9822-504D-49F9-A966-2D418E4F4A29}"/>
    <cellStyle name="Normal 3 3 3 3 3 10" xfId="25913" xr:uid="{73F0C362-5623-4B69-AEA3-D12F121EBEC6}"/>
    <cellStyle name="Normal 3 3 3 3 3 2" xfId="1266" xr:uid="{764FDF66-F9BD-4BD1-B2C8-B450D731CF30}"/>
    <cellStyle name="Normal 3 3 3 3 3 2 2" xfId="8193" xr:uid="{F51CC009-3859-4C3E-9F70-225FCBB898C7}"/>
    <cellStyle name="Normal 3 3 3 3 3 2 2 2" xfId="16451" xr:uid="{DC08DDDB-6D4A-45B8-A8EE-CA218A39D6BD}"/>
    <cellStyle name="Normal 3 3 3 3 3 2 2 2 2" xfId="41033" xr:uid="{9057D6BE-A791-406B-A0CB-2A27C200EBCD}"/>
    <cellStyle name="Normal 3 3 3 3 3 2 2 3" xfId="22458" xr:uid="{CE9EE5B5-A1BA-479B-A5B1-70B33BA98148}"/>
    <cellStyle name="Normal 3 3 3 3 3 2 2 3 2" xfId="46492" xr:uid="{234E2AE4-BD56-4AC4-8134-9D3640128D06}"/>
    <cellStyle name="Normal 3 3 3 3 3 2 2 4" xfId="33018" xr:uid="{99F3DB8D-CF13-48D8-99AB-20DCA7E0E019}"/>
    <cellStyle name="Normal 3 3 3 3 3 2 3" xfId="6314" xr:uid="{0BE0F146-339A-4225-A41A-C0EAAEC5286E}"/>
    <cellStyle name="Normal 3 3 3 3 3 2 3 2" xfId="14575" xr:uid="{22A85D8D-39B4-4A00-9DE3-AB863E1BB398}"/>
    <cellStyle name="Normal 3 3 3 3 3 2 3 2 2" xfId="39157" xr:uid="{86CFC1A8-06BC-4F43-A724-C0B954B64D5E}"/>
    <cellStyle name="Normal 3 3 3 3 3 2 3 3" xfId="31142" xr:uid="{2877359C-60E9-43D7-93A5-D895BC14D7A4}"/>
    <cellStyle name="Normal 3 3 3 3 3 2 4" xfId="9629" xr:uid="{10F7F3E9-E75F-4A68-B762-FC3EEEF82C09}"/>
    <cellStyle name="Normal 3 3 3 3 3 2 4 2" xfId="34324" xr:uid="{11040169-FF89-406C-A556-9ABBE16AC98A}"/>
    <cellStyle name="Normal 3 3 3 3 3 2 5" xfId="19991" xr:uid="{FDB979C2-789A-40E6-B83B-11B586C5F7A9}"/>
    <cellStyle name="Normal 3 3 3 3 3 2 5 2" xfId="44169" xr:uid="{0F2BF8B7-FF1B-4EDE-9EBC-FE28223BFD7F}"/>
    <cellStyle name="Normal 3 3 3 3 3 2 6" xfId="26441" xr:uid="{9A9C494D-40ED-47B2-810F-5723C97BCB98}"/>
    <cellStyle name="Normal 3 3 3 3 3 3" xfId="2994" xr:uid="{418F2FBE-162D-4587-A3AF-612FB45C365B}"/>
    <cellStyle name="Normal 3 3 3 3 3 3 2" xfId="6833" xr:uid="{CABD8F22-0AA8-441F-A18C-DDBC79FF5176}"/>
    <cellStyle name="Normal 3 3 3 3 3 3 2 2" xfId="15092" xr:uid="{CE74D738-48FF-484A-AA20-1F6498C6F06D}"/>
    <cellStyle name="Normal 3 3 3 3 3 3 2 2 2" xfId="39674" xr:uid="{E8B78B4E-867B-40AA-825D-9336F03C6544}"/>
    <cellStyle name="Normal 3 3 3 3 3 3 2 3" xfId="21886" xr:uid="{A36E6C9E-4F83-411A-BD08-299E355CDEC7}"/>
    <cellStyle name="Normal 3 3 3 3 3 3 2 3 2" xfId="45960" xr:uid="{6FD419E6-3A6B-4860-AB71-78A63CBFD63F}"/>
    <cellStyle name="Normal 3 3 3 3 3 3 2 4" xfId="31659" xr:uid="{CAD77CB7-EFAF-4083-8B93-6370436C1C54}"/>
    <cellStyle name="Normal 3 3 3 3 3 3 3" xfId="11335" xr:uid="{2086A8C9-39FB-4033-A983-7BF0BE88BF07}"/>
    <cellStyle name="Normal 3 3 3 3 3 3 3 2" xfId="35990" xr:uid="{2D6D53A4-B519-473A-B082-D6B29A8D859F}"/>
    <cellStyle name="Normal 3 3 3 3 3 3 4" xfId="19421" xr:uid="{79C22FA4-6633-4035-B42D-8AB1B4BB9F32}"/>
    <cellStyle name="Normal 3 3 3 3 3 3 4 2" xfId="43615" xr:uid="{23E3C43B-F342-40BB-8DDE-84FAE74EB420}"/>
    <cellStyle name="Normal 3 3 3 3 3 3 5" xfId="28105" xr:uid="{E157DB0B-0317-4809-8612-CF6FAD5D62AE}"/>
    <cellStyle name="Normal 3 3 3 3 3 4" xfId="3713" xr:uid="{8E86B5F4-6A93-420E-A97E-141230FE619E}"/>
    <cellStyle name="Normal 3 3 3 3 3 4 2" xfId="7361" xr:uid="{30F0A1ED-7E31-425A-96C8-BBDAE6FB98F0}"/>
    <cellStyle name="Normal 3 3 3 3 3 4 2 2" xfId="15620" xr:uid="{325FEC63-2184-491E-B78B-76ECFFD786B0}"/>
    <cellStyle name="Normal 3 3 3 3 3 4 2 2 2" xfId="40202" xr:uid="{EB7EE624-ABC1-40CF-82DA-A0C2EF8C4A10}"/>
    <cellStyle name="Normal 3 3 3 3 3 4 2 3" xfId="32187" xr:uid="{29A44C0A-1126-4BD7-8E74-13BE9F3586A8}"/>
    <cellStyle name="Normal 3 3 3 3 3 4 3" xfId="12054" xr:uid="{1DC61220-372E-4A91-8EF9-599968FA21E6}"/>
    <cellStyle name="Normal 3 3 3 3 3 4 3 2" xfId="36698" xr:uid="{A4005F29-33D4-469A-A570-2F8FA66564E0}"/>
    <cellStyle name="Normal 3 3 3 3 3 4 4" xfId="21291" xr:uid="{EA55B8A4-9632-4CCF-8F50-3BC82F9718DA}"/>
    <cellStyle name="Normal 3 3 3 3 3 4 4 2" xfId="45410" xr:uid="{9260D067-D3AD-4529-BB3B-4AA8B7D7F4B2}"/>
    <cellStyle name="Normal 3 3 3 3 3 4 5" xfId="28813" xr:uid="{6CB72A39-975E-4F3F-869F-2DCF54F497B5}"/>
    <cellStyle name="Normal 3 3 3 3 3 5" xfId="4467" xr:uid="{56DD0332-23C0-4E46-8C62-EBF8EA234F7F}"/>
    <cellStyle name="Normal 3 3 3 3 3 5 2" xfId="12808" xr:uid="{9CC9E157-395C-45D4-8B30-01E9AB94DCBD}"/>
    <cellStyle name="Normal 3 3 3 3 3 5 2 2" xfId="37393" xr:uid="{27750D42-05C8-4080-A91F-1A40D953F51F}"/>
    <cellStyle name="Normal 3 3 3 3 3 5 3" xfId="29433" xr:uid="{659B8D07-6C66-4CC0-9069-FD0EC9E5E0E9}"/>
    <cellStyle name="Normal 3 3 3 3 3 6" xfId="5207" xr:uid="{F3201F87-1A99-48B5-ABE8-D4D26A5DC4F1}"/>
    <cellStyle name="Normal 3 3 3 3 3 6 2" xfId="13500" xr:uid="{F8867F39-8970-4661-8BE1-0C5309AA62CB}"/>
    <cellStyle name="Normal 3 3 3 3 3 6 2 2" xfId="38084" xr:uid="{A1CB0BA7-45AE-4E5A-BD93-D27F36998C34}"/>
    <cellStyle name="Normal 3 3 3 3 3 6 3" xfId="30066" xr:uid="{FE1C0B01-5887-4753-8344-E27B8EC518FF}"/>
    <cellStyle name="Normal 3 3 3 3 3 7" xfId="9020" xr:uid="{317A72F9-1E48-498A-927D-63200B55BCE2}"/>
    <cellStyle name="Normal 3 3 3 3 3 7 2" xfId="33782" xr:uid="{6AEF10E2-E13E-4A02-A52F-E9DE6AE7E9F0}"/>
    <cellStyle name="Normal 3 3 3 3 3 8" xfId="18140" xr:uid="{DBDB8F61-DDDD-48A0-99E7-F7519AC9A9EF}"/>
    <cellStyle name="Normal 3 3 3 3 3 8 2" xfId="42365" xr:uid="{C5052458-F09C-4D72-A96B-074B18437D39}"/>
    <cellStyle name="Normal 3 3 3 3 3 9" xfId="18814" xr:uid="{FE1AB3B6-32F0-4252-9066-7E1875A69F28}"/>
    <cellStyle name="Normal 3 3 3 3 3 9 2" xfId="43010" xr:uid="{D2BCC5E9-293B-44E0-B2A7-23591203B1BA}"/>
    <cellStyle name="Normal 3 3 3 3 4" xfId="1686" xr:uid="{CF8AA6B9-2A3B-4F00-BE19-FE6E2E14B5B4}"/>
    <cellStyle name="Normal 3 3 3 3 4 2" xfId="6951" xr:uid="{EB374C3B-3D7D-47FE-9F3E-4DE43784E371}"/>
    <cellStyle name="Normal 3 3 3 3 4 2 2" xfId="15210" xr:uid="{0208F85F-435F-45AF-A45B-93890A04FEFF}"/>
    <cellStyle name="Normal 3 3 3 3 4 2 2 2" xfId="39792" xr:uid="{16AC1644-441C-45D3-9C67-3FCBDCD66912}"/>
    <cellStyle name="Normal 3 3 3 3 4 2 3" xfId="22859" xr:uid="{4B4DFDB3-1545-4BEC-8B71-E997210FC7B0}"/>
    <cellStyle name="Normal 3 3 3 3 4 2 3 2" xfId="46877" xr:uid="{9193F200-1134-4BC3-A739-83535E931F94}"/>
    <cellStyle name="Normal 3 3 3 3 4 2 4" xfId="31777" xr:uid="{55EEA637-2E74-409C-9668-BC45A1D08DA3}"/>
    <cellStyle name="Normal 3 3 3 3 4 3" xfId="5611" xr:uid="{6264DA07-86D3-4952-9B59-E3FD546574BB}"/>
    <cellStyle name="Normal 3 3 3 3 4 3 2" xfId="13882" xr:uid="{99E54B55-E2F3-4F2D-9F4D-2289C6E54C3C}"/>
    <cellStyle name="Normal 3 3 3 3 4 3 2 2" xfId="38466" xr:uid="{7739D086-9C1D-4769-8314-A3E4F95A3F2F}"/>
    <cellStyle name="Normal 3 3 3 3 4 3 3" xfId="30449" xr:uid="{9AEF2D70-D6A6-4C87-B4DF-D61A3D25FF0C}"/>
    <cellStyle name="Normal 3 3 3 3 4 4" xfId="10035" xr:uid="{691F205C-EA68-4F15-981E-F55F2FCE7FD5}"/>
    <cellStyle name="Normal 3 3 3 3 4 4 2" xfId="34706" xr:uid="{3DE3C5FE-F43E-4D58-A7AE-0B2CE1C025FF}"/>
    <cellStyle name="Normal 3 3 3 3 4 5" xfId="20395" xr:uid="{6ADBBE11-2F30-45F0-897C-0DC9D781F1DF}"/>
    <cellStyle name="Normal 3 3 3 3 4 5 2" xfId="44559" xr:uid="{E29AF518-7C18-4BE3-8DEB-3DB22170857E}"/>
    <cellStyle name="Normal 3 3 3 3 4 6" xfId="26821" xr:uid="{8E24AD59-C0E8-4840-B742-2E35D895CF96}"/>
    <cellStyle name="Normal 3 3 3 3 5" xfId="1822" xr:uid="{88E0232E-EEB3-4DDE-8EDD-6F3BE0FBF037}"/>
    <cellStyle name="Normal 3 3 3 3 5 2" xfId="7629" xr:uid="{E1736340-1C1E-48BA-9836-25F8A63A2473}"/>
    <cellStyle name="Normal 3 3 3 3 5 2 2" xfId="15887" xr:uid="{18B65A1C-CA00-49D8-9F4B-C1629760720F}"/>
    <cellStyle name="Normal 3 3 3 3 5 2 2 2" xfId="40469" xr:uid="{352C0860-B44F-4CBC-A188-75A543F75D54}"/>
    <cellStyle name="Normal 3 3 3 3 5 2 3" xfId="22987" xr:uid="{2F71FFCF-48E4-49BA-BF17-B575856306BF}"/>
    <cellStyle name="Normal 3 3 3 3 5 2 3 2" xfId="46998" xr:uid="{094300F3-5BC5-4F8D-9BAD-BEEF59E6CF0A}"/>
    <cellStyle name="Normal 3 3 3 3 5 2 4" xfId="32454" xr:uid="{E69B4179-23EF-4CAD-8E36-FBDAD77690E7}"/>
    <cellStyle name="Normal 3 3 3 3 5 3" xfId="5740" xr:uid="{FBB8441A-B260-4438-8A80-A842D2562BE0}"/>
    <cellStyle name="Normal 3 3 3 3 5 3 2" xfId="14002" xr:uid="{9AFC43AB-C84C-4055-A3D6-3871FF6A00B4}"/>
    <cellStyle name="Normal 3 3 3 3 5 3 2 2" xfId="38584" xr:uid="{E018A11E-27B5-447B-817D-FE2D7AE2C354}"/>
    <cellStyle name="Normal 3 3 3 3 5 3 3" xfId="30569" xr:uid="{224647B8-EC1C-4729-98EE-38868C0A094D}"/>
    <cellStyle name="Normal 3 3 3 3 5 4" xfId="10164" xr:uid="{F66C54C0-AC11-4C2E-B05F-38A901BB6A1E}"/>
    <cellStyle name="Normal 3 3 3 3 5 4 2" xfId="34824" xr:uid="{BF0633EE-2BED-459C-9735-A0C79A261BF5}"/>
    <cellStyle name="Normal 3 3 3 3 5 5" xfId="20522" xr:uid="{E72FB1EC-C884-4629-ABEA-05B8DBA14CC7}"/>
    <cellStyle name="Normal 3 3 3 3 5 5 2" xfId="44682" xr:uid="{7BD27490-FC92-4623-A251-6BD9B03A20B9}"/>
    <cellStyle name="Normal 3 3 3 3 5 6" xfId="26939" xr:uid="{83B8F95F-050D-4ABF-8E26-C3D7589B19BF}"/>
    <cellStyle name="Normal 3 3 3 3 6" xfId="797" xr:uid="{0B1D5900-C204-4DF0-BDC0-FDED36099CE5}"/>
    <cellStyle name="Normal 3 3 3 3 6 2" xfId="7820" xr:uid="{61850DCF-05A5-43F0-A28F-5F29CA32B1C4}"/>
    <cellStyle name="Normal 3 3 3 3 6 2 2" xfId="16078" xr:uid="{16ACBF33-C901-4C2D-B593-A4B26F48783B}"/>
    <cellStyle name="Normal 3 3 3 3 6 2 2 2" xfId="40660" xr:uid="{AF0C62A5-93C3-4322-A657-0FB9C7BA69C4}"/>
    <cellStyle name="Normal 3 3 3 3 6 2 3" xfId="22020" xr:uid="{11C87D44-827D-429A-B749-59D371299E5F}"/>
    <cellStyle name="Normal 3 3 3 3 6 2 3 2" xfId="46085" xr:uid="{E5B400E1-7BDD-497B-B570-05C6242F6A66}"/>
    <cellStyle name="Normal 3 3 3 3 6 2 4" xfId="32645" xr:uid="{A3ED6355-3907-4B98-9E56-EE1CA9261A84}"/>
    <cellStyle name="Normal 3 3 3 3 6 3" xfId="5933" xr:uid="{18BE5356-5778-42A7-8C05-65FC8B493662}"/>
    <cellStyle name="Normal 3 3 3 3 6 3 2" xfId="14195" xr:uid="{AA4597C1-24DF-4D8D-9835-87F6B3AA331F}"/>
    <cellStyle name="Normal 3 3 3 3 6 3 2 2" xfId="38777" xr:uid="{C5B06324-1696-4B49-BF89-A6744773F440}"/>
    <cellStyle name="Normal 3 3 3 3 6 3 3" xfId="30762" xr:uid="{97F42386-E4A7-4D90-983B-1630CBBAF0D0}"/>
    <cellStyle name="Normal 3 3 3 3 6 4" xfId="9182" xr:uid="{47E84D57-EDA4-4B3C-B2F0-A861655E8700}"/>
    <cellStyle name="Normal 3 3 3 3 6 4 2" xfId="33920" xr:uid="{E305EDC0-82EA-40FF-96C5-A5D9D27690F8}"/>
    <cellStyle name="Normal 3 3 3 3 6 5" xfId="19554" xr:uid="{B9B98CCC-E7FD-47FD-97B4-622B0ADFD8BF}"/>
    <cellStyle name="Normal 3 3 3 3 6 5 2" xfId="43742" xr:uid="{A60CC9C0-B55E-48FB-AC54-29CA78275FD6}"/>
    <cellStyle name="Normal 3 3 3 3 6 6" xfId="26042" xr:uid="{C05120E4-B4A5-4728-A294-64AA0E232E46}"/>
    <cellStyle name="Normal 3 3 3 3 7" xfId="1941" xr:uid="{4B02847F-6ED3-42A8-9C3E-48CD35CE717E}"/>
    <cellStyle name="Normal 3 3 3 3 7 2" xfId="6453" xr:uid="{035DD2A0-2974-4669-915C-7697F7CDEFCB}"/>
    <cellStyle name="Normal 3 3 3 3 7 2 2" xfId="14712" xr:uid="{896AC5C6-4560-4F5E-BA5F-8730E2627E40}"/>
    <cellStyle name="Normal 3 3 3 3 7 2 2 2" xfId="39294" xr:uid="{B9249C4C-2F99-4D9A-A48E-94233BD76AA7}"/>
    <cellStyle name="Normal 3 3 3 3 7 2 3" xfId="23105" xr:uid="{60C7F826-ADAA-4D22-9766-B1B875BE755B}"/>
    <cellStyle name="Normal 3 3 3 3 7 2 3 2" xfId="47116" xr:uid="{8B7AE9E0-85EB-40F3-9FB5-31F3B7F20FBA}"/>
    <cellStyle name="Normal 3 3 3 3 7 2 4" xfId="31279" xr:uid="{4A41C92A-6903-4CDA-9248-5786DAB4E446}"/>
    <cellStyle name="Normal 3 3 3 3 7 3" xfId="10283" xr:uid="{CE5F5FAC-F8A8-4C3A-89CA-FA73A58AE6CD}"/>
    <cellStyle name="Normal 3 3 3 3 7 3 2" xfId="34942" xr:uid="{202A5C04-8AD8-4943-9017-48B00BE87A42}"/>
    <cellStyle name="Normal 3 3 3 3 7 4" xfId="20640" xr:uid="{73AD450F-9557-479F-96A0-54C38F36ECAA}"/>
    <cellStyle name="Normal 3 3 3 3 7 4 2" xfId="44800" xr:uid="{AA960403-BDB8-401E-A60D-B0348D6929B8}"/>
    <cellStyle name="Normal 3 3 3 3 7 5" xfId="27057" xr:uid="{0E9F3995-F056-4371-9570-EB93D66F4628}"/>
    <cellStyle name="Normal 3 3 3 3 8" xfId="2134" xr:uid="{557765B5-817F-48A3-8179-C54B7333CB9E}"/>
    <cellStyle name="Normal 3 3 3 3 8 2" xfId="8307" xr:uid="{1150E8EA-18CF-47F7-878E-EB822C2026F1}"/>
    <cellStyle name="Normal 3 3 3 3 8 2 2" xfId="16565" xr:uid="{89BD1E23-E2B2-4958-A3BA-BEC8A8859E62}"/>
    <cellStyle name="Normal 3 3 3 3 8 2 2 2" xfId="41147" xr:uid="{540BCAE2-094C-488F-9B6C-329CBCC89432}"/>
    <cellStyle name="Normal 3 3 3 3 8 2 3" xfId="21529" xr:uid="{F07EFC2E-FA35-4CB9-A975-DDD72F6A1FDF}"/>
    <cellStyle name="Normal 3 3 3 3 8 2 3 2" xfId="45627" xr:uid="{0B079300-2430-40BA-9755-50571B3A17C5}"/>
    <cellStyle name="Normal 3 3 3 3 8 2 4" xfId="33132" xr:uid="{A5896DEA-7911-40F7-A7A5-EAD98E053F37}"/>
    <cellStyle name="Normal 3 3 3 3 8 3" xfId="10476" xr:uid="{7A706F0E-3C60-44C2-BFF5-C0614EDD0716}"/>
    <cellStyle name="Normal 3 3 3 3 8 3 2" xfId="35134" xr:uid="{CD16A500-D12C-491D-BA8E-3ABCEDBA245C}"/>
    <cellStyle name="Normal 3 3 3 3 8 4" xfId="19059" xr:uid="{6B4EFFF4-E0E9-4B6A-8C72-FB7504ED9001}"/>
    <cellStyle name="Normal 3 3 3 3 8 4 2" xfId="43253" xr:uid="{9352C9FC-8939-4C78-B9D6-37D81BEAEF26}"/>
    <cellStyle name="Normal 3 3 3 3 8 5" xfId="27249" xr:uid="{4FB0D374-BF92-4798-9A34-5237839ACB08}"/>
    <cellStyle name="Normal 3 3 3 3 9" xfId="2521" xr:uid="{4D036054-9FF2-47F4-A8DD-9E12FED3EDFC}"/>
    <cellStyle name="Normal 3 3 3 3 9 2" xfId="10862" xr:uid="{A5FBA250-971D-4D11-92C6-C1271833D0F4}"/>
    <cellStyle name="Normal 3 3 3 3 9 2 2" xfId="35518" xr:uid="{70BA8A9C-8EF2-4F21-AB7C-C78ACC1AE6EA}"/>
    <cellStyle name="Normal 3 3 3 3 9 3" xfId="20935" xr:uid="{61E54B5B-8520-4320-83F2-AA7E61A72ADD}"/>
    <cellStyle name="Normal 3 3 3 3 9 3 2" xfId="45070" xr:uid="{7122AFCF-B9F9-47CD-A5B4-834D52992583}"/>
    <cellStyle name="Normal 3 3 3 3 9 4" xfId="27633" xr:uid="{D8AE75C1-7C0A-4304-AACD-2313AD74D153}"/>
    <cellStyle name="Normal 3 3 3 30" xfId="18388" xr:uid="{C78CEA3C-521D-421E-85BF-1610DF702079}"/>
    <cellStyle name="Normal 3 3 3 30 2" xfId="42604" xr:uid="{727E9D0B-D572-415A-9C90-D637690F8B50}"/>
    <cellStyle name="Normal 3 3 3 31" xfId="25555" xr:uid="{B4DBE4AC-734B-4926-A07A-BD6EE650E5ED}"/>
    <cellStyle name="Normal 3 3 3 4" xfId="371" xr:uid="{9C1370C5-FE6C-4C7B-912B-B606C39CB603}"/>
    <cellStyle name="Normal 3 3 3 4 10" xfId="4288" xr:uid="{FDAF3D8A-8AE0-4121-AE0A-BBAC45C9E54D}"/>
    <cellStyle name="Normal 3 3 3 4 10 2" xfId="12629" xr:uid="{99F28AC1-7F2F-42E6-8A76-35C155D17C55}"/>
    <cellStyle name="Normal 3 3 3 4 10 2 2" xfId="37214" xr:uid="{C55F6D79-080B-4481-BDB2-E69AA6783905}"/>
    <cellStyle name="Normal 3 3 3 4 10 3" xfId="29254" xr:uid="{F5D2E8BF-C55D-49A4-BAE5-EC24CE637F96}"/>
    <cellStyle name="Normal 3 3 3 4 11" xfId="4827" xr:uid="{882D98B9-287F-4E6D-925A-691ABCB531C9}"/>
    <cellStyle name="Normal 3 3 3 4 11 2" xfId="13151" xr:uid="{9EA743B8-AD15-4A12-9DA8-362F02B82FF5}"/>
    <cellStyle name="Normal 3 3 3 4 11 2 2" xfId="37736" xr:uid="{EA4EB71F-2BB2-4534-8D11-D94B51707694}"/>
    <cellStyle name="Normal 3 3 3 4 11 3" xfId="29716" xr:uid="{1CB956B5-8BCD-4DA2-AD0C-0C7DA56272EB}"/>
    <cellStyle name="Normal 3 3 3 4 12" xfId="8771" xr:uid="{098AC09B-B5B7-45D5-B44A-2EC8C28520B9}"/>
    <cellStyle name="Normal 3 3 3 4 12 2" xfId="33542" xr:uid="{9B864F65-543D-426B-9759-78B75B7559FB}"/>
    <cellStyle name="Normal 3 3 3 4 13" xfId="17961" xr:uid="{4F8769E0-F9A2-488E-A6C4-DDFAB8E5D9F7}"/>
    <cellStyle name="Normal 3 3 3 4 13 2" xfId="42186" xr:uid="{277D60FC-E314-4FC4-9FC2-23A21EA80EBD}"/>
    <cellStyle name="Normal 3 3 3 4 14" xfId="18555" xr:uid="{4F01FC31-3E69-41D6-A5A0-0C7A85169BBD}"/>
    <cellStyle name="Normal 3 3 3 4 14 2" xfId="42751" xr:uid="{A6B8ABEE-EEA2-418E-A43B-7CF0FE961CD0}"/>
    <cellStyle name="Normal 3 3 3 4 15" xfId="25673" xr:uid="{8216A4F4-3FEC-441C-AA46-4DC68EF0B679}"/>
    <cellStyle name="Normal 3 3 3 4 2" xfId="1084" xr:uid="{DD687673-01F0-431C-8781-3D86CFCE1F45}"/>
    <cellStyle name="Normal 3 3 3 4 2 10" xfId="26282" xr:uid="{48885D53-4287-4CE5-BF4B-3CE528DEF35C}"/>
    <cellStyle name="Normal 3 3 3 4 2 2" xfId="1518" xr:uid="{9E5D6861-83DD-48FE-B66A-4726ECE726DC}"/>
    <cellStyle name="Normal 3 3 3 4 2 2 2" xfId="7494" xr:uid="{D24116F1-5A4E-45AA-977F-5B042C5127B2}"/>
    <cellStyle name="Normal 3 3 3 4 2 2 2 2" xfId="15753" xr:uid="{78B71C05-85C5-48C5-B26F-97EE77A8E6B1}"/>
    <cellStyle name="Normal 3 3 3 4 2 2 2 2 2" xfId="40335" xr:uid="{A9D08416-6E7F-4020-A61D-6B6E12E1E78C}"/>
    <cellStyle name="Normal 3 3 3 4 2 2 2 3" xfId="22706" xr:uid="{508E984E-F4FF-4C80-B521-AFAD6D3E2461}"/>
    <cellStyle name="Normal 3 3 3 4 2 2 2 3 2" xfId="46733" xr:uid="{5B922267-F7C6-4EFC-BE4A-751F466698DB}"/>
    <cellStyle name="Normal 3 3 3 4 2 2 2 4" xfId="32320" xr:uid="{909773DF-D3C8-469A-B9B4-C27C78CAFBC2}"/>
    <cellStyle name="Normal 3 3 3 4 2 2 3" xfId="5458" xr:uid="{4690C958-DFD1-41A8-B5AB-E3BFBE92D2A9}"/>
    <cellStyle name="Normal 3 3 3 4 2 2 3 2" xfId="13741" xr:uid="{AEFACF1C-5A8F-43A1-A963-C8BC86713316}"/>
    <cellStyle name="Normal 3 3 3 4 2 2 3 2 2" xfId="38325" xr:uid="{A8F319CB-92BF-4296-9062-7E82A9273AD3}"/>
    <cellStyle name="Normal 3 3 3 4 2 2 3 3" xfId="30307" xr:uid="{8A41AC3B-9B8F-4095-91F7-F51097C32070}"/>
    <cellStyle name="Normal 3 3 3 4 2 2 4" xfId="9879" xr:uid="{01CEF557-5002-41CB-B12C-35F91920BA13}"/>
    <cellStyle name="Normal 3 3 3 4 2 2 4 2" xfId="34565" xr:uid="{E1200B3E-A629-4410-8674-832AD3AC2DA3}"/>
    <cellStyle name="Normal 3 3 3 4 2 2 5" xfId="20240" xr:uid="{3DFBCD53-9EAA-4D5E-9F5A-272E11496AE2}"/>
    <cellStyle name="Normal 3 3 3 4 2 2 5 2" xfId="44414" xr:uid="{503B7259-D53B-4C3B-9FC3-0AA09D68FE48}"/>
    <cellStyle name="Normal 3 3 3 4 2 2 6" xfId="26681" xr:uid="{11BC64B6-A2D8-459A-A1E8-30938BFC5DE1}"/>
    <cellStyle name="Normal 3 3 3 4 2 3" xfId="3051" xr:uid="{6F388F80-EED4-4C9B-BB1E-7FE78CAA1B07}"/>
    <cellStyle name="Normal 3 3 3 4 2 3 2" xfId="8060" xr:uid="{D7446367-46CA-4330-830F-5C23E8FD5D6F}"/>
    <cellStyle name="Normal 3 3 3 4 2 3 2 2" xfId="16318" xr:uid="{E4079282-F6EC-4821-A3FF-49B0A46CEF7F}"/>
    <cellStyle name="Normal 3 3 3 4 2 3 2 2 2" xfId="40900" xr:uid="{E61ECCA5-8707-4E0A-A67D-708E097ACBBB}"/>
    <cellStyle name="Normal 3 3 3 4 2 3 2 3" xfId="32885" xr:uid="{6C8BE082-940A-4E74-B71D-B6D645997A75}"/>
    <cellStyle name="Normal 3 3 3 4 2 3 3" xfId="6173" xr:uid="{1B27C47E-4CC7-4745-976F-F1EC3FF758B1}"/>
    <cellStyle name="Normal 3 3 3 4 2 3 3 2" xfId="14435" xr:uid="{47990AFF-0B07-43C9-9769-A4E2C18467DB}"/>
    <cellStyle name="Normal 3 3 3 4 2 3 3 2 2" xfId="39017" xr:uid="{0740F8A0-41EB-4558-B09B-740197E53BAA}"/>
    <cellStyle name="Normal 3 3 3 4 2 3 3 3" xfId="31002" xr:uid="{84E20D99-7C4E-4687-88D1-9E4365959ED0}"/>
    <cellStyle name="Normal 3 3 3 4 2 3 4" xfId="11392" xr:uid="{6582E83B-3B80-4510-A1BF-38E00C5D6789}"/>
    <cellStyle name="Normal 3 3 3 4 2 3 4 2" xfId="36047" xr:uid="{31362D99-C1E5-4C57-A1EA-082C03AC4FE2}"/>
    <cellStyle name="Normal 3 3 3 4 2 3 5" xfId="22293" xr:uid="{B6F8F6ED-8ABD-4771-AA5C-B79B0B3581DB}"/>
    <cellStyle name="Normal 3 3 3 4 2 3 5 2" xfId="46329" xr:uid="{E44AFEDC-7B5E-4549-9691-61A508983395}"/>
    <cellStyle name="Normal 3 3 3 4 2 3 6" xfId="28162" xr:uid="{EB1C247A-7617-4EA7-82ED-CA552668093F}"/>
    <cellStyle name="Normal 3 3 3 4 2 4" xfId="3770" xr:uid="{6625A395-EA82-43EA-89CE-1594049229AB}"/>
    <cellStyle name="Normal 3 3 3 4 2 4 2" xfId="6693" xr:uid="{52CD0C51-A384-4AD2-B472-4AF696C3EC53}"/>
    <cellStyle name="Normal 3 3 3 4 2 4 2 2" xfId="14952" xr:uid="{F9AB2BEC-58B0-42EB-B1BB-578F04E16A6D}"/>
    <cellStyle name="Normal 3 3 3 4 2 4 2 2 2" xfId="39534" xr:uid="{5BDAA10A-3C1A-4241-BFA1-F09C239CC23C}"/>
    <cellStyle name="Normal 3 3 3 4 2 4 2 3" xfId="31519" xr:uid="{76C9D702-749B-4F07-A495-F4DFFB2F011A}"/>
    <cellStyle name="Normal 3 3 3 4 2 4 3" xfId="12111" xr:uid="{97A77665-639D-4622-B965-083FF3AFF700}"/>
    <cellStyle name="Normal 3 3 3 4 2 4 3 2" xfId="36755" xr:uid="{CA9BD67B-6004-4ECC-92AD-54E5614BB2EF}"/>
    <cellStyle name="Normal 3 3 3 4 2 4 4" xfId="28870" xr:uid="{BEB13BD9-BA13-450A-8372-953EF6457F41}"/>
    <cellStyle name="Normal 3 3 3 4 2 5" xfId="4524" xr:uid="{E9852CD8-3361-4C4D-BE41-4192B466A823}"/>
    <cellStyle name="Normal 3 3 3 4 2 5 2" xfId="7205" xr:uid="{B793165B-52D0-4A39-90A1-847162F7A104}"/>
    <cellStyle name="Normal 3 3 3 4 2 5 2 2" xfId="15464" xr:uid="{807C4EDD-7561-4A48-B915-5DDD8F8D0F51}"/>
    <cellStyle name="Normal 3 3 3 4 2 5 2 2 2" xfId="40046" xr:uid="{538BCEA4-5BFE-4696-AA88-AF2B1F8ACCEA}"/>
    <cellStyle name="Normal 3 3 3 4 2 5 2 3" xfId="32031" xr:uid="{DDA2B409-2F64-49CA-AA93-588BD75AE734}"/>
    <cellStyle name="Normal 3 3 3 4 2 5 3" xfId="12865" xr:uid="{6AC49606-6B88-4A52-95E9-60F085728B85}"/>
    <cellStyle name="Normal 3 3 3 4 2 5 3 2" xfId="37450" xr:uid="{641DDA89-21AC-42AD-B4E2-C717942C3B95}"/>
    <cellStyle name="Normal 3 3 3 4 2 5 4" xfId="29490" xr:uid="{83320261-9676-4FCE-BF74-85A92E656E12}"/>
    <cellStyle name="Normal 3 3 3 4 2 6" xfId="5044" xr:uid="{D8AEB94E-D643-438D-873C-987B377E7394}"/>
    <cellStyle name="Normal 3 3 3 4 2 6 2" xfId="13341" xr:uid="{9968B7D1-ABE8-404C-891A-AB0E042BF3DA}"/>
    <cellStyle name="Normal 3 3 3 4 2 6 2 2" xfId="37925" xr:uid="{9F65426A-7804-405D-8F1E-AE433CC2B356}"/>
    <cellStyle name="Normal 3 3 3 4 2 6 3" xfId="29906" xr:uid="{F0D5D0A1-7ABC-4CBE-B813-C40FF6EEBEA9}"/>
    <cellStyle name="Normal 3 3 3 4 2 7" xfId="9460" xr:uid="{398DE764-49F2-4545-85B1-A2BAFBFAB15E}"/>
    <cellStyle name="Normal 3 3 3 4 2 7 2" xfId="34163" xr:uid="{3B3E3A61-9205-4F2A-AAD8-D5DEEDABF8B0}"/>
    <cellStyle name="Normal 3 3 3 4 2 8" xfId="18197" xr:uid="{AFBBE94D-094A-4867-BA28-B97866079F50}"/>
    <cellStyle name="Normal 3 3 3 4 2 8 2" xfId="42422" xr:uid="{C34BD271-3274-4E71-8E0A-53A8D3503F69}"/>
    <cellStyle name="Normal 3 3 3 4 2 9" xfId="19828" xr:uid="{75460F2B-4C4F-41F9-B0D1-F8B00B5EC03E}"/>
    <cellStyle name="Normal 3 3 3 4 2 9 2" xfId="44008" xr:uid="{CBB52198-5CE0-4462-9ED3-43D64D9FA6E6}"/>
    <cellStyle name="Normal 3 3 3 4 3" xfId="1320" xr:uid="{C79B080A-9190-4D29-A5DD-8787C5A42562}"/>
    <cellStyle name="Normal 3 3 3 4 3 2" xfId="7008" xr:uid="{A2A88457-36AC-470C-A2AF-61CB25230453}"/>
    <cellStyle name="Normal 3 3 3 4 3 2 2" xfId="15267" xr:uid="{C30ABC04-A063-4ACD-9501-3A3A3D6652F4}"/>
    <cellStyle name="Normal 3 3 3 4 3 2 2 2" xfId="39849" xr:uid="{4E60E6C5-9CEC-4FA3-9BEE-617075B09F26}"/>
    <cellStyle name="Normal 3 3 3 4 3 2 3" xfId="22511" xr:uid="{246B988C-E1E0-430B-B1C5-7842F79D0FB9}"/>
    <cellStyle name="Normal 3 3 3 4 3 2 3 2" xfId="46545" xr:uid="{15BBABAD-C7B7-42F6-B7C2-644CB1B0BF4A}"/>
    <cellStyle name="Normal 3 3 3 4 3 2 4" xfId="31834" xr:uid="{3979962E-E577-4DA7-89F7-104E11DFE92C}"/>
    <cellStyle name="Normal 3 3 3 4 3 3" xfId="5260" xr:uid="{E2517CF8-58A1-4B46-92FD-70850391BAC6}"/>
    <cellStyle name="Normal 3 3 3 4 3 3 2" xfId="13553" xr:uid="{AA77883E-1923-4429-8ACB-9653E6171A51}"/>
    <cellStyle name="Normal 3 3 3 4 3 3 2 2" xfId="38137" xr:uid="{8118198F-5255-4ECD-AEB0-A19E075E6F1B}"/>
    <cellStyle name="Normal 3 3 3 4 3 3 3" xfId="30119" xr:uid="{91FD30E3-6567-4D19-98C6-3797403C1146}"/>
    <cellStyle name="Normal 3 3 3 4 3 4" xfId="9682" xr:uid="{2C1F6653-D523-4E99-B958-0D2849ADFF27}"/>
    <cellStyle name="Normal 3 3 3 4 3 4 2" xfId="34377" xr:uid="{A12CD981-F3D8-4A67-9F0A-56FA84B751D8}"/>
    <cellStyle name="Normal 3 3 3 4 3 5" xfId="20044" xr:uid="{ACF48ACA-F50E-4985-804A-74DEEC888CB7}"/>
    <cellStyle name="Normal 3 3 3 4 3 5 2" xfId="44222" xr:uid="{C70D5C2C-8826-423A-B485-33490503C473}"/>
    <cellStyle name="Normal 3 3 3 4 3 6" xfId="26494" xr:uid="{FBC15530-437C-4EC3-99B0-45EFD7A03553}"/>
    <cellStyle name="Normal 3 3 3 4 4" xfId="855" xr:uid="{02057C57-1704-4F05-97BC-75D6B5991A9D}"/>
    <cellStyle name="Normal 3 3 3 4 4 2" xfId="7873" xr:uid="{5F35708C-E5AA-4418-9C74-3719E15E3322}"/>
    <cellStyle name="Normal 3 3 3 4 4 2 2" xfId="16131" xr:uid="{013BCF32-ABB8-4D66-BDC8-DA1E5410339C}"/>
    <cellStyle name="Normal 3 3 3 4 4 2 2 2" xfId="40713" xr:uid="{409593B0-5352-4BC8-BCF4-B31010149DFD}"/>
    <cellStyle name="Normal 3 3 3 4 4 2 3" xfId="22077" xr:uid="{C5215FFC-3AAF-4D2F-A3EF-233A83A29FCA}"/>
    <cellStyle name="Normal 3 3 3 4 4 2 3 2" xfId="46138" xr:uid="{897013E9-2146-4CC3-BC2E-43DFAAC0D2F4}"/>
    <cellStyle name="Normal 3 3 3 4 4 2 4" xfId="32698" xr:uid="{F43ABF78-7B10-494A-8AD0-A581207E014A}"/>
    <cellStyle name="Normal 3 3 3 4 4 3" xfId="5986" xr:uid="{6D4D6F2D-A34F-4E77-ABE2-F05BE2B52C3C}"/>
    <cellStyle name="Normal 3 3 3 4 4 3 2" xfId="14248" xr:uid="{261B4028-B168-44E8-8CAC-A80DF246018A}"/>
    <cellStyle name="Normal 3 3 3 4 4 3 2 2" xfId="38830" xr:uid="{2D846F62-E714-48EE-90F2-529941A207B2}"/>
    <cellStyle name="Normal 3 3 3 4 4 3 3" xfId="30815" xr:uid="{80661AA2-F3BA-4982-B773-552E14043B6F}"/>
    <cellStyle name="Normal 3 3 3 4 4 4" xfId="9239" xr:uid="{9F51C23D-DE5B-468C-BAB0-0C86ACF54EDA}"/>
    <cellStyle name="Normal 3 3 3 4 4 4 2" xfId="33973" xr:uid="{266FFB2B-6D79-40AB-96DD-BECA020B95F5}"/>
    <cellStyle name="Normal 3 3 3 4 4 5" xfId="19611" xr:uid="{D18E7A5A-8AD2-472A-A63C-46633D20CAA2}"/>
    <cellStyle name="Normal 3 3 3 4 4 5 2" xfId="43799" xr:uid="{E29BD33E-1793-4DE2-8E60-5F9FB7421FEB}"/>
    <cellStyle name="Normal 3 3 3 4 4 6" xfId="26095" xr:uid="{0DB523F9-9334-4078-9DE2-F1315AE022F5}"/>
    <cellStyle name="Normal 3 3 3 4 5" xfId="2192" xr:uid="{09B56A8F-70AA-4D2B-B033-1F511D37C867}"/>
    <cellStyle name="Normal 3 3 3 4 5 2" xfId="6506" xr:uid="{0259D1EA-E9BF-4738-A806-A49A709DB577}"/>
    <cellStyle name="Normal 3 3 3 4 5 2 2" xfId="14765" xr:uid="{7F3610A6-3D4F-4FF2-BF18-0A51FE7F9B02}"/>
    <cellStyle name="Normal 3 3 3 4 5 2 2 2" xfId="39347" xr:uid="{A54D92EA-C4BF-4A94-90A4-1E94A28CBF4C}"/>
    <cellStyle name="Normal 3 3 3 4 5 2 3" xfId="21630" xr:uid="{371DA1B2-ADA4-496E-B5BA-DC88913C3C1B}"/>
    <cellStyle name="Normal 3 3 3 4 5 2 3 2" xfId="45712" xr:uid="{33D970B7-727F-4A92-A315-036D8F2FE19F}"/>
    <cellStyle name="Normal 3 3 3 4 5 2 4" xfId="31332" xr:uid="{17AD3A79-393E-4C28-9525-1F3FA74F3FD2}"/>
    <cellStyle name="Normal 3 3 3 4 5 3" xfId="10533" xr:uid="{8691A8E9-BF09-475E-8934-A1F4BAB640C6}"/>
    <cellStyle name="Normal 3 3 3 4 5 3 2" xfId="35191" xr:uid="{692DAB43-0779-4481-AED6-E58A329A738D}"/>
    <cellStyle name="Normal 3 3 3 4 5 4" xfId="19162" xr:uid="{ED5A3265-A2F4-46C4-9B42-0B5EB22645D4}"/>
    <cellStyle name="Normal 3 3 3 4 5 4 2" xfId="43356" xr:uid="{70CABC8B-8F3B-4044-AFC0-9F3CF70B2D8D}"/>
    <cellStyle name="Normal 3 3 3 4 5 5" xfId="27306" xr:uid="{43EA8A29-FC64-4459-BD60-6703D1877C36}"/>
    <cellStyle name="Normal 3 3 3 4 6" xfId="2578" xr:uid="{EF395FFF-02E1-4FCF-99B0-026E25FCCFE1}"/>
    <cellStyle name="Normal 3 3 3 4 6 2" xfId="8364" xr:uid="{6ED830AF-E47F-4FD7-ACE3-99581470179A}"/>
    <cellStyle name="Normal 3 3 3 4 6 2 2" xfId="16622" xr:uid="{4C922942-FC1F-4CF9-B832-74A23BA15506}"/>
    <cellStyle name="Normal 3 3 3 4 6 2 2 2" xfId="41204" xr:uid="{C8691DC4-1F2F-4992-B2C3-B7FFE3F43A90}"/>
    <cellStyle name="Normal 3 3 3 4 6 2 3" xfId="33189" xr:uid="{65AF9183-294D-40C5-8AD6-96A9BAE238FD}"/>
    <cellStyle name="Normal 3 3 3 4 6 3" xfId="10919" xr:uid="{2D070515-3873-4F53-A890-130BBB647A6D}"/>
    <cellStyle name="Normal 3 3 3 4 6 3 2" xfId="35575" xr:uid="{5A7B3E61-F39E-449A-A3AC-4BE04B3EEF4E}"/>
    <cellStyle name="Normal 3 3 3 4 6 4" xfId="21034" xr:uid="{14A19F6B-3D5B-4DFE-95EC-6A3CAB454783}"/>
    <cellStyle name="Normal 3 3 3 4 6 4 2" xfId="45159" xr:uid="{F2DBE05D-DDD2-439C-B089-3B1E41D0D9CE}"/>
    <cellStyle name="Normal 3 3 3 4 6 5" xfId="27690" xr:uid="{8A2FB7F1-E809-4923-BA54-4741B9B89C98}"/>
    <cellStyle name="Normal 3 3 3 4 7" xfId="2815" xr:uid="{2DF21561-6240-4EAC-B0E2-6A90FC387632}"/>
    <cellStyle name="Normal 3 3 3 4 7 2" xfId="11156" xr:uid="{146CB214-C0A6-457F-85DE-D30E42F73666}"/>
    <cellStyle name="Normal 3 3 3 4 7 2 2" xfId="35811" xr:uid="{44D21CE0-F9B9-4171-AB3F-BF52219E5E6F}"/>
    <cellStyle name="Normal 3 3 3 4 7 3" xfId="27926" xr:uid="{6E7CF351-0470-43CD-A051-49DE1086D6F9}"/>
    <cellStyle name="Normal 3 3 3 4 8" xfId="3288" xr:uid="{F32CB2BE-CB87-4EBE-9ED4-A470998A5ECE}"/>
    <cellStyle name="Normal 3 3 3 4 8 2" xfId="11629" xr:uid="{ABC191BF-AF67-461D-85AA-4EFDD05CB9A1}"/>
    <cellStyle name="Normal 3 3 3 4 8 2 2" xfId="36283" xr:uid="{E9042D8B-DBBE-4E06-A543-B1CF15B5A9AB}"/>
    <cellStyle name="Normal 3 3 3 4 8 3" xfId="28398" xr:uid="{523DA5A9-E481-4F4D-AE38-59BCC14D39A9}"/>
    <cellStyle name="Normal 3 3 3 4 9" xfId="3534" xr:uid="{E8EE33A4-964F-48CF-AE7B-738399034A1C}"/>
    <cellStyle name="Normal 3 3 3 4 9 2" xfId="11875" xr:uid="{8D39A040-5846-4982-8C11-1D840FC58A71}"/>
    <cellStyle name="Normal 3 3 3 4 9 2 2" xfId="36519" xr:uid="{92D864BB-368B-4A5B-8F6C-ADE59D092179}"/>
    <cellStyle name="Normal 3 3 3 4 9 3" xfId="28634" xr:uid="{54BBB0A9-A1FA-4B73-BCCB-7B3180E046C2}"/>
    <cellStyle name="Normal 3 3 3 5" xfId="514" xr:uid="{7F5501FE-62E4-4752-94D0-52753E38D2B3}"/>
    <cellStyle name="Normal 3 3 3 5 10" xfId="18696" xr:uid="{741E314F-668C-4D9E-94EA-8FA3244145CA}"/>
    <cellStyle name="Normal 3 3 3 5 10 2" xfId="42892" xr:uid="{A9E51CAA-8AE6-4E9E-861A-EE7DFFFCB50E}"/>
    <cellStyle name="Normal 3 3 3 5 11" xfId="25795" xr:uid="{BCF96944-441B-4D6D-9ABE-E1F690797D62}"/>
    <cellStyle name="Normal 3 3 3 5 2" xfId="1383" xr:uid="{7CB66AD9-A8B9-4888-AEC4-BF8A1F0253AC}"/>
    <cellStyle name="Normal 3 3 3 5 2 2" xfId="7415" xr:uid="{8CF92A60-BA3D-473D-8AA9-AE22CBA323C5}"/>
    <cellStyle name="Normal 3 3 3 5 2 2 2" xfId="15674" xr:uid="{A5759FB6-9722-4C21-82F0-23A5B7CECBE8}"/>
    <cellStyle name="Normal 3 3 3 5 2 2 2 2" xfId="40256" xr:uid="{C083A87B-26D1-4AE4-BC1D-D0B3F1F38F04}"/>
    <cellStyle name="Normal 3 3 3 5 2 2 3" xfId="22572" xr:uid="{F4D16BB4-FED0-4676-A673-13DE9968CB28}"/>
    <cellStyle name="Normal 3 3 3 5 2 2 3 2" xfId="46599" xr:uid="{65BFB24C-1B01-417F-ABB2-089BB7C430A7}"/>
    <cellStyle name="Normal 3 3 3 5 2 2 4" xfId="32241" xr:uid="{27B7AC67-CC2B-47B8-A5C1-49A2FC6F61EE}"/>
    <cellStyle name="Normal 3 3 3 5 2 3" xfId="5323" xr:uid="{3A257BC6-A7DE-4DBF-9CD2-967213B7234A}"/>
    <cellStyle name="Normal 3 3 3 5 2 3 2" xfId="13607" xr:uid="{9C724E84-3C48-45D3-8CA2-925B896B2A16}"/>
    <cellStyle name="Normal 3 3 3 5 2 3 2 2" xfId="38191" xr:uid="{E3E10BEE-B956-4845-9D0B-0AA73B186EE5}"/>
    <cellStyle name="Normal 3 3 3 5 2 3 3" xfId="30173" xr:uid="{FCDE1B1D-B099-4421-AC04-33290185540A}"/>
    <cellStyle name="Normal 3 3 3 5 2 4" xfId="9745" xr:uid="{A1D4D592-E415-4BD6-8CB2-9A0E3FE00120}"/>
    <cellStyle name="Normal 3 3 3 5 2 4 2" xfId="34431" xr:uid="{4E2F4955-BB04-4F9D-A24B-D9EDCE2C8631}"/>
    <cellStyle name="Normal 3 3 3 5 2 5" xfId="20106" xr:uid="{19F6808B-BA1E-4718-B44D-AD258CF3BEC3}"/>
    <cellStyle name="Normal 3 3 3 5 2 5 2" xfId="44280" xr:uid="{71529B88-FB51-45D1-AA48-29632704A527}"/>
    <cellStyle name="Normal 3 3 3 5 2 6" xfId="26547" xr:uid="{C9DFFCA4-7482-4D38-B21B-217D515C8F10}"/>
    <cellStyle name="Normal 3 3 3 5 3" xfId="929" xr:uid="{7CB3338E-FBB6-41FC-AD25-2F29903F3553}"/>
    <cellStyle name="Normal 3 3 3 5 3 2" xfId="7926" xr:uid="{67C1EF48-F2C1-4390-BF70-D8D22CC844ED}"/>
    <cellStyle name="Normal 3 3 3 5 3 2 2" xfId="16184" xr:uid="{C10A0967-A3B5-4FF9-A850-E0B5DA13476E}"/>
    <cellStyle name="Normal 3 3 3 5 3 2 2 2" xfId="40766" xr:uid="{D904BD80-25D4-4CB8-B007-B58406756522}"/>
    <cellStyle name="Normal 3 3 3 5 3 2 3" xfId="22142" xr:uid="{C268807C-EFE0-44CD-9F37-1F9D4ED5908E}"/>
    <cellStyle name="Normal 3 3 3 5 3 2 3 2" xfId="46194" xr:uid="{4AE7D1F2-1231-4D34-8F5F-70348B3131A9}"/>
    <cellStyle name="Normal 3 3 3 5 3 2 4" xfId="32751" xr:uid="{5EE7E6DE-C41E-4618-88A9-E55D236FEF33}"/>
    <cellStyle name="Normal 3 3 3 5 3 3" xfId="6039" xr:uid="{06F5B758-E189-4BE4-9995-8E940853CE7E}"/>
    <cellStyle name="Normal 3 3 3 5 3 3 2" xfId="14301" xr:uid="{C1482CF3-4FDF-4C9E-96EA-55701A5B321D}"/>
    <cellStyle name="Normal 3 3 3 5 3 3 2 2" xfId="38883" xr:uid="{259DBCF4-F4AC-4BF5-8AF7-22272827341F}"/>
    <cellStyle name="Normal 3 3 3 5 3 3 3" xfId="30868" xr:uid="{59E71369-85B9-4253-94A1-515FFF93DE9D}"/>
    <cellStyle name="Normal 3 3 3 5 3 4" xfId="9307" xr:uid="{6D35D1FD-B96C-4BC6-AA40-9400F3444981}"/>
    <cellStyle name="Normal 3 3 3 5 3 4 2" xfId="34028" xr:uid="{6F6DACA4-0319-42CB-BBBC-A421135E8078}"/>
    <cellStyle name="Normal 3 3 3 5 3 5" xfId="19677" xr:uid="{83C65B85-01A6-42DF-8B20-926D76C004E3}"/>
    <cellStyle name="Normal 3 3 3 5 3 5 2" xfId="43859" xr:uid="{737C1729-E679-4EC6-BC1C-40D12E6CFFB4}"/>
    <cellStyle name="Normal 3 3 3 5 3 6" xfId="26148" xr:uid="{8E32C6EC-5FAD-4BAE-81EB-C2554E8B34D7}"/>
    <cellStyle name="Normal 3 3 3 5 4" xfId="2933" xr:uid="{18864655-3404-4279-9B50-CA00404ED8EF}"/>
    <cellStyle name="Normal 3 3 3 5 4 2" xfId="6559" xr:uid="{E5D5A8D6-86E7-40E8-A635-246574F0329A}"/>
    <cellStyle name="Normal 3 3 3 5 4 2 2" xfId="14818" xr:uid="{41C9D592-F1AD-464D-A2AA-5C4D3A92D75B}"/>
    <cellStyle name="Normal 3 3 3 5 4 2 2 2" xfId="39400" xr:uid="{17B1C214-7C3E-4DDB-ACD4-1F868E21B484}"/>
    <cellStyle name="Normal 3 3 3 5 4 2 3" xfId="21768" xr:uid="{E75DFAAD-FCCE-4E16-A693-897FD7714F96}"/>
    <cellStyle name="Normal 3 3 3 5 4 2 3 2" xfId="45842" xr:uid="{E62AC050-D6A7-4B15-931C-B3A43CB36EF1}"/>
    <cellStyle name="Normal 3 3 3 5 4 2 4" xfId="31385" xr:uid="{E1109A3E-080E-4E50-A59B-5214B661DA7F}"/>
    <cellStyle name="Normal 3 3 3 5 4 3" xfId="11274" xr:uid="{ABE32080-29F3-442D-8507-3E2D2826601E}"/>
    <cellStyle name="Normal 3 3 3 5 4 3 2" xfId="35929" xr:uid="{F0143D7F-565A-4ED5-AE16-6105B9356422}"/>
    <cellStyle name="Normal 3 3 3 5 4 4" xfId="19303" xr:uid="{99F2D8C4-6CEC-4805-AFEA-1273BFC5510E}"/>
    <cellStyle name="Normal 3 3 3 5 4 4 2" xfId="43497" xr:uid="{343468ED-B36C-4A2A-819D-BE3FB9DA269A}"/>
    <cellStyle name="Normal 3 3 3 5 4 5" xfId="28044" xr:uid="{9AA48B42-D695-42AB-8688-57BF6C7FC018}"/>
    <cellStyle name="Normal 3 3 3 5 5" xfId="3652" xr:uid="{195CE2E0-5CDD-4A67-B575-E162A175BC56}"/>
    <cellStyle name="Normal 3 3 3 5 5 2" xfId="7170" xr:uid="{07BD1245-80C3-4814-8474-B059F9A67635}"/>
    <cellStyle name="Normal 3 3 3 5 5 2 2" xfId="15429" xr:uid="{386C6580-B5F0-4FC8-83F3-F1450D508AD2}"/>
    <cellStyle name="Normal 3 3 3 5 5 2 2 2" xfId="40011" xr:uid="{B4123E61-3C3F-4BAB-8683-B5EB760DB317}"/>
    <cellStyle name="Normal 3 3 3 5 5 2 3" xfId="31996" xr:uid="{39EDFCD3-274D-417D-8DE7-129FD04BCDBE}"/>
    <cellStyle name="Normal 3 3 3 5 5 3" xfId="11993" xr:uid="{CDC1D2AC-C61B-45F3-9BDC-1A55979E9150}"/>
    <cellStyle name="Normal 3 3 3 5 5 3 2" xfId="36637" xr:uid="{E0645726-8F8B-486F-8DB3-D20A51A7A3B6}"/>
    <cellStyle name="Normal 3 3 3 5 5 4" xfId="21172" xr:uid="{4C91B7EF-90B9-4A8D-A037-453F69A7BCA1}"/>
    <cellStyle name="Normal 3 3 3 5 5 4 2" xfId="45292" xr:uid="{AE5C1847-EF9C-46CE-BFDF-55B7A506190E}"/>
    <cellStyle name="Normal 3 3 3 5 5 5" xfId="28752" xr:uid="{A1166983-C14B-4A04-B5BE-E6F32B53BE59}"/>
    <cellStyle name="Normal 3 3 3 5 6" xfId="4406" xr:uid="{A659E1E1-45CF-4963-97B8-2198C14FEC99}"/>
    <cellStyle name="Normal 3 3 3 5 6 2" xfId="12747" xr:uid="{0457EFD1-6547-4B60-8CCF-D1EB935D4AEA}"/>
    <cellStyle name="Normal 3 3 3 5 6 2 2" xfId="37332" xr:uid="{A1944F18-D311-47D3-B9C0-36A1AF0E05A5}"/>
    <cellStyle name="Normal 3 3 3 5 6 3" xfId="29372" xr:uid="{3F6B30D0-0DA1-4927-9476-05A5420909DB}"/>
    <cellStyle name="Normal 3 3 3 5 7" xfId="4892" xr:uid="{EA661D10-4107-43F0-9655-56A2A1949AA6}"/>
    <cellStyle name="Normal 3 3 3 5 7 2" xfId="13205" xr:uid="{D0A2F270-00E9-4F59-B3E1-E849FE4F78ED}"/>
    <cellStyle name="Normal 3 3 3 5 7 2 2" xfId="37789" xr:uid="{31982C16-5BF1-4D59-841A-B4943B36C2E0}"/>
    <cellStyle name="Normal 3 3 3 5 7 3" xfId="29771" xr:uid="{DAF6BCB7-447A-4E16-B11B-1065B1394923}"/>
    <cellStyle name="Normal 3 3 3 5 8" xfId="8901" xr:uid="{1F8FE658-159C-454E-92A2-0E222486EB80}"/>
    <cellStyle name="Normal 3 3 3 5 8 2" xfId="33664" xr:uid="{11F281C6-721C-4C21-84C4-F3910350B69A}"/>
    <cellStyle name="Normal 3 3 3 5 9" xfId="18079" xr:uid="{E5FC7435-715F-4832-8D2E-B7F38B7635BE}"/>
    <cellStyle name="Normal 3 3 3 5 9 2" xfId="42304" xr:uid="{DB0F5C04-2EAD-49B5-95F0-7D636B08352A}"/>
    <cellStyle name="Normal 3 3 3 6" xfId="572" xr:uid="{CFA75229-E1B5-4A9D-900A-98123876881D}"/>
    <cellStyle name="Normal 3 3 3 6 2" xfId="1410" xr:uid="{5E94C9FA-5078-4A4D-845E-0AFC9F565E62}"/>
    <cellStyle name="Normal 3 3 3 6 2 2" xfId="7442" xr:uid="{77BE5E8E-F2F5-4D0F-BE6B-496172991A00}"/>
    <cellStyle name="Normal 3 3 3 6 2 2 2" xfId="15701" xr:uid="{7E4F04EE-6F3C-4479-9B65-C58CA699D83E}"/>
    <cellStyle name="Normal 3 3 3 6 2 2 2 2" xfId="40283" xr:uid="{0F2A4986-9D52-4C33-B0DA-E90B07C3D16C}"/>
    <cellStyle name="Normal 3 3 3 6 2 2 3" xfId="22599" xr:uid="{9FCC0DC0-8A14-4DAE-AFC6-BB434C9D56CF}"/>
    <cellStyle name="Normal 3 3 3 6 2 2 3 2" xfId="46626" xr:uid="{A7C746E2-3FE8-4C61-8659-22DB03A990E1}"/>
    <cellStyle name="Normal 3 3 3 6 2 2 4" xfId="32268" xr:uid="{62B21D66-898F-4359-9129-3439D5DAD5A3}"/>
    <cellStyle name="Normal 3 3 3 6 2 3" xfId="5350" xr:uid="{482A09AC-FC16-4ECF-BA05-CF81C90BEE67}"/>
    <cellStyle name="Normal 3 3 3 6 2 3 2" xfId="13634" xr:uid="{A297B61F-E2C2-47AC-9FD9-3588391229F4}"/>
    <cellStyle name="Normal 3 3 3 6 2 3 2 2" xfId="38218" xr:uid="{BE47D2BA-5558-4922-825F-136624FF9FF4}"/>
    <cellStyle name="Normal 3 3 3 6 2 3 3" xfId="30200" xr:uid="{E3E6DF99-BB1E-4F57-9AED-71C0AE013FF1}"/>
    <cellStyle name="Normal 3 3 3 6 2 4" xfId="9772" xr:uid="{5D588B56-1626-4755-8E1F-207682B17318}"/>
    <cellStyle name="Normal 3 3 3 6 2 4 2" xfId="34458" xr:uid="{30383331-2F3F-477F-9529-5CA1B0E771FD}"/>
    <cellStyle name="Normal 3 3 3 6 2 5" xfId="20133" xr:uid="{77CCE1AE-DB70-48F8-9BCB-D1D75E08A6B7}"/>
    <cellStyle name="Normal 3 3 3 6 2 5 2" xfId="44307" xr:uid="{10C48661-8572-4ED8-BC97-7CFF52DE1C21}"/>
    <cellStyle name="Normal 3 3 3 6 2 6" xfId="26574" xr:uid="{DD71DB08-63AD-4906-9AC2-9AF84AB07BC6}"/>
    <cellStyle name="Normal 3 3 3 6 3" xfId="961" xr:uid="{17A94668-91E6-413A-A355-89DB9E0FFEB5}"/>
    <cellStyle name="Normal 3 3 3 6 3 2" xfId="7953" xr:uid="{B0BB392F-7007-4191-B2C5-FA9FCEE5894E}"/>
    <cellStyle name="Normal 3 3 3 6 3 2 2" xfId="16211" xr:uid="{E4470E6F-67D4-4086-AB45-5DF5A530D50A}"/>
    <cellStyle name="Normal 3 3 3 6 3 2 2 2" xfId="40793" xr:uid="{5931D587-6DA6-43A3-A5FC-48F9015FC97E}"/>
    <cellStyle name="Normal 3 3 3 6 3 2 3" xfId="22172" xr:uid="{C1041149-CACC-4254-BB47-C8CAB682A507}"/>
    <cellStyle name="Normal 3 3 3 6 3 2 3 2" xfId="46221" xr:uid="{708A357F-4285-4057-A1CB-ECAA5E97061E}"/>
    <cellStyle name="Normal 3 3 3 6 3 2 4" xfId="32778" xr:uid="{F71BADB8-DC6A-4E76-9C09-99A4FE7EE979}"/>
    <cellStyle name="Normal 3 3 3 6 3 3" xfId="6066" xr:uid="{9DA414A2-6F03-4B27-86BB-2FE592547436}"/>
    <cellStyle name="Normal 3 3 3 6 3 3 2" xfId="14328" xr:uid="{F417F10A-CE5E-4ACE-9D80-379DE3BB66D7}"/>
    <cellStyle name="Normal 3 3 3 6 3 3 2 2" xfId="38910" xr:uid="{C1085FEE-AC78-4C22-B76C-32F50011E230}"/>
    <cellStyle name="Normal 3 3 3 6 3 3 3" xfId="30895" xr:uid="{BCFF0665-3D78-4ABE-A06B-4D29D1EB1403}"/>
    <cellStyle name="Normal 3 3 3 6 3 4" xfId="9337" xr:uid="{B800E0C7-9EDA-4272-8399-4C211AF8E2F9}"/>
    <cellStyle name="Normal 3 3 3 6 3 4 2" xfId="34056" xr:uid="{22E92752-6C69-4514-BC32-B5ED31C51CE2}"/>
    <cellStyle name="Normal 3 3 3 6 3 5" xfId="19706" xr:uid="{00563B06-48BB-42A7-AED4-77CA3EE798F3}"/>
    <cellStyle name="Normal 3 3 3 6 3 5 2" xfId="43888" xr:uid="{85F1C2B0-64BE-49F9-A913-EB18008D4EED}"/>
    <cellStyle name="Normal 3 3 3 6 3 6" xfId="26175" xr:uid="{0FA2D432-5ACC-43A8-9B00-55820D506D42}"/>
    <cellStyle name="Normal 3 3 3 6 4" xfId="6586" xr:uid="{C25F8F99-5A2C-40A3-812E-D9BE2D23D6A9}"/>
    <cellStyle name="Normal 3 3 3 6 4 2" xfId="14845" xr:uid="{CC77DD7E-1763-4FA5-BECB-93CC263A5FD3}"/>
    <cellStyle name="Normal 3 3 3 6 4 2 2" xfId="21825" xr:uid="{D3E43E0E-A903-4349-B7A6-A4BE49071D73}"/>
    <cellStyle name="Normal 3 3 3 6 4 2 2 2" xfId="45899" xr:uid="{4348E2D5-986E-4169-9DE8-6F7A20BBE6B1}"/>
    <cellStyle name="Normal 3 3 3 6 4 2 3" xfId="39427" xr:uid="{159065CF-EA0C-4CD4-9656-F8A96D3A755C}"/>
    <cellStyle name="Normal 3 3 3 6 4 3" xfId="19360" xr:uid="{08DC42C9-794E-4145-84B7-B4B914FDBC25}"/>
    <cellStyle name="Normal 3 3 3 6 4 3 2" xfId="43554" xr:uid="{FB27C1E8-5EA1-4E3A-BE4F-61D16994928B}"/>
    <cellStyle name="Normal 3 3 3 6 4 4" xfId="31412" xr:uid="{99143BFE-F800-497D-8E0C-2F3480A1BCE0}"/>
    <cellStyle name="Normal 3 3 3 6 5" xfId="7147" xr:uid="{CB96BBC8-E017-4FE3-BCE0-C429B0818E62}"/>
    <cellStyle name="Normal 3 3 3 6 5 2" xfId="15406" xr:uid="{E280247C-C265-46FD-B985-C10BB11E6BFD}"/>
    <cellStyle name="Normal 3 3 3 6 5 2 2" xfId="39988" xr:uid="{394B57FC-B8B7-40F6-9B3E-70E58A37A290}"/>
    <cellStyle name="Normal 3 3 3 6 5 3" xfId="21230" xr:uid="{A28D3279-0E14-4911-BF31-E34F4C67267C}"/>
    <cellStyle name="Normal 3 3 3 6 5 3 2" xfId="45349" xr:uid="{C0B55F51-C931-43F7-89F6-33955922C198}"/>
    <cellStyle name="Normal 3 3 3 6 5 4" xfId="31973" xr:uid="{7C4D2C1A-D93F-425B-95CD-FE82FC26148B}"/>
    <cellStyle name="Normal 3 3 3 6 6" xfId="4921" xr:uid="{F1C3EDF3-4206-4D53-847F-4F3EDBAF42C0}"/>
    <cellStyle name="Normal 3 3 3 6 6 2" xfId="13232" xr:uid="{FBB3F5F3-C4A0-4B79-9DF3-176E92B574E9}"/>
    <cellStyle name="Normal 3 3 3 6 6 2 2" xfId="37816" xr:uid="{C28A993C-B5A0-4747-B785-CA908C7180FD}"/>
    <cellStyle name="Normal 3 3 3 6 6 3" xfId="29798" xr:uid="{B54A0ACE-57D9-4C1C-AFDB-BE7F7543DD3A}"/>
    <cellStyle name="Normal 3 3 3 6 7" xfId="8959" xr:uid="{B817DCE7-F919-4E82-9CD4-D9EBA67CDC5E}"/>
    <cellStyle name="Normal 3 3 3 6 7 2" xfId="33721" xr:uid="{E145F27A-A2FA-4E0C-A062-16E00A738A49}"/>
    <cellStyle name="Normal 3 3 3 6 8" xfId="18753" xr:uid="{32F0E581-D40C-4C91-A692-7FA764439EA9}"/>
    <cellStyle name="Normal 3 3 3 6 8 2" xfId="42949" xr:uid="{178CA6E3-5803-42C1-956A-D51121B25636}"/>
    <cellStyle name="Normal 3 3 3 6 9" xfId="25852" xr:uid="{4331A96C-28E1-47D0-9F5B-911CFF76C53F}"/>
    <cellStyle name="Normal 3 3 3 7" xfId="1140" xr:uid="{FA3FA5D4-DE7A-4EA3-A902-5CD527414CA7}"/>
    <cellStyle name="Normal 3 3 3 7 2" xfId="1572" xr:uid="{D4C1E41B-DD42-4673-BE95-E92667C10E81}"/>
    <cellStyle name="Normal 3 3 3 7 2 2" xfId="7547" xr:uid="{A6BCDD5B-B5FC-437B-9DEB-2FB5CCBE0A7D}"/>
    <cellStyle name="Normal 3 3 3 7 2 2 2" xfId="15805" xr:uid="{D2967D30-A4E9-43BE-B082-99142D0AA5FB}"/>
    <cellStyle name="Normal 3 3 3 7 2 2 2 2" xfId="40387" xr:uid="{F136864A-9E0F-45B3-BF50-BC365BEE6AE7}"/>
    <cellStyle name="Normal 3 3 3 7 2 2 3" xfId="22759" xr:uid="{9A53F7C1-55F7-4FB6-9A73-21BAC0550931}"/>
    <cellStyle name="Normal 3 3 3 7 2 2 3 2" xfId="46786" xr:uid="{4D3F3707-59E2-4FE8-AEF8-FCC5A7EED9CA}"/>
    <cellStyle name="Normal 3 3 3 7 2 2 4" xfId="32372" xr:uid="{C963295B-1882-434B-BAE3-549A7EC95062}"/>
    <cellStyle name="Normal 3 3 3 7 2 3" xfId="5511" xr:uid="{313400FC-EC77-4976-BAF1-D24E90B24E31}"/>
    <cellStyle name="Normal 3 3 3 7 2 3 2" xfId="13794" xr:uid="{DC63154B-09CB-4097-879D-4D2EB2D1774F}"/>
    <cellStyle name="Normal 3 3 3 7 2 3 2 2" xfId="38378" xr:uid="{00D0E18D-BFB9-4D5D-81EC-DBF6CFFD949E}"/>
    <cellStyle name="Normal 3 3 3 7 2 3 3" xfId="30360" xr:uid="{B3F05153-8B24-45F4-BC75-99266DDB5B42}"/>
    <cellStyle name="Normal 3 3 3 7 2 4" xfId="9932" xr:uid="{9C694FFE-F5FC-487F-BD0A-8C8395B20C97}"/>
    <cellStyle name="Normal 3 3 3 7 2 4 2" xfId="34618" xr:uid="{24C8A77A-BA49-4C51-AFEB-3FA1BC7A5D57}"/>
    <cellStyle name="Normal 3 3 3 7 2 5" xfId="20293" xr:uid="{C10A27F3-D523-45E9-B566-88A734BC27C3}"/>
    <cellStyle name="Normal 3 3 3 7 2 5 2" xfId="44467" xr:uid="{F55CF27A-299C-4A03-8C7D-3E9D04DE377E}"/>
    <cellStyle name="Normal 3 3 3 7 2 6" xfId="26734" xr:uid="{6B1D716D-43A0-4269-B1AF-E69E716885E0}"/>
    <cellStyle name="Normal 3 3 3 7 3" xfId="6226" xr:uid="{FBD88DC9-D81F-4CA0-BEDB-E04307BB8809}"/>
    <cellStyle name="Normal 3 3 3 7 3 2" xfId="8113" xr:uid="{0E5B3CE5-ED27-4C1C-BE3F-69E3FBD50594}"/>
    <cellStyle name="Normal 3 3 3 7 3 2 2" xfId="16371" xr:uid="{D5E54E7F-EAC2-436F-9DE6-8AA2AA50C512}"/>
    <cellStyle name="Normal 3 3 3 7 3 2 2 2" xfId="40953" xr:uid="{7D83B5C5-9907-496F-A70B-F90BE0F17CF9}"/>
    <cellStyle name="Normal 3 3 3 7 3 2 3" xfId="22349" xr:uid="{7707B3AC-8862-4F8C-874A-54B94A4CB5ED}"/>
    <cellStyle name="Normal 3 3 3 7 3 2 3 2" xfId="46383" xr:uid="{BE2084C4-F7A0-4FA6-A10B-9AA49F997323}"/>
    <cellStyle name="Normal 3 3 3 7 3 2 4" xfId="32938" xr:uid="{60C483AE-49C8-444D-A156-5F6C7C56841D}"/>
    <cellStyle name="Normal 3 3 3 7 3 3" xfId="14488" xr:uid="{B0C1628F-CF09-453A-8BE7-F0BCA6D95027}"/>
    <cellStyle name="Normal 3 3 3 7 3 3 2" xfId="39070" xr:uid="{09E13B66-FD7F-4B77-98BE-21126FF3B358}"/>
    <cellStyle name="Normal 3 3 3 7 3 4" xfId="19883" xr:uid="{8EEE2BD0-BDBE-4BDB-8250-52D288FB8B40}"/>
    <cellStyle name="Normal 3 3 3 7 3 4 2" xfId="44063" xr:uid="{E3F2FE48-CAB2-47B5-8435-F0606283AF45}"/>
    <cellStyle name="Normal 3 3 3 7 3 5" xfId="31055" xr:uid="{0B334DD2-7176-404A-8FA3-A5D5EDD042A7}"/>
    <cellStyle name="Normal 3 3 3 7 4" xfId="6746" xr:uid="{56D1D392-0F15-4CFF-872E-4E3D4D6FDB94}"/>
    <cellStyle name="Normal 3 3 3 7 4 2" xfId="15005" xr:uid="{470F0D9C-CD91-43A2-B4F7-45535928DADD}"/>
    <cellStyle name="Normal 3 3 3 7 4 2 2" xfId="39587" xr:uid="{ECC0D7A1-5F34-4AB5-B170-CD5937B5605D}"/>
    <cellStyle name="Normal 3 3 3 7 4 3" xfId="20852" xr:uid="{A9BBFDC6-7D88-49D2-BF22-BB4707D9C78B}"/>
    <cellStyle name="Normal 3 3 3 7 4 3 2" xfId="44990" xr:uid="{AF764CF4-0D3A-4576-A23C-88B8AB36851D}"/>
    <cellStyle name="Normal 3 3 3 7 4 4" xfId="31572" xr:uid="{07448B38-2B2E-4DA1-ADDE-964F7B650635}"/>
    <cellStyle name="Normal 3 3 3 7 5" xfId="7257" xr:uid="{B5120BCA-5A25-4D47-9881-27410611537C}"/>
    <cellStyle name="Normal 3 3 3 7 5 2" xfId="15516" xr:uid="{593A5FBF-49B3-4C07-9442-53E507DA63BE}"/>
    <cellStyle name="Normal 3 3 3 7 5 2 2" xfId="40098" xr:uid="{FCB30381-8C7E-4741-8A1C-8BA33DFBABA9}"/>
    <cellStyle name="Normal 3 3 3 7 5 3" xfId="32083" xr:uid="{4A6D7F79-5933-44FD-882F-E6F255C21A2E}"/>
    <cellStyle name="Normal 3 3 3 7 6" xfId="5099" xr:uid="{749F51F7-9966-4501-BCA9-3D9F72141FB7}"/>
    <cellStyle name="Normal 3 3 3 7 6 2" xfId="13394" xr:uid="{D3A5E784-B6F2-4765-8082-EC890235EA0C}"/>
    <cellStyle name="Normal 3 3 3 7 6 2 2" xfId="37978" xr:uid="{4702D385-7116-4F11-B36A-18512141FF5C}"/>
    <cellStyle name="Normal 3 3 3 7 6 3" xfId="29959" xr:uid="{E99B9549-8C53-40F5-BE9B-B90A4CF219FD}"/>
    <cellStyle name="Normal 3 3 3 7 7" xfId="9516" xr:uid="{8D34B7A8-FCBF-430D-8FF3-D9D4909CA048}"/>
    <cellStyle name="Normal 3 3 3 7 7 2" xfId="34216" xr:uid="{8C8669E9-DDA3-4D30-94BF-EDB80D0EAB6E}"/>
    <cellStyle name="Normal 3 3 3 7 8" xfId="18423" xr:uid="{E51225C8-4F94-4C17-AEE6-3FF1303D5F08}"/>
    <cellStyle name="Normal 3 3 3 7 8 2" xfId="42633" xr:uid="{4D5B21E5-AE28-458A-B469-D634C9789E04}"/>
    <cellStyle name="Normal 3 3 3 7 9" xfId="26335" xr:uid="{46288620-B284-4BC6-9936-D09EC98F0904}"/>
    <cellStyle name="Normal 3 3 3 8" xfId="1207" xr:uid="{7721ED53-4C97-4DF5-A4A0-8AB661BF90DA}"/>
    <cellStyle name="Normal 3 3 3 8 2" xfId="5879" xr:uid="{86063AD5-532A-442E-96DF-A8E6BB9724A6}"/>
    <cellStyle name="Normal 3 3 3 8 2 2" xfId="7766" xr:uid="{9698432B-5095-4C9E-B6FD-8BE83143EBBE}"/>
    <cellStyle name="Normal 3 3 3 8 2 2 2" xfId="16024" xr:uid="{F7E8E854-9189-4211-9555-D36B51D49981}"/>
    <cellStyle name="Normal 3 3 3 8 2 2 2 2" xfId="40606" xr:uid="{C2D037F1-8904-4983-8E93-6C886FD70FEC}"/>
    <cellStyle name="Normal 3 3 3 8 2 2 3" xfId="32591" xr:uid="{5C11E137-8111-4C2B-9AF6-CF4611EE6809}"/>
    <cellStyle name="Normal 3 3 3 8 2 3" xfId="14141" xr:uid="{EC6F80D2-C95E-4EAD-9B16-15C367447D26}"/>
    <cellStyle name="Normal 3 3 3 8 2 3 2" xfId="38723" xr:uid="{29CB3968-D245-4FE7-AD7F-C15DC2A17ED9}"/>
    <cellStyle name="Normal 3 3 3 8 2 4" xfId="22404" xr:uid="{8E774352-5B2B-4446-9FDF-AD366959B3C4}"/>
    <cellStyle name="Normal 3 3 3 8 2 4 2" xfId="46438" xr:uid="{F9ED3050-93F7-4630-B892-7499ED33240E}"/>
    <cellStyle name="Normal 3 3 3 8 2 5" xfId="30708" xr:uid="{3C6F688A-8FC1-4119-997F-34FBA6893D5E}"/>
    <cellStyle name="Normal 3 3 3 8 3" xfId="6399" xr:uid="{BAA38768-CFAF-4607-B7AE-0E1D7A0310F4}"/>
    <cellStyle name="Normal 3 3 3 8 3 2" xfId="14658" xr:uid="{14A75BA4-C427-48CB-AD7A-B598A9B30B91}"/>
    <cellStyle name="Normal 3 3 3 8 3 2 2" xfId="39240" xr:uid="{3296A000-595C-4FC2-B872-A5B201FF1ED4}"/>
    <cellStyle name="Normal 3 3 3 8 3 3" xfId="31225" xr:uid="{D1448995-B9D5-411D-8371-7C2D8F35CFD7}"/>
    <cellStyle name="Normal 3 3 3 8 4" xfId="7309" xr:uid="{DB44197E-CC24-4057-9BB8-DED9607B978D}"/>
    <cellStyle name="Normal 3 3 3 8 4 2" xfId="15568" xr:uid="{D89A7D95-56E4-4B98-8B3D-FB3A36DB17EF}"/>
    <cellStyle name="Normal 3 3 3 8 4 2 2" xfId="40150" xr:uid="{3A4827F3-08D5-49C9-B68D-5F899BBD2A86}"/>
    <cellStyle name="Normal 3 3 3 8 4 3" xfId="32135" xr:uid="{EBEE4A97-0C02-42E8-9556-4DD85F3EDAB8}"/>
    <cellStyle name="Normal 3 3 3 8 5" xfId="5152" xr:uid="{48F681A8-7871-4423-9873-08DFE2CF1011}"/>
    <cellStyle name="Normal 3 3 3 8 5 2" xfId="13446" xr:uid="{BF48C184-66CF-465F-82B8-55EF402B0ACB}"/>
    <cellStyle name="Normal 3 3 3 8 5 2 2" xfId="38030" xr:uid="{F5A17228-A077-435B-96EC-A589F4F436E4}"/>
    <cellStyle name="Normal 3 3 3 8 5 3" xfId="30012" xr:uid="{78627180-EC80-4DAF-A2DE-151E63C2F785}"/>
    <cellStyle name="Normal 3 3 3 8 6" xfId="9575" xr:uid="{0EB2AC4B-913F-4072-B6E2-96F711642ECB}"/>
    <cellStyle name="Normal 3 3 3 8 6 2" xfId="34270" xr:uid="{4577FC5F-D951-4E4B-B8D1-CB77A1B2AF59}"/>
    <cellStyle name="Normal 3 3 3 8 7" xfId="19937" xr:uid="{7B7D9C34-2F08-420B-86E6-0EBD56046B08}"/>
    <cellStyle name="Normal 3 3 3 8 7 2" xfId="44115" xr:uid="{990E0D97-3B78-44B6-A021-B37A7AB3036E}"/>
    <cellStyle name="Normal 3 3 3 8 8" xfId="26387" xr:uid="{B2108339-79BF-4C74-B5CC-6D5E3BEC2120}"/>
    <cellStyle name="Normal 3 3 3 9" xfId="1166" xr:uid="{DC52086D-E387-4CA1-B19F-69AA8DA887CB}"/>
    <cellStyle name="Normal 3 3 3 9 2" xfId="6252" xr:uid="{8BE6B6E5-2124-4E17-80A3-B77CD1631BC0}"/>
    <cellStyle name="Normal 3 3 3 9 2 2" xfId="8139" xr:uid="{E1272C03-0E19-497C-B26B-CAD4CBE00879}"/>
    <cellStyle name="Normal 3 3 3 9 2 2 2" xfId="16397" xr:uid="{AB2C1805-10E3-477C-B3D5-A76BFA457512}"/>
    <cellStyle name="Normal 3 3 3 9 2 2 2 2" xfId="40979" xr:uid="{F179AC47-425F-4AB0-9B0E-F862F744CBB0}"/>
    <cellStyle name="Normal 3 3 3 9 2 2 3" xfId="32964" xr:uid="{7AE4A20C-6C64-4B27-B300-E96AD7903190}"/>
    <cellStyle name="Normal 3 3 3 9 2 3" xfId="14514" xr:uid="{AC87A492-EEBD-4E1B-A9DA-D32532892EB6}"/>
    <cellStyle name="Normal 3 3 3 9 2 3 2" xfId="39096" xr:uid="{52643828-565E-4DE4-83C8-7E5E4395FAE2}"/>
    <cellStyle name="Normal 3 3 3 9 2 4" xfId="22375" xr:uid="{AB9EC02B-20B2-49BD-800C-A7211E4CD0BC}"/>
    <cellStyle name="Normal 3 3 3 9 2 4 2" xfId="46409" xr:uid="{1F061865-CFA5-4F9F-A0BA-1344450861E8}"/>
    <cellStyle name="Normal 3 3 3 9 2 5" xfId="31081" xr:uid="{593C61C5-3511-45A2-A496-E2A0590618B8}"/>
    <cellStyle name="Normal 3 3 3 9 3" xfId="6772" xr:uid="{DB18971E-6E98-4464-A2C7-9A231B51F8A0}"/>
    <cellStyle name="Normal 3 3 3 9 3 2" xfId="15031" xr:uid="{91760702-1CDC-4E42-BAB5-12F17734FA45}"/>
    <cellStyle name="Normal 3 3 3 9 3 2 2" xfId="39613" xr:uid="{500144F3-30A6-4950-9B63-7FBDABCF7FE8}"/>
    <cellStyle name="Normal 3 3 3 9 3 3" xfId="31598" xr:uid="{1521D489-030D-4CFA-A8D8-DB712C4AA3E8}"/>
    <cellStyle name="Normal 3 3 3 9 4" xfId="7283" xr:uid="{49CB842B-6313-4E68-B203-514AE0F96818}"/>
    <cellStyle name="Normal 3 3 3 9 4 2" xfId="15542" xr:uid="{5F190337-58F7-4777-9E56-EC62D21DFDC5}"/>
    <cellStyle name="Normal 3 3 3 9 4 2 2" xfId="40124" xr:uid="{8CAB7509-0C43-4E93-89D1-D4855F4A3699}"/>
    <cellStyle name="Normal 3 3 3 9 4 3" xfId="32109" xr:uid="{F03016B0-3EAB-4F1C-AC37-1832ECBBDA3F}"/>
    <cellStyle name="Normal 3 3 3 9 5" xfId="5125" xr:uid="{8583BA17-25F1-45CC-8CB2-F84A42AEDBB2}"/>
    <cellStyle name="Normal 3 3 3 9 5 2" xfId="13420" xr:uid="{8249D719-D0F9-4909-85B4-698232E6A7B2}"/>
    <cellStyle name="Normal 3 3 3 9 5 2 2" xfId="38004" xr:uid="{AD842424-93A7-4041-B5B2-A3D0BD12C989}"/>
    <cellStyle name="Normal 3 3 3 9 5 3" xfId="29985" xr:uid="{7C767B42-9DD5-4639-BAB1-397644235A1D}"/>
    <cellStyle name="Normal 3 3 3 9 6" xfId="9542" xr:uid="{0CD455EF-A4AF-4B44-AB15-5A0CB18025BD}"/>
    <cellStyle name="Normal 3 3 3 9 6 2" xfId="34242" xr:uid="{01BBA4C7-06C4-4D92-932A-5CA969F19FFE}"/>
    <cellStyle name="Normal 3 3 3 9 7" xfId="19909" xr:uid="{0A101BBC-C971-48BC-BB88-1BA0EF340089}"/>
    <cellStyle name="Normal 3 3 3 9 7 2" xfId="44089" xr:uid="{11C235E3-148A-41A6-8E8F-784F36526F8D}"/>
    <cellStyle name="Normal 3 3 3 9 8" xfId="26361" xr:uid="{4FDEF855-4EDA-4563-A7E7-C58C551DA09D}"/>
    <cellStyle name="Normal 3 3 30" xfId="17728" xr:uid="{0E66E0C6-B206-48C6-9B5E-56C9EA25C3F2}"/>
    <cellStyle name="Normal 3 3 30 2" xfId="41955" xr:uid="{68947CE3-289C-4C45-8478-B67122E738B8}"/>
    <cellStyle name="Normal 3 3 31" xfId="17804" xr:uid="{31BE7E1A-0635-4A09-B8E2-853D49A41A28}"/>
    <cellStyle name="Normal 3 3 31 2" xfId="42029" xr:uid="{37E909FB-AA21-4543-994F-9834AE1AAD22}"/>
    <cellStyle name="Normal 3 3 32" xfId="18374" xr:uid="{2A85C9C4-B5FB-41CA-96E7-26C33A5CE73D}"/>
    <cellStyle name="Normal 3 3 32 2" xfId="42591" xr:uid="{7F32B61C-BEB9-459C-9BEE-E9C65F3B15B6}"/>
    <cellStyle name="Normal 3 3 33" xfId="25542" xr:uid="{4E2F141F-EBB9-49E4-BC94-24665D3DBB73}"/>
    <cellStyle name="Normal 3 3 4" xfId="159" xr:uid="{60AACCFE-5D3C-43E3-9229-3EC0FEC9E6F8}"/>
    <cellStyle name="Normal 3 3 4 10" xfId="2015" xr:uid="{581B6F7E-2822-4D37-B55B-B79818DBE0CA}"/>
    <cellStyle name="Normal 3 3 4 10 2" xfId="6412" xr:uid="{41838FD6-7B34-4B39-8F52-666E584A27C5}"/>
    <cellStyle name="Normal 3 3 4 10 2 2" xfId="14671" xr:uid="{4766B407-6E8C-4CE2-82E0-194CEB7225CB}"/>
    <cellStyle name="Normal 3 3 4 10 2 2 2" xfId="39253" xr:uid="{AE9E0639-0347-4A81-8E13-45BB9604D63C}"/>
    <cellStyle name="Normal 3 3 4 10 2 3" xfId="23179" xr:uid="{A7985A3D-D61C-4F1F-AF21-D5069B0D49B9}"/>
    <cellStyle name="Normal 3 3 4 10 2 3 2" xfId="47190" xr:uid="{A25F058B-22FD-44F2-93EC-A95EA569A1C4}"/>
    <cellStyle name="Normal 3 3 4 10 2 4" xfId="31238" xr:uid="{C673735B-21CD-451D-9DCA-44C312AF828D}"/>
    <cellStyle name="Normal 3 3 4 10 3" xfId="10357" xr:uid="{EE112747-F3EC-4386-A149-D3649731E404}"/>
    <cellStyle name="Normal 3 3 4 10 3 2" xfId="35016" xr:uid="{39D195D3-B65A-4D98-9A41-DAA753E0F142}"/>
    <cellStyle name="Normal 3 3 4 10 4" xfId="20714" xr:uid="{98EF48BC-0BDA-4EB6-9BB2-D2D801EB1084}"/>
    <cellStyle name="Normal 3 3 4 10 4 2" xfId="44874" xr:uid="{8103923E-1AB4-4946-988D-7EC1911F1FBE}"/>
    <cellStyle name="Normal 3 3 4 10 5" xfId="27131" xr:uid="{63D1B3B0-8068-45CF-9EC8-AE24D0518111}"/>
    <cellStyle name="Normal 3 3 4 11" xfId="2086" xr:uid="{BF0F2A38-6FFC-4E91-8796-C94D47E57C52}"/>
    <cellStyle name="Normal 3 3 4 11 2" xfId="8259" xr:uid="{78E5D99F-85F1-4B0C-91C6-636432C983FC}"/>
    <cellStyle name="Normal 3 3 4 11 2 2" xfId="16517" xr:uid="{5B8C3BDC-C382-4EED-93B1-7D446688EFE9}"/>
    <cellStyle name="Normal 3 3 4 11 2 2 2" xfId="41099" xr:uid="{3E3CBA77-7CD2-4759-B015-A54819D29529}"/>
    <cellStyle name="Normal 3 3 4 11 2 3" xfId="21463" xr:uid="{D79CBA60-5B7D-4B5F-BD70-9EFF4B3F11D2}"/>
    <cellStyle name="Normal 3 3 4 11 2 3 2" xfId="45569" xr:uid="{9C4C0358-745A-4ECB-9BA0-F4644E133127}"/>
    <cellStyle name="Normal 3 3 4 11 2 4" xfId="33084" xr:uid="{402181BE-10F3-4353-B5D2-49CB93CEBF6E}"/>
    <cellStyle name="Normal 3 3 4 11 3" xfId="10428" xr:uid="{1A7762AA-1F30-4DD5-A1D5-7054AD3ED29C}"/>
    <cellStyle name="Normal 3 3 4 11 3 2" xfId="35086" xr:uid="{603D7111-8F97-4279-AC1F-43CD9EB4584E}"/>
    <cellStyle name="Normal 3 3 4 11 4" xfId="18989" xr:uid="{4EDAE4DB-7A87-47EE-BFEF-4CC8B0CB1094}"/>
    <cellStyle name="Normal 3 3 4 11 4 2" xfId="43183" xr:uid="{CE0030EC-3CD8-4817-8B3E-90F06AF6ADCE}"/>
    <cellStyle name="Normal 3 3 4 11 5" xfId="27201" xr:uid="{ECA62A18-6ABD-4C32-B923-823DF3F77893}"/>
    <cellStyle name="Normal 3 3 4 12" xfId="2328" xr:uid="{82FBF0A3-D872-4A65-86D8-F67609337A3F}"/>
    <cellStyle name="Normal 3 3 4 12 2" xfId="10669" xr:uid="{42FA5EEB-AF71-4E71-B7CB-38F4ED494C61}"/>
    <cellStyle name="Normal 3 3 4 12 2 2" xfId="35326" xr:uid="{90714983-614F-4A1B-8E27-64FF6E125C52}"/>
    <cellStyle name="Normal 3 3 4 12 3" xfId="20867" xr:uid="{34146F4C-1EC3-46D6-A8BC-005ACF55D410}"/>
    <cellStyle name="Normal 3 3 4 12 3 2" xfId="45005" xr:uid="{FDC0937C-5A11-49A0-9F03-A405EFD8C22A}"/>
    <cellStyle name="Normal 3 3 4 12 4" xfId="27441" xr:uid="{65990D0F-1685-496A-929A-F193915EF49A}"/>
    <cellStyle name="Normal 3 3 4 13" xfId="2402" xr:uid="{ED3E537C-4625-4B09-9C3D-FD82BBD90B11}"/>
    <cellStyle name="Normal 3 3 4 13 2" xfId="10743" xr:uid="{6C7D5184-4832-441C-B863-CF3213CD538A}"/>
    <cellStyle name="Normal 3 3 4 13 2 2" xfId="35400" xr:uid="{BB645AF5-3770-486E-9EB2-1FD3EC05C39F}"/>
    <cellStyle name="Normal 3 3 4 13 3" xfId="27515" xr:uid="{E5CEBDD1-CA6F-459C-9111-3B516BFB3A59}"/>
    <cellStyle name="Normal 3 3 4 14" xfId="2473" xr:uid="{F33805D2-8D47-4E02-A5E2-DB2E4395D021}"/>
    <cellStyle name="Normal 3 3 4 14 2" xfId="10814" xr:uid="{3A4DE7AF-2F0D-4B4A-B154-0181DFD72E13}"/>
    <cellStyle name="Normal 3 3 4 14 2 2" xfId="35470" xr:uid="{532F9591-373E-44F2-AC95-30D77C3727B2}"/>
    <cellStyle name="Normal 3 3 4 14 3" xfId="27585" xr:uid="{186AFBAA-D2BE-461E-A78A-899F4C5716A9}"/>
    <cellStyle name="Normal 3 3 4 15" xfId="2710" xr:uid="{D47F959A-D56F-4CEE-A5E4-6C564AD48D6A}"/>
    <cellStyle name="Normal 3 3 4 15 2" xfId="11051" xr:uid="{0B6A4C0F-E5F7-40B9-9F96-7C7E3D736A1E}"/>
    <cellStyle name="Normal 3 3 4 15 2 2" xfId="35706" xr:uid="{52D88A9A-9DFF-40F6-9DBD-03AF9EEF4A7C}"/>
    <cellStyle name="Normal 3 3 4 15 3" xfId="27821" xr:uid="{E2EF9C6F-9A19-4D10-A033-14D2DACE80F0}"/>
    <cellStyle name="Normal 3 3 4 16" xfId="3183" xr:uid="{13AA6D81-EBE5-4597-BBE7-6ACFFC1A9526}"/>
    <cellStyle name="Normal 3 3 4 16 2" xfId="11524" xr:uid="{A81A491A-0341-4449-84F2-8664B75C143A}"/>
    <cellStyle name="Normal 3 3 4 16 2 2" xfId="36178" xr:uid="{FA0E338C-8CAC-48AB-8978-299148076984}"/>
    <cellStyle name="Normal 3 3 4 16 3" xfId="28293" xr:uid="{E4E9ED14-F4F1-47B0-844A-3317D2020F56}"/>
    <cellStyle name="Normal 3 3 4 17" xfId="3426" xr:uid="{805F4D9A-429D-4495-AB56-1C3F317BA9D0}"/>
    <cellStyle name="Normal 3 3 4 17 2" xfId="11767" xr:uid="{A5D342F2-7A71-41F0-8279-E67B89CF4720}"/>
    <cellStyle name="Normal 3 3 4 17 2 2" xfId="36414" xr:uid="{F5FCBBD5-BF5A-4879-B523-7D8F3A0823B5}"/>
    <cellStyle name="Normal 3 3 4 17 3" xfId="28529" xr:uid="{1C039B24-B300-4231-BA9C-04418DE5CA1D}"/>
    <cellStyle name="Normal 3 3 4 18" xfId="3963" xr:uid="{BD5BB03C-6507-45F6-8D81-8A96B242CE64}"/>
    <cellStyle name="Normal 3 3 4 18 2" xfId="12304" xr:uid="{31C77521-4CCF-41D0-B9AD-CE0FCC56B9B6}"/>
    <cellStyle name="Normal 3 3 4 18 2 2" xfId="36890" xr:uid="{3DE8D2AF-9DA5-4966-BB43-734E33354A08}"/>
    <cellStyle name="Normal 3 3 4 18 3" xfId="29005" xr:uid="{9A639941-C314-4FA7-87FE-D410EFE18DE9}"/>
    <cellStyle name="Normal 3 3 4 19" xfId="4037" xr:uid="{65DF57CB-6A53-4558-9EC6-E2E175B67C79}"/>
    <cellStyle name="Normal 3 3 4 19 2" xfId="12378" xr:uid="{55B9BC07-6A06-4A6A-BD36-18F7F2722FA0}"/>
    <cellStyle name="Normal 3 3 4 19 2 2" xfId="36964" xr:uid="{9411DC49-5A0F-4A2F-B064-21D296E8C9E2}"/>
    <cellStyle name="Normal 3 3 4 19 3" xfId="29079" xr:uid="{4AFC06D4-F1B4-40DA-BA3B-2359AC26ECEB}"/>
    <cellStyle name="Normal 3 3 4 2" xfId="264" xr:uid="{E3AF3287-305E-444A-8792-6F7A3D87F991}"/>
    <cellStyle name="Normal 3 3 4 2 10" xfId="2771" xr:uid="{BDF8CA2A-2C12-48F6-A518-0F1172F1BB93}"/>
    <cellStyle name="Normal 3 3 4 2 10 2" xfId="11112" xr:uid="{1DAAA592-1237-4415-A64B-87DC2FFA4BC6}"/>
    <cellStyle name="Normal 3 3 4 2 10 2 2" xfId="35767" xr:uid="{2704DF72-6223-4183-98DF-0C6F9DDAD5C6}"/>
    <cellStyle name="Normal 3 3 4 2 10 3" xfId="27882" xr:uid="{E06BFEAC-2614-4CAD-8E05-87B1FCCB6626}"/>
    <cellStyle name="Normal 3 3 4 2 11" xfId="3244" xr:uid="{C5FE33F9-9EC3-4B20-9B20-834795C61E6C}"/>
    <cellStyle name="Normal 3 3 4 2 11 2" xfId="11585" xr:uid="{5B8F883A-3415-4620-84A5-99A785A04D82}"/>
    <cellStyle name="Normal 3 3 4 2 11 2 2" xfId="36239" xr:uid="{ED998129-C53A-492D-8AC1-830710D4DC72}"/>
    <cellStyle name="Normal 3 3 4 2 11 3" xfId="28354" xr:uid="{B077A6DF-A047-4C32-BDCD-BB19309B7BB6}"/>
    <cellStyle name="Normal 3 3 4 2 12" xfId="3488" xr:uid="{69491318-4580-4756-8E0A-EC40338C95C2}"/>
    <cellStyle name="Normal 3 3 4 2 12 2" xfId="11829" xr:uid="{B3E9A440-A563-431F-9047-A67891CC0A97}"/>
    <cellStyle name="Normal 3 3 4 2 12 2 2" xfId="36475" xr:uid="{FF1174B6-E7E4-4834-9191-F9B0A2C6484E}"/>
    <cellStyle name="Normal 3 3 4 2 12 3" xfId="28590" xr:uid="{4AB3DDDF-91A9-4D34-AB28-3F4E9D4E154A}"/>
    <cellStyle name="Normal 3 3 4 2 13" xfId="4200" xr:uid="{81E7B3A4-A26E-450F-B433-99C916D2DB35}"/>
    <cellStyle name="Normal 3 3 4 2 13 2" xfId="12541" xr:uid="{5784E1B5-7439-4574-9E81-9ABBEFC18D98}"/>
    <cellStyle name="Normal 3 3 4 2 13 2 2" xfId="37126" xr:uid="{597F6A81-54D4-4AC7-BD12-38F2FF72B51D}"/>
    <cellStyle name="Normal 3 3 4 2 13 3" xfId="29210" xr:uid="{024DE38B-0B18-4060-93D3-6C2D1F712F79}"/>
    <cellStyle name="Normal 3 3 4 2 14" xfId="4783" xr:uid="{042F8BEF-D779-4EB0-8D65-E5250F15DCA9}"/>
    <cellStyle name="Normal 3 3 4 2 14 2" xfId="13111" xr:uid="{30B83705-9FD7-49A1-872F-659F254A1984}"/>
    <cellStyle name="Normal 3 3 4 2 14 2 2" xfId="37696" xr:uid="{2FD0C158-9F53-4EA4-846B-CFFD10A4DC2D}"/>
    <cellStyle name="Normal 3 3 4 2 14 3" xfId="29676" xr:uid="{AF2CE3E2-4039-4D67-ACF5-86B08D282B04}"/>
    <cellStyle name="Normal 3 3 4 2 15" xfId="8715" xr:uid="{FC9D90E7-5F4E-43C3-B9B5-9530103D5817}"/>
    <cellStyle name="Normal 3 3 4 2 15 2" xfId="33495" xr:uid="{448E769B-4A82-4B3B-BB97-DDEBE9272E0A}"/>
    <cellStyle name="Normal 3 3 4 2 16" xfId="17903" xr:uid="{E2782066-B90F-444E-8786-2828C930810B}"/>
    <cellStyle name="Normal 3 3 4 2 16 2" xfId="42128" xr:uid="{D6CE99F4-203C-4A2C-AC8D-953151401FD0}"/>
    <cellStyle name="Normal 3 3 4 2 17" xfId="18504" xr:uid="{37FB6011-DD4E-48B6-A687-02ADC3FBC063}"/>
    <cellStyle name="Normal 3 3 4 2 17 2" xfId="42707" xr:uid="{7D15E4B2-49CF-464F-B34E-2850120B4131}"/>
    <cellStyle name="Normal 3 3 4 2 18" xfId="25629" xr:uid="{7C7283A5-EF1C-42E4-931A-0C47CFF6822D}"/>
    <cellStyle name="Normal 3 3 4 2 2" xfId="460" xr:uid="{0C633C5B-E0EC-46F6-9EB2-28D9655D9A34}"/>
    <cellStyle name="Normal 3 3 4 2 2 10" xfId="5000" xr:uid="{5FC911CF-B66E-44EF-A888-F40AAFDFB1CB}"/>
    <cellStyle name="Normal 3 3 4 2 2 10 2" xfId="13300" xr:uid="{CE9795E0-CF44-464E-88D8-FE8F54E7B994}"/>
    <cellStyle name="Normal 3 3 4 2 2 10 2 2" xfId="37884" xr:uid="{49828D5A-B8D0-4A65-A0BC-64D8D1DDC451}"/>
    <cellStyle name="Normal 3 3 4 2 2 10 3" xfId="29866" xr:uid="{B90BD30E-CBE6-4258-8C80-939128440E1C}"/>
    <cellStyle name="Normal 3 3 4 2 2 11" xfId="8850" xr:uid="{79BBD5FE-B484-4ED4-9EF3-AA18787A6A5C}"/>
    <cellStyle name="Normal 3 3 4 2 2 11 2" xfId="33616" xr:uid="{DBF63654-072B-4811-9831-08F60EFA252B}"/>
    <cellStyle name="Normal 3 3 4 2 2 12" xfId="18035" xr:uid="{695A5C37-846A-42DB-8795-A7F3448D463B}"/>
    <cellStyle name="Normal 3 3 4 2 2 12 2" xfId="42260" xr:uid="{5FAEE94D-7067-474C-B6AC-FB7FB6FFED4E}"/>
    <cellStyle name="Normal 3 3 4 2 2 13" xfId="18643" xr:uid="{4FF928CE-A8C0-4477-9950-6DD9C99039C1}"/>
    <cellStyle name="Normal 3 3 4 2 2 13 2" xfId="42839" xr:uid="{8CF29F64-7C0F-4904-B48E-B94ECDA9A6A4}"/>
    <cellStyle name="Normal 3 3 4 2 2 14" xfId="25747" xr:uid="{9A621DFA-7576-4051-99C4-290DEDC03531}"/>
    <cellStyle name="Normal 3 3 4 2 2 2" xfId="1478" xr:uid="{C168BACD-CC0C-4CDD-93C7-21C5C082F848}"/>
    <cellStyle name="Normal 3 3 4 2 2 2 2" xfId="3125" xr:uid="{D276EB95-3168-42AF-ADD3-CA9BB143362C}"/>
    <cellStyle name="Normal 3 3 4 2 2 2 2 2" xfId="7082" xr:uid="{3F569300-B88E-4254-B229-D88FCD699422}"/>
    <cellStyle name="Normal 3 3 4 2 2 2 2 2 2" xfId="15341" xr:uid="{204A02AB-8EE2-44D2-9BA1-955D7B602E73}"/>
    <cellStyle name="Normal 3 3 4 2 2 2 2 2 2 2" xfId="39923" xr:uid="{BB90BF4C-90FD-47D1-925A-C6C6AB7D178D}"/>
    <cellStyle name="Normal 3 3 4 2 2 2 2 2 3" xfId="31908" xr:uid="{FC6A319B-1351-43C5-B0BC-5D2740C427AA}"/>
    <cellStyle name="Normal 3 3 4 2 2 2 2 3" xfId="11466" xr:uid="{F8FA9655-A3CF-4B0B-898B-7984F9B981B2}"/>
    <cellStyle name="Normal 3 3 4 2 2 2 2 3 2" xfId="36121" xr:uid="{06BC4077-5D17-4EE7-A6AB-377A2C2F83F5}"/>
    <cellStyle name="Normal 3 3 4 2 2 2 2 4" xfId="22666" xr:uid="{FB806BE8-02B0-4FE4-858C-BF2105386E5C}"/>
    <cellStyle name="Normal 3 3 4 2 2 2 2 4 2" xfId="46693" xr:uid="{A51AA20B-46C5-421D-BB85-3257B3DBB2B4}"/>
    <cellStyle name="Normal 3 3 4 2 2 2 2 5" xfId="28236" xr:uid="{14223092-8C40-44CB-A827-508D9DA26349}"/>
    <cellStyle name="Normal 3 3 4 2 2 2 3" xfId="3844" xr:uid="{E3BA960C-89F4-44F5-A3F4-22F79BAA4FB8}"/>
    <cellStyle name="Normal 3 3 4 2 2 2 3 2" xfId="12185" xr:uid="{4E584B88-2B11-4A58-B863-C21E31F30671}"/>
    <cellStyle name="Normal 3 3 4 2 2 2 3 2 2" xfId="36829" xr:uid="{28AA86E2-17CD-4E57-A1D7-B2FE47630D13}"/>
    <cellStyle name="Normal 3 3 4 2 2 2 3 3" xfId="28944" xr:uid="{88C4E9DD-E3BA-468B-B8A7-7623794835AC}"/>
    <cellStyle name="Normal 3 3 4 2 2 2 4" xfId="4598" xr:uid="{446B440C-5B46-466A-A27B-756481D634C7}"/>
    <cellStyle name="Normal 3 3 4 2 2 2 4 2" xfId="12939" xr:uid="{F79D8ED4-1E9A-4E5F-8416-77B5AC1647EB}"/>
    <cellStyle name="Normal 3 3 4 2 2 2 4 2 2" xfId="37524" xr:uid="{07DFD304-EF63-4E61-A594-1EC15E99071B}"/>
    <cellStyle name="Normal 3 3 4 2 2 2 4 3" xfId="29564" xr:uid="{1D35C420-6B30-4ECB-B297-BA899BB5A1B4}"/>
    <cellStyle name="Normal 3 3 4 2 2 2 5" xfId="5418" xr:uid="{47A48EC6-A459-4CCA-B02E-CE1D6BE71284}"/>
    <cellStyle name="Normal 3 3 4 2 2 2 5 2" xfId="13701" xr:uid="{B97DAE29-8118-4A1C-A408-D1907254C98E}"/>
    <cellStyle name="Normal 3 3 4 2 2 2 5 2 2" xfId="38285" xr:uid="{9E1C052D-6538-4800-A6FB-34562C4F3A81}"/>
    <cellStyle name="Normal 3 3 4 2 2 2 5 3" xfId="30267" xr:uid="{CF9C5498-AE97-4BDD-990F-5E3817E63803}"/>
    <cellStyle name="Normal 3 3 4 2 2 2 6" xfId="9839" xr:uid="{2C960C58-C774-4CD5-9327-564668D062C9}"/>
    <cellStyle name="Normal 3 3 4 2 2 2 6 2" xfId="34525" xr:uid="{139E1342-AF16-474D-A8B6-A2950C23B578}"/>
    <cellStyle name="Normal 3 3 4 2 2 2 7" xfId="18271" xr:uid="{51B67A14-48A8-46AA-8F48-ED60EEC25513}"/>
    <cellStyle name="Normal 3 3 4 2 2 2 7 2" xfId="42496" xr:uid="{92609EA9-C77B-4E91-A045-490FA85A41D5}"/>
    <cellStyle name="Normal 3 3 4 2 2 2 8" xfId="20200" xr:uid="{0E5CA986-5F15-4FA8-888F-BFBE9F34A440}"/>
    <cellStyle name="Normal 3 3 4 2 2 2 8 2" xfId="44374" xr:uid="{2BB06A01-2346-4537-9D63-B0760EECE78B}"/>
    <cellStyle name="Normal 3 3 4 2 2 2 9" xfId="26641" xr:uid="{3ADD82E6-3BE9-4782-84AE-7D54F2CC7866}"/>
    <cellStyle name="Normal 3 3 4 2 2 3" xfId="1040" xr:uid="{291EAD00-53AB-4D83-A76E-EAF1BE07D1A6}"/>
    <cellStyle name="Normal 3 3 4 2 2 3 2" xfId="8020" xr:uid="{05997645-81B0-41DF-8366-70B520535236}"/>
    <cellStyle name="Normal 3 3 4 2 2 3 2 2" xfId="16278" xr:uid="{8D743B66-964F-4683-A321-519EFF0814FD}"/>
    <cellStyle name="Normal 3 3 4 2 2 3 2 2 2" xfId="40860" xr:uid="{0AE86954-306B-4F36-A6CC-F5759B3E715D}"/>
    <cellStyle name="Normal 3 3 4 2 2 3 2 3" xfId="22249" xr:uid="{160F4FBE-FCE3-4C88-A393-C71C7417C432}"/>
    <cellStyle name="Normal 3 3 4 2 2 3 2 3 2" xfId="46289" xr:uid="{F00B1669-892A-4400-8D9B-CECC81766E94}"/>
    <cellStyle name="Normal 3 3 4 2 2 3 2 4" xfId="32845" xr:uid="{AE5B7EF0-1B88-4C7F-9B1D-DA29D9F7B3BC}"/>
    <cellStyle name="Normal 3 3 4 2 2 3 3" xfId="6133" xr:uid="{9B83A259-FBFE-4844-A3C1-6ED798AC7EF0}"/>
    <cellStyle name="Normal 3 3 4 2 2 3 3 2" xfId="14395" xr:uid="{6E6C50C2-76D3-4A27-AA90-B8EE982DEE5B}"/>
    <cellStyle name="Normal 3 3 4 2 2 3 3 2 2" xfId="38977" xr:uid="{E6D55871-5D19-45E0-932C-DBBAF2D6774A}"/>
    <cellStyle name="Normal 3 3 4 2 2 3 3 3" xfId="30962" xr:uid="{B5B5FB54-A034-4476-B761-9B104C592D6B}"/>
    <cellStyle name="Normal 3 3 4 2 2 3 4" xfId="9416" xr:uid="{C5BEF0C0-FACF-45FE-85F7-41DF135D0963}"/>
    <cellStyle name="Normal 3 3 4 2 2 3 4 2" xfId="34123" xr:uid="{466E1635-C40F-457C-924A-22894760B83F}"/>
    <cellStyle name="Normal 3 3 4 2 2 3 5" xfId="19784" xr:uid="{61C08EE2-6751-49DC-8569-B20D2EF112EA}"/>
    <cellStyle name="Normal 3 3 4 2 2 3 5 2" xfId="43964" xr:uid="{AC59DB10-DA95-4BC0-AA9F-77791FAF826F}"/>
    <cellStyle name="Normal 3 3 4 2 2 3 6" xfId="26242" xr:uid="{99C474B9-BE17-4504-95DB-542A497DCA08}"/>
    <cellStyle name="Normal 3 3 4 2 2 4" xfId="2266" xr:uid="{09D76EF4-38CA-4B7C-A49B-8C7B66E36150}"/>
    <cellStyle name="Normal 3 3 4 2 2 4 2" xfId="6653" xr:uid="{CD023F46-6B2A-4DB9-85CD-3969313D79DC}"/>
    <cellStyle name="Normal 3 3 4 2 2 4 2 2" xfId="14912" xr:uid="{1CFA0E52-2EB6-43FA-8F2F-CF57C910438A}"/>
    <cellStyle name="Normal 3 3 4 2 2 4 2 2 2" xfId="39494" xr:uid="{D56E1508-612F-4B40-8BC1-1DC867761548}"/>
    <cellStyle name="Normal 3 3 4 2 2 4 2 3" xfId="21715" xr:uid="{262C3552-6284-478D-98D0-B2A73B6ED5CA}"/>
    <cellStyle name="Normal 3 3 4 2 2 4 2 3 2" xfId="45792" xr:uid="{3B2B7738-594A-474F-8811-A73E7BF2FD56}"/>
    <cellStyle name="Normal 3 3 4 2 2 4 2 4" xfId="31479" xr:uid="{BA985F1C-6329-44CA-9199-2BB4E4705E97}"/>
    <cellStyle name="Normal 3 3 4 2 2 4 3" xfId="10607" xr:uid="{89A0B49C-CEEC-47D0-A3E8-64EC7B970AF2}"/>
    <cellStyle name="Normal 3 3 4 2 2 4 3 2" xfId="35265" xr:uid="{D423A11E-73A7-4C90-93FA-E574BE3F862D}"/>
    <cellStyle name="Normal 3 3 4 2 2 4 4" xfId="19250" xr:uid="{6A5D8303-8B8D-4529-A70C-6A6A2F25EA2E}"/>
    <cellStyle name="Normal 3 3 4 2 2 4 4 2" xfId="43444" xr:uid="{80074F0F-E494-40E5-8AC9-8645ECD7831E}"/>
    <cellStyle name="Normal 3 3 4 2 2 4 5" xfId="27380" xr:uid="{3DEBBBDA-ABA4-4DBF-BB12-196C047AEB4F}"/>
    <cellStyle name="Normal 3 3 4 2 2 5" xfId="2652" xr:uid="{3C50CF06-056D-40D2-8BD2-D36F1D070C95}"/>
    <cellStyle name="Normal 3 3 4 2 2 5 2" xfId="8438" xr:uid="{6305C14C-2B03-4480-90AA-ACE195F9569B}"/>
    <cellStyle name="Normal 3 3 4 2 2 5 2 2" xfId="16696" xr:uid="{972EA7A3-6AE3-431F-BEBB-6A4BE981795A}"/>
    <cellStyle name="Normal 3 3 4 2 2 5 2 2 2" xfId="41278" xr:uid="{6136F9C4-0BAB-4459-8233-27EFE9825464}"/>
    <cellStyle name="Normal 3 3 4 2 2 5 2 3" xfId="33263" xr:uid="{3538509D-1AB5-421C-BEC3-7844C11C23D4}"/>
    <cellStyle name="Normal 3 3 4 2 2 5 3" xfId="10993" xr:uid="{B1D0B054-545A-41B6-A4C9-13B2D9F668E7}"/>
    <cellStyle name="Normal 3 3 4 2 2 5 3 2" xfId="35649" xr:uid="{B1C8D07E-63D2-43AF-BE05-4827DE4B633C}"/>
    <cellStyle name="Normal 3 3 4 2 2 5 4" xfId="21119" xr:uid="{C47A8C99-E8DE-48B1-8DE8-528021896F1E}"/>
    <cellStyle name="Normal 3 3 4 2 2 5 4 2" xfId="45240" xr:uid="{5153C6D9-3D4D-4CE6-A212-486DF9279F0B}"/>
    <cellStyle name="Normal 3 3 4 2 2 5 5" xfId="27764" xr:uid="{DCA1F133-7352-467D-BC63-AA4AE72950E7}"/>
    <cellStyle name="Normal 3 3 4 2 2 6" xfId="2889" xr:uid="{672D45B8-E831-407D-AA3F-4FAB3861EA36}"/>
    <cellStyle name="Normal 3 3 4 2 2 6 2" xfId="11230" xr:uid="{494FD74F-6893-4112-96A3-74C907C9E829}"/>
    <cellStyle name="Normal 3 3 4 2 2 6 2 2" xfId="35885" xr:uid="{8AFFE903-FBA3-402D-ABC7-70B835C592DC}"/>
    <cellStyle name="Normal 3 3 4 2 2 6 3" xfId="28000" xr:uid="{89037647-89F4-4002-AF1B-9C96D7CAC454}"/>
    <cellStyle name="Normal 3 3 4 2 2 7" xfId="3362" xr:uid="{DA19C0F7-4195-4775-AAEF-50E4508F8BCF}"/>
    <cellStyle name="Normal 3 3 4 2 2 7 2" xfId="11703" xr:uid="{23C10B96-9E75-47E2-830C-E4530E8D49A1}"/>
    <cellStyle name="Normal 3 3 4 2 2 7 2 2" xfId="36357" xr:uid="{62BE715F-1739-45E5-8449-A28A69B2BE4C}"/>
    <cellStyle name="Normal 3 3 4 2 2 7 3" xfId="28472" xr:uid="{74B82C6E-396D-4E6D-A02B-1DBBBA02AB66}"/>
    <cellStyle name="Normal 3 3 4 2 2 8" xfId="3608" xr:uid="{6C29C53B-FD19-4F6C-90AF-CC4F1E9B3AEC}"/>
    <cellStyle name="Normal 3 3 4 2 2 8 2" xfId="11949" xr:uid="{CEE0A267-03C5-47F6-8847-FC6597F44F48}"/>
    <cellStyle name="Normal 3 3 4 2 2 8 2 2" xfId="36593" xr:uid="{784EB6F7-3ED9-4619-9632-B297E7C40EA9}"/>
    <cellStyle name="Normal 3 3 4 2 2 8 3" xfId="28708" xr:uid="{1D5FCDF0-0BA1-466F-9D32-CD351693A384}"/>
    <cellStyle name="Normal 3 3 4 2 2 9" xfId="4362" xr:uid="{22664873-35E5-4010-A901-EEF013CA3BEE}"/>
    <cellStyle name="Normal 3 3 4 2 2 9 2" xfId="12703" xr:uid="{073136E1-835C-4770-B10C-CA2CAF8ACB4F}"/>
    <cellStyle name="Normal 3 3 4 2 2 9 2 2" xfId="37288" xr:uid="{84FC09ED-972D-4534-B612-3F04AB7BC0E1}"/>
    <cellStyle name="Normal 3 3 4 2 2 9 3" xfId="29328" xr:uid="{F11584FD-E156-4AFA-8504-5CBBA76748FE}"/>
    <cellStyle name="Normal 3 3 4 2 3" xfId="646" xr:uid="{0A3A51B1-DE99-4E1E-9328-402AA1F1FE32}"/>
    <cellStyle name="Normal 3 3 4 2 3 10" xfId="25926" xr:uid="{FE4A0272-9640-4E1B-A768-DE030EA948E1}"/>
    <cellStyle name="Normal 3 3 4 2 3 2" xfId="1279" xr:uid="{14BFFEFD-7FF0-45B0-942F-ACBA146A426E}"/>
    <cellStyle name="Normal 3 3 4 2 3 2 2" xfId="8206" xr:uid="{40BFED24-6E52-4F62-A398-3DEE9F297D6A}"/>
    <cellStyle name="Normal 3 3 4 2 3 2 2 2" xfId="16464" xr:uid="{9F9056CC-BEFE-46C0-AB3E-C7E649038F7F}"/>
    <cellStyle name="Normal 3 3 4 2 3 2 2 2 2" xfId="41046" xr:uid="{C070CEFE-E596-472E-ADA9-E1F8D28B56E5}"/>
    <cellStyle name="Normal 3 3 4 2 3 2 2 3" xfId="22471" xr:uid="{BD121775-5412-44D0-9D61-1E9DCC614902}"/>
    <cellStyle name="Normal 3 3 4 2 3 2 2 3 2" xfId="46505" xr:uid="{DC52D0D6-2694-486A-9D18-17891063B139}"/>
    <cellStyle name="Normal 3 3 4 2 3 2 2 4" xfId="33031" xr:uid="{4AB89822-525B-4327-9443-221F320F761F}"/>
    <cellStyle name="Normal 3 3 4 2 3 2 3" xfId="6327" xr:uid="{4A477658-F3C0-4B88-81CF-2048976FDF5E}"/>
    <cellStyle name="Normal 3 3 4 2 3 2 3 2" xfId="14588" xr:uid="{44F631FF-3496-420C-AC8A-7C5DED18B75A}"/>
    <cellStyle name="Normal 3 3 4 2 3 2 3 2 2" xfId="39170" xr:uid="{6D7C90C6-5123-4F6C-BD09-1E52DE975100}"/>
    <cellStyle name="Normal 3 3 4 2 3 2 3 3" xfId="31155" xr:uid="{FEB760E3-D216-42F5-AF2E-52DED5C029FA}"/>
    <cellStyle name="Normal 3 3 4 2 3 2 4" xfId="9642" xr:uid="{37579520-8BB4-41F8-A8AA-119D78AD700D}"/>
    <cellStyle name="Normal 3 3 4 2 3 2 4 2" xfId="34337" xr:uid="{6C0ACD7E-EBB3-4CD1-B8AC-056C907D287C}"/>
    <cellStyle name="Normal 3 3 4 2 3 2 5" xfId="20004" xr:uid="{3A38F9D5-C25F-459C-984B-8704F18495CF}"/>
    <cellStyle name="Normal 3 3 4 2 3 2 5 2" xfId="44182" xr:uid="{7EE834D5-87CF-4BE8-9E14-51218AA5A801}"/>
    <cellStyle name="Normal 3 3 4 2 3 2 6" xfId="26454" xr:uid="{5371E8B5-EE73-4F0A-BBE4-B86373546C3E}"/>
    <cellStyle name="Normal 3 3 4 2 3 3" xfId="3007" xr:uid="{1641947B-C7E8-4480-BF87-265EB12861CD}"/>
    <cellStyle name="Normal 3 3 4 2 3 3 2" xfId="6846" xr:uid="{88A12B41-DFD4-427C-AD0E-10DA121F9AFD}"/>
    <cellStyle name="Normal 3 3 4 2 3 3 2 2" xfId="15105" xr:uid="{DE89AA0B-0E5E-439A-8EFC-437D1EA76270}"/>
    <cellStyle name="Normal 3 3 4 2 3 3 2 2 2" xfId="39687" xr:uid="{E69DC065-F31D-4B64-9AFF-D469AF58677C}"/>
    <cellStyle name="Normal 3 3 4 2 3 3 2 3" xfId="21899" xr:uid="{5A9B9AFA-57FB-47A7-AF35-081379FCC274}"/>
    <cellStyle name="Normal 3 3 4 2 3 3 2 3 2" xfId="45973" xr:uid="{8AD59CD8-26C3-48AC-B207-33E3C877EDA0}"/>
    <cellStyle name="Normal 3 3 4 2 3 3 2 4" xfId="31672" xr:uid="{7BC239C4-106F-4FBE-AD31-19EA83AD17E2}"/>
    <cellStyle name="Normal 3 3 4 2 3 3 3" xfId="11348" xr:uid="{8452E2F6-9A44-4D91-AC2D-CACE1673D12B}"/>
    <cellStyle name="Normal 3 3 4 2 3 3 3 2" xfId="36003" xr:uid="{563E9745-215B-4521-8C7A-73103DC657EE}"/>
    <cellStyle name="Normal 3 3 4 2 3 3 4" xfId="19434" xr:uid="{D32613E7-6A1A-4CD8-AEEE-A85E1EABDB30}"/>
    <cellStyle name="Normal 3 3 4 2 3 3 4 2" xfId="43628" xr:uid="{9ED4E9C2-F5B3-4A07-AD6A-4552352FB236}"/>
    <cellStyle name="Normal 3 3 4 2 3 3 5" xfId="28118" xr:uid="{3A01A76F-D8E0-42A8-955A-15DBC817CB3C}"/>
    <cellStyle name="Normal 3 3 4 2 3 4" xfId="3726" xr:uid="{EE41A287-8EC4-46A9-A455-57369E891998}"/>
    <cellStyle name="Normal 3 3 4 2 3 4 2" xfId="7374" xr:uid="{FF150A46-1F39-49FC-BD4E-546F29152691}"/>
    <cellStyle name="Normal 3 3 4 2 3 4 2 2" xfId="15633" xr:uid="{49CA22C1-3154-4A15-B612-DC1298ED2831}"/>
    <cellStyle name="Normal 3 3 4 2 3 4 2 2 2" xfId="40215" xr:uid="{D1910014-6686-41A4-96E8-B5F16753DF03}"/>
    <cellStyle name="Normal 3 3 4 2 3 4 2 3" xfId="32200" xr:uid="{884AF80C-05D1-4527-BA72-1A7D9D0179AF}"/>
    <cellStyle name="Normal 3 3 4 2 3 4 3" xfId="12067" xr:uid="{89D0F7EB-7586-43E2-B85A-11F579CD0E79}"/>
    <cellStyle name="Normal 3 3 4 2 3 4 3 2" xfId="36711" xr:uid="{EBAA0671-13D0-4688-A5CD-0B23DD3176E5}"/>
    <cellStyle name="Normal 3 3 4 2 3 4 4" xfId="21304" xr:uid="{2FE2715F-E587-42D8-B9B9-08083C77D419}"/>
    <cellStyle name="Normal 3 3 4 2 3 4 4 2" xfId="45423" xr:uid="{CF36C163-0767-4413-B6CA-7F61C3988131}"/>
    <cellStyle name="Normal 3 3 4 2 3 4 5" xfId="28826" xr:uid="{79E3DCF8-3BF6-45C8-BB71-1058FA48090B}"/>
    <cellStyle name="Normal 3 3 4 2 3 5" xfId="4480" xr:uid="{86146A41-21F8-4228-9B5B-0EB114B2DCB3}"/>
    <cellStyle name="Normal 3 3 4 2 3 5 2" xfId="12821" xr:uid="{0CA92677-5993-4881-B303-A3D3B866FEDF}"/>
    <cellStyle name="Normal 3 3 4 2 3 5 2 2" xfId="37406" xr:uid="{1D9FBCE9-BEF0-4040-A8B0-57F53A091B87}"/>
    <cellStyle name="Normal 3 3 4 2 3 5 3" xfId="29446" xr:uid="{F4DFC17E-1217-495B-B89C-155B43513614}"/>
    <cellStyle name="Normal 3 3 4 2 3 6" xfId="5220" xr:uid="{E002D979-B967-4A70-A059-7C587E2C5ACA}"/>
    <cellStyle name="Normal 3 3 4 2 3 6 2" xfId="13513" xr:uid="{56B38E57-2961-44B4-A601-B525DF25D79D}"/>
    <cellStyle name="Normal 3 3 4 2 3 6 2 2" xfId="38097" xr:uid="{12D83525-7DF4-44E9-9CC5-E35DFA3006F0}"/>
    <cellStyle name="Normal 3 3 4 2 3 6 3" xfId="30079" xr:uid="{5EE2ED99-0771-4D6E-A49C-FBB6A0D6626E}"/>
    <cellStyle name="Normal 3 3 4 2 3 7" xfId="9033" xr:uid="{4932AA20-C901-4CB3-9D7B-2672E570052B}"/>
    <cellStyle name="Normal 3 3 4 2 3 7 2" xfId="33795" xr:uid="{E6DF6A43-5B9A-4F09-96FB-FF17AAAAF4D8}"/>
    <cellStyle name="Normal 3 3 4 2 3 8" xfId="18153" xr:uid="{2223AA3F-DDB9-4701-8BB7-377B6053E01D}"/>
    <cellStyle name="Normal 3 3 4 2 3 8 2" xfId="42378" xr:uid="{E8F4359A-67D0-4612-AC93-D0162C60AC89}"/>
    <cellStyle name="Normal 3 3 4 2 3 9" xfId="18827" xr:uid="{26F0BEAD-D4DD-4DB7-99B9-667BEEBC7222}"/>
    <cellStyle name="Normal 3 3 4 2 3 9 2" xfId="43023" xr:uid="{1BD9F2AF-F067-4635-9ECA-BB8DA845A8AF}"/>
    <cellStyle name="Normal 3 3 4 2 4" xfId="1699" xr:uid="{6051C954-B295-4C25-AC71-6B79E393DEB1}"/>
    <cellStyle name="Normal 3 3 4 2 4 2" xfId="6964" xr:uid="{68A420D1-88A5-452B-AD0F-9EB85B433DEE}"/>
    <cellStyle name="Normal 3 3 4 2 4 2 2" xfId="15223" xr:uid="{53DCCCE7-EF77-4E16-A79D-2970E53271F5}"/>
    <cellStyle name="Normal 3 3 4 2 4 2 2 2" xfId="39805" xr:uid="{5EEA046A-1895-401C-90F3-3FC4473D79B4}"/>
    <cellStyle name="Normal 3 3 4 2 4 2 3" xfId="22872" xr:uid="{60F98F47-2351-4CD6-91CE-C410F3580F70}"/>
    <cellStyle name="Normal 3 3 4 2 4 2 3 2" xfId="46890" xr:uid="{59FA429D-087D-4EC9-9AB9-770DA2729C64}"/>
    <cellStyle name="Normal 3 3 4 2 4 2 4" xfId="31790" xr:uid="{C7F5F70B-0063-42A3-8263-EB9C11CE0415}"/>
    <cellStyle name="Normal 3 3 4 2 4 3" xfId="5624" xr:uid="{7390B560-4554-4BE3-A642-DD33B6A4CC37}"/>
    <cellStyle name="Normal 3 3 4 2 4 3 2" xfId="13895" xr:uid="{974ABAC2-8EE5-464F-BDE7-D4813B19BBAA}"/>
    <cellStyle name="Normal 3 3 4 2 4 3 2 2" xfId="38479" xr:uid="{F30B2D7A-8D29-4B00-8C92-7CC2E8BDFCF8}"/>
    <cellStyle name="Normal 3 3 4 2 4 3 3" xfId="30462" xr:uid="{D44E379A-1A47-4862-9CEC-79B39CC49B20}"/>
    <cellStyle name="Normal 3 3 4 2 4 4" xfId="10048" xr:uid="{127F8A06-CBC6-4002-BCFA-7F81FB7D4704}"/>
    <cellStyle name="Normal 3 3 4 2 4 4 2" xfId="34719" xr:uid="{E50DDB67-1133-4ACC-93EA-EE76AA119428}"/>
    <cellStyle name="Normal 3 3 4 2 4 5" xfId="20408" xr:uid="{FFCD640D-4611-49B4-9126-BE0A59520435}"/>
    <cellStyle name="Normal 3 3 4 2 4 5 2" xfId="44572" xr:uid="{5A91864D-2859-4FDE-8E3F-A8E00258EDD7}"/>
    <cellStyle name="Normal 3 3 4 2 4 6" xfId="26834" xr:uid="{F47155EE-5926-4A55-8E53-FFD12F785683}"/>
    <cellStyle name="Normal 3 3 4 2 5" xfId="1835" xr:uid="{DAE7288E-BC23-47BA-9769-E012F2EAC28B}"/>
    <cellStyle name="Normal 3 3 4 2 5 2" xfId="7642" xr:uid="{B3D46CFD-962F-4279-BA33-4AF06051E532}"/>
    <cellStyle name="Normal 3 3 4 2 5 2 2" xfId="15900" xr:uid="{8B06B3B8-C0BF-464E-A27D-8EB694D6E2E6}"/>
    <cellStyle name="Normal 3 3 4 2 5 2 2 2" xfId="40482" xr:uid="{CCAF9CEF-FCAF-43F7-9D0F-E6851A55AB48}"/>
    <cellStyle name="Normal 3 3 4 2 5 2 3" xfId="23000" xr:uid="{1FAEFB3A-A4F2-4B63-A8C8-06A4A6FC230C}"/>
    <cellStyle name="Normal 3 3 4 2 5 2 3 2" xfId="47011" xr:uid="{806CEA4C-4E17-4C7A-8F45-78C7661D4F27}"/>
    <cellStyle name="Normal 3 3 4 2 5 2 4" xfId="32467" xr:uid="{A3A65BCB-2772-4B0B-9482-F059F198A02F}"/>
    <cellStyle name="Normal 3 3 4 2 5 3" xfId="5753" xr:uid="{DBC1BC29-7C15-4EF3-9BDE-973FF94224EA}"/>
    <cellStyle name="Normal 3 3 4 2 5 3 2" xfId="14015" xr:uid="{950A642A-779B-48DA-B772-40D896DA6AA1}"/>
    <cellStyle name="Normal 3 3 4 2 5 3 2 2" xfId="38597" xr:uid="{860F4A18-1D90-46DD-AF3F-8BBCB207738B}"/>
    <cellStyle name="Normal 3 3 4 2 5 3 3" xfId="30582" xr:uid="{29695828-48C7-4F11-BCDF-34C0BD66C96A}"/>
    <cellStyle name="Normal 3 3 4 2 5 4" xfId="10177" xr:uid="{D3E2DB77-D655-4F87-B7D9-CE054F386BD3}"/>
    <cellStyle name="Normal 3 3 4 2 5 4 2" xfId="34837" xr:uid="{38897CBB-BE45-44E3-B112-09B144E171E1}"/>
    <cellStyle name="Normal 3 3 4 2 5 5" xfId="20535" xr:uid="{BA970184-43EA-44CE-89C5-8514A23FB3DD}"/>
    <cellStyle name="Normal 3 3 4 2 5 5 2" xfId="44695" xr:uid="{B2290B97-10EF-4A68-9836-BAC204FB8A9C}"/>
    <cellStyle name="Normal 3 3 4 2 5 6" xfId="26952" xr:uid="{4CFA94F1-4FB4-4E30-AA90-E372426C0DEE}"/>
    <cellStyle name="Normal 3 3 4 2 6" xfId="810" xr:uid="{86792677-1887-4898-9CF1-592CF07892B3}"/>
    <cellStyle name="Normal 3 3 4 2 6 2" xfId="7833" xr:uid="{0925848D-5397-495E-8BD0-8DEE08790BCD}"/>
    <cellStyle name="Normal 3 3 4 2 6 2 2" xfId="16091" xr:uid="{66772800-D474-4469-97A8-5C195378574F}"/>
    <cellStyle name="Normal 3 3 4 2 6 2 2 2" xfId="40673" xr:uid="{FCBBEBC6-455B-47FD-B4B4-37B0AF6F7101}"/>
    <cellStyle name="Normal 3 3 4 2 6 2 3" xfId="22033" xr:uid="{C31ECA93-D670-4F0D-8B71-3E5E781F9AF7}"/>
    <cellStyle name="Normal 3 3 4 2 6 2 3 2" xfId="46098" xr:uid="{17DE5E28-2B1B-4AAE-9F9F-E6BB4D51049B}"/>
    <cellStyle name="Normal 3 3 4 2 6 2 4" xfId="32658" xr:uid="{5D14AB02-D59C-4AFD-9428-0532837A75A5}"/>
    <cellStyle name="Normal 3 3 4 2 6 3" xfId="5946" xr:uid="{5C193B91-9DA9-4C40-A728-0781D5B67EAC}"/>
    <cellStyle name="Normal 3 3 4 2 6 3 2" xfId="14208" xr:uid="{A1A835AE-80AB-46AE-97DC-90E972DD3870}"/>
    <cellStyle name="Normal 3 3 4 2 6 3 2 2" xfId="38790" xr:uid="{05610AE4-1B9F-4441-AAD8-825047708783}"/>
    <cellStyle name="Normal 3 3 4 2 6 3 3" xfId="30775" xr:uid="{3EC77518-9B3D-4294-9C8C-D9E0C5E4BC57}"/>
    <cellStyle name="Normal 3 3 4 2 6 4" xfId="9195" xr:uid="{25E96848-5BCA-47C5-BF2B-74ACAB4A174F}"/>
    <cellStyle name="Normal 3 3 4 2 6 4 2" xfId="33933" xr:uid="{0BDED1CB-4A6D-4B7B-B507-3FBC3EC04AE0}"/>
    <cellStyle name="Normal 3 3 4 2 6 5" xfId="19567" xr:uid="{8DD01331-4EAD-49D6-A8C0-D2813EA6AF2B}"/>
    <cellStyle name="Normal 3 3 4 2 6 5 2" xfId="43755" xr:uid="{C2E0B8E6-D6EE-4A1B-8E06-0477EBB6E961}"/>
    <cellStyle name="Normal 3 3 4 2 6 6" xfId="26055" xr:uid="{B7F433B4-51E3-468E-AB8A-930FCBC002D0}"/>
    <cellStyle name="Normal 3 3 4 2 7" xfId="1954" xr:uid="{E9DF15CD-5583-4123-8761-2C4911C163DB}"/>
    <cellStyle name="Normal 3 3 4 2 7 2" xfId="6466" xr:uid="{94E04CE3-159C-4BE9-98BF-93DC9E556EB1}"/>
    <cellStyle name="Normal 3 3 4 2 7 2 2" xfId="14725" xr:uid="{EFAC3A74-5865-4974-BDBD-7EE95EB23148}"/>
    <cellStyle name="Normal 3 3 4 2 7 2 2 2" xfId="39307" xr:uid="{060130D2-D749-44FD-83E6-39E440B2E19C}"/>
    <cellStyle name="Normal 3 3 4 2 7 2 3" xfId="23118" xr:uid="{2E75044B-21B6-4D6B-A649-9CF007A6E40E}"/>
    <cellStyle name="Normal 3 3 4 2 7 2 3 2" xfId="47129" xr:uid="{7A346562-EE96-4C3B-B637-CDFE5E5E854E}"/>
    <cellStyle name="Normal 3 3 4 2 7 2 4" xfId="31292" xr:uid="{8DA0B453-72F0-4C5B-A173-1F6A326F02AB}"/>
    <cellStyle name="Normal 3 3 4 2 7 3" xfId="10296" xr:uid="{8FB5D725-89EE-4159-89CF-E8D6B72E4360}"/>
    <cellStyle name="Normal 3 3 4 2 7 3 2" xfId="34955" xr:uid="{E162193B-5D1C-4338-B1AD-B94CDCDA9AE5}"/>
    <cellStyle name="Normal 3 3 4 2 7 4" xfId="20653" xr:uid="{E7725F62-7ECB-42E5-AD49-D7DA2E42D1AD}"/>
    <cellStyle name="Normal 3 3 4 2 7 4 2" xfId="44813" xr:uid="{59F063C1-4C23-4DA2-9F90-6A4F59B639DF}"/>
    <cellStyle name="Normal 3 3 4 2 7 5" xfId="27070" xr:uid="{74412BDB-0FC7-4EC6-A3C1-E202CCE5FEF8}"/>
    <cellStyle name="Normal 3 3 4 2 8" xfId="2147" xr:uid="{58B5360F-007B-41E5-BB92-39A9839D073F}"/>
    <cellStyle name="Normal 3 3 4 2 8 2" xfId="8320" xr:uid="{39E54559-8FB8-469C-9A0E-D72487974394}"/>
    <cellStyle name="Normal 3 3 4 2 8 2 2" xfId="16578" xr:uid="{B231228A-16D6-4877-A42D-DC8125F13DC2}"/>
    <cellStyle name="Normal 3 3 4 2 8 2 2 2" xfId="41160" xr:uid="{43FC30C9-183A-47EB-BE66-469710A6E9D3}"/>
    <cellStyle name="Normal 3 3 4 2 8 2 3" xfId="21544" xr:uid="{07A1032D-7DAC-4A7C-B1D2-D651C9E1FA0F}"/>
    <cellStyle name="Normal 3 3 4 2 8 2 3 2" xfId="45642" xr:uid="{7E096C39-15CC-4342-819F-171491AB1144}"/>
    <cellStyle name="Normal 3 3 4 2 8 2 4" xfId="33145" xr:uid="{34FD6E5D-75D1-4F14-B137-795F50C66D8E}"/>
    <cellStyle name="Normal 3 3 4 2 8 3" xfId="10489" xr:uid="{97675D05-CC3B-4D10-A55D-42D9A4138996}"/>
    <cellStyle name="Normal 3 3 4 2 8 3 2" xfId="35147" xr:uid="{7FE2412A-B26A-4080-AED7-B8C0C0604366}"/>
    <cellStyle name="Normal 3 3 4 2 8 4" xfId="19074" xr:uid="{CFA00144-743D-430B-9BDB-970F6A0F1405}"/>
    <cellStyle name="Normal 3 3 4 2 8 4 2" xfId="43268" xr:uid="{3E04CFEF-FBD2-4B85-A5C3-1A7EF84341C5}"/>
    <cellStyle name="Normal 3 3 4 2 8 5" xfId="27262" xr:uid="{08347FCB-A7A9-4AB0-872E-1C7F62333D38}"/>
    <cellStyle name="Normal 3 3 4 2 9" xfId="2534" xr:uid="{C53E38A4-46C3-4CAF-98AD-F8E7B07E0395}"/>
    <cellStyle name="Normal 3 3 4 2 9 2" xfId="10875" xr:uid="{7132B98B-DBA0-4FF5-B394-002C9CE0DC14}"/>
    <cellStyle name="Normal 3 3 4 2 9 2 2" xfId="35531" xr:uid="{526B57EF-98A6-42EA-9B4B-80887D8C168A}"/>
    <cellStyle name="Normal 3 3 4 2 9 3" xfId="20950" xr:uid="{C3E4261A-04FE-4F3F-B2BD-27F50573CD67}"/>
    <cellStyle name="Normal 3 3 4 2 9 3 2" xfId="45085" xr:uid="{C4480954-DFEB-4877-B06C-333F4B06C4CB}"/>
    <cellStyle name="Normal 3 3 4 2 9 4" xfId="27646" xr:uid="{022B6C68-7D35-4A96-A74D-BBF817DD2C9B}"/>
    <cellStyle name="Normal 3 3 4 20" xfId="4114" xr:uid="{D3A3ABCB-D1C3-4BDB-9B74-8B27DD737E68}"/>
    <cellStyle name="Normal 3 3 4 20 2" xfId="12455" xr:uid="{F86CB956-4DD4-4E26-B769-06F82660C098}"/>
    <cellStyle name="Normal 3 3 4 20 2 2" xfId="37040" xr:uid="{F0A293E4-61FE-4184-B42C-0D366523BF26}"/>
    <cellStyle name="Normal 3 3 4 20 3" xfId="29149" xr:uid="{EE7E9CAF-923A-4FCE-A415-E12FF50F54D2}"/>
    <cellStyle name="Normal 3 3 4 21" xfId="4720" xr:uid="{1508A524-7745-4D1E-9DCA-4B4173C4F344}"/>
    <cellStyle name="Normal 3 3 4 21 2" xfId="13057" xr:uid="{42DABF21-16A1-4899-BCA5-B0AB1B7E323C}"/>
    <cellStyle name="Normal 3 3 4 21 2 2" xfId="37642" xr:uid="{E4D2ACA3-4241-4B2D-A2FD-441BC240E487}"/>
    <cellStyle name="Normal 3 3 4 21 3" xfId="29621" xr:uid="{18162044-E8DA-41F7-8E33-0371976253BF}"/>
    <cellStyle name="Normal 3 3 4 22" xfId="8516" xr:uid="{77C075A7-B565-4CF1-89C7-05C57E4CF467}"/>
    <cellStyle name="Normal 3 3 4 22 2" xfId="16774" xr:uid="{61FAB77F-3341-4CAC-B392-8D273310A3A7}"/>
    <cellStyle name="Normal 3 3 4 22 2 2" xfId="41356" xr:uid="{D8F7944A-A67B-4CBA-B375-A1FA3517638E}"/>
    <cellStyle name="Normal 3 3 4 22 3" xfId="33327" xr:uid="{838FE186-BACF-4936-ACA0-26B78DC7FEAD}"/>
    <cellStyle name="Normal 3 3 4 23" xfId="8645" xr:uid="{C1942818-1F6B-4F50-B174-B1534B0A0C0C}"/>
    <cellStyle name="Normal 3 3 4 23 2" xfId="33430" xr:uid="{1036DAE2-D7D4-4B79-9202-6BC74F4DC9FC}"/>
    <cellStyle name="Normal 3 3 4 24" xfId="17756" xr:uid="{ED904A87-A40E-4061-BDC0-63401A6624A2}"/>
    <cellStyle name="Normal 3 3 4 24 2" xfId="41981" xr:uid="{F24E6F57-E194-4BFE-AA95-F741E05AC558}"/>
    <cellStyle name="Normal 3 3 4 25" xfId="17830" xr:uid="{A9494040-AA1E-47A4-8B67-72B6CB25B6B1}"/>
    <cellStyle name="Normal 3 3 4 25 2" xfId="42055" xr:uid="{184F066A-9475-4B17-9F7E-42561A2384C4}"/>
    <cellStyle name="Normal 3 3 4 26" xfId="18436" xr:uid="{EF6B34C9-826F-47F1-A16B-CF27996E9F42}"/>
    <cellStyle name="Normal 3 3 4 26 2" xfId="42646" xr:uid="{590F452C-5F0D-4BFE-8BC4-B61BB8D24F0F}"/>
    <cellStyle name="Normal 3 3 4 27" xfId="25568" xr:uid="{D2BFF936-EEEC-4DAC-8C6C-4F69016544ED}"/>
    <cellStyle name="Normal 3 3 4 3" xfId="384" xr:uid="{B3366050-8C74-442F-80C3-1C12CAAA27C6}"/>
    <cellStyle name="Normal 3 3 4 3 10" xfId="4301" xr:uid="{3E590459-C091-4391-9858-AE9F921DD786}"/>
    <cellStyle name="Normal 3 3 4 3 10 2" xfId="12642" xr:uid="{371D5239-2ACB-40E1-B2B7-7968F969A1B5}"/>
    <cellStyle name="Normal 3 3 4 3 10 2 2" xfId="37227" xr:uid="{BBEBD959-445B-43B8-B505-2D291AF64647}"/>
    <cellStyle name="Normal 3 3 4 3 10 3" xfId="29267" xr:uid="{EF1DAA91-5874-4C7B-A730-4FDA75705DCC}"/>
    <cellStyle name="Normal 3 3 4 3 11" xfId="4842" xr:uid="{C3F16EC5-9A65-4980-8580-8F20198B0482}"/>
    <cellStyle name="Normal 3 3 4 3 11 2" xfId="13164" xr:uid="{96D21229-2DBD-4ED6-BF26-6F108D11E721}"/>
    <cellStyle name="Normal 3 3 4 3 11 2 2" xfId="37749" xr:uid="{5C49A2A7-6FCE-4EED-92D1-42B571C73402}"/>
    <cellStyle name="Normal 3 3 4 3 11 3" xfId="29729" xr:uid="{9BA37ED1-C2D1-4844-95FA-BC79698A9E4D}"/>
    <cellStyle name="Normal 3 3 4 3 12" xfId="8784" xr:uid="{4DB7BA4F-44B9-40C5-8896-AEC6509B5F2D}"/>
    <cellStyle name="Normal 3 3 4 3 12 2" xfId="33555" xr:uid="{FA91AE50-2058-4EFA-B73F-5F171999C7B0}"/>
    <cellStyle name="Normal 3 3 4 3 13" xfId="17974" xr:uid="{C1B92E14-DC0E-4A8C-AB39-49014E71A25C}"/>
    <cellStyle name="Normal 3 3 4 3 13 2" xfId="42199" xr:uid="{88C63E10-2CC7-439F-B802-0531392BFD9C}"/>
    <cellStyle name="Normal 3 3 4 3 14" xfId="18568" xr:uid="{E1EF4905-0996-4A9A-9E08-2CE0453D9B46}"/>
    <cellStyle name="Normal 3 3 4 3 14 2" xfId="42764" xr:uid="{44D145E1-1851-49A7-9448-D0AA29BD0D92}"/>
    <cellStyle name="Normal 3 3 4 3 15" xfId="25686" xr:uid="{6EF8296C-7D89-4AA7-9FDB-14B87F20F243}"/>
    <cellStyle name="Normal 3 3 4 3 2" xfId="1099" xr:uid="{6843AF6E-D210-4DBB-9564-151842BA5E06}"/>
    <cellStyle name="Normal 3 3 4 3 2 10" xfId="26295" xr:uid="{4863B87E-5746-48F2-861B-1436B396DB66}"/>
    <cellStyle name="Normal 3 3 4 3 2 2" xfId="1531" xr:uid="{64CA3910-D961-4A4B-A8D2-5D47D818E4A9}"/>
    <cellStyle name="Normal 3 3 4 3 2 2 2" xfId="7507" xr:uid="{D7A4EAFB-B317-41B7-8BA8-D99F9495772B}"/>
    <cellStyle name="Normal 3 3 4 3 2 2 2 2" xfId="15766" xr:uid="{332EC02F-4BA9-4A0C-91BF-72B450B39BEF}"/>
    <cellStyle name="Normal 3 3 4 3 2 2 2 2 2" xfId="40348" xr:uid="{830BCEDA-CF85-4372-9FFF-1724378799D0}"/>
    <cellStyle name="Normal 3 3 4 3 2 2 2 3" xfId="22719" xr:uid="{7FE53B28-B42D-45FB-8FB4-A2A8E946C189}"/>
    <cellStyle name="Normal 3 3 4 3 2 2 2 3 2" xfId="46746" xr:uid="{127F734E-B516-47C5-91A5-0CB043D35CF3}"/>
    <cellStyle name="Normal 3 3 4 3 2 2 2 4" xfId="32333" xr:uid="{6D60A6EE-BCA7-460C-A814-0535F54B4352}"/>
    <cellStyle name="Normal 3 3 4 3 2 2 3" xfId="5471" xr:uid="{788BFD83-259E-4C38-80FB-1953F6BDFE89}"/>
    <cellStyle name="Normal 3 3 4 3 2 2 3 2" xfId="13754" xr:uid="{C2DB3CA0-758E-456C-A50E-5C5209193424}"/>
    <cellStyle name="Normal 3 3 4 3 2 2 3 2 2" xfId="38338" xr:uid="{42EBC27B-2271-43DA-954D-5A2AD596E46E}"/>
    <cellStyle name="Normal 3 3 4 3 2 2 3 3" xfId="30320" xr:uid="{64BA5A16-B5CB-4EE6-BFC5-D3E77CB26203}"/>
    <cellStyle name="Normal 3 3 4 3 2 2 4" xfId="9892" xr:uid="{0FCA0091-81E6-40C7-B024-4816AF7309CE}"/>
    <cellStyle name="Normal 3 3 4 3 2 2 4 2" xfId="34578" xr:uid="{82503F3F-2555-4C67-A307-0E886916DEFB}"/>
    <cellStyle name="Normal 3 3 4 3 2 2 5" xfId="20253" xr:uid="{3E41BE4E-0C15-418D-8DFF-CE3A3932A68E}"/>
    <cellStyle name="Normal 3 3 4 3 2 2 5 2" xfId="44427" xr:uid="{854724FE-D47F-461F-8B30-EC4AFB20FC71}"/>
    <cellStyle name="Normal 3 3 4 3 2 2 6" xfId="26694" xr:uid="{687246C4-C74A-46BC-BB99-38AE2EB86E4D}"/>
    <cellStyle name="Normal 3 3 4 3 2 3" xfId="3064" xr:uid="{C341AAC1-5B22-442C-B184-F8D2A5C9A488}"/>
    <cellStyle name="Normal 3 3 4 3 2 3 2" xfId="8073" xr:uid="{B1B4D32E-7330-49D4-9350-0D7E43E47F00}"/>
    <cellStyle name="Normal 3 3 4 3 2 3 2 2" xfId="16331" xr:uid="{ADD12838-BEFE-4985-8530-1597E015EDEE}"/>
    <cellStyle name="Normal 3 3 4 3 2 3 2 2 2" xfId="40913" xr:uid="{3138429B-C4C4-448A-A65C-FF3DC08F7F81}"/>
    <cellStyle name="Normal 3 3 4 3 2 3 2 3" xfId="32898" xr:uid="{9DFC41D2-9E2A-4D47-BA50-B7ABADA3614C}"/>
    <cellStyle name="Normal 3 3 4 3 2 3 3" xfId="6186" xr:uid="{82F462E6-2692-4F3F-B80A-C8635F60BE4C}"/>
    <cellStyle name="Normal 3 3 4 3 2 3 3 2" xfId="14448" xr:uid="{1DBA6EC1-F502-4FBC-B465-F28831E37C49}"/>
    <cellStyle name="Normal 3 3 4 3 2 3 3 2 2" xfId="39030" xr:uid="{6EF65E14-7631-4516-8213-162CE9D2267D}"/>
    <cellStyle name="Normal 3 3 4 3 2 3 3 3" xfId="31015" xr:uid="{130C90AE-3C77-43F0-9537-BF052B023B74}"/>
    <cellStyle name="Normal 3 3 4 3 2 3 4" xfId="11405" xr:uid="{C74AA636-667B-438C-A93D-397995B856C6}"/>
    <cellStyle name="Normal 3 3 4 3 2 3 4 2" xfId="36060" xr:uid="{1E6F4A05-0E42-4F6D-8641-05DA6BAA28E6}"/>
    <cellStyle name="Normal 3 3 4 3 2 3 5" xfId="22308" xr:uid="{F16C1913-91AE-48C3-954E-7081059EF626}"/>
    <cellStyle name="Normal 3 3 4 3 2 3 5 2" xfId="46342" xr:uid="{FE9E841F-0761-4947-9786-EED9F9A8B0BF}"/>
    <cellStyle name="Normal 3 3 4 3 2 3 6" xfId="28175" xr:uid="{10D4BBC0-5EE8-43F0-90CC-98AD6784EAA7}"/>
    <cellStyle name="Normal 3 3 4 3 2 4" xfId="3783" xr:uid="{A9E3B59A-FDCB-4770-8203-E298AF2B0430}"/>
    <cellStyle name="Normal 3 3 4 3 2 4 2" xfId="6706" xr:uid="{43D9AA76-DD84-4EAF-8CBA-476226CDA539}"/>
    <cellStyle name="Normal 3 3 4 3 2 4 2 2" xfId="14965" xr:uid="{055DA5A2-9929-444E-97B3-4F0842908F2C}"/>
    <cellStyle name="Normal 3 3 4 3 2 4 2 2 2" xfId="39547" xr:uid="{02AAC338-7489-4E6E-8A1C-698A94F9896B}"/>
    <cellStyle name="Normal 3 3 4 3 2 4 2 3" xfId="31532" xr:uid="{8E15C52B-86B5-4028-A594-EA74D4BCAF72}"/>
    <cellStyle name="Normal 3 3 4 3 2 4 3" xfId="12124" xr:uid="{8B1204E2-168A-4E76-A270-480A64446BC0}"/>
    <cellStyle name="Normal 3 3 4 3 2 4 3 2" xfId="36768" xr:uid="{8880A4AA-A10E-4D4F-AFCE-55B57AC30B2B}"/>
    <cellStyle name="Normal 3 3 4 3 2 4 4" xfId="28883" xr:uid="{4D70A42D-D515-4DA2-A293-5C1FAC1D7BB3}"/>
    <cellStyle name="Normal 3 3 4 3 2 5" xfId="4537" xr:uid="{1E5C459B-CA7F-4A83-A114-FF59DF1A4570}"/>
    <cellStyle name="Normal 3 3 4 3 2 5 2" xfId="7218" xr:uid="{570CC299-9210-4284-B05E-0B4EC4FF4D89}"/>
    <cellStyle name="Normal 3 3 4 3 2 5 2 2" xfId="15477" xr:uid="{EB6F3C03-EB31-44C3-AAF6-CE5FF67CD708}"/>
    <cellStyle name="Normal 3 3 4 3 2 5 2 2 2" xfId="40059" xr:uid="{0326F305-32BC-4F9D-931B-9FE676660273}"/>
    <cellStyle name="Normal 3 3 4 3 2 5 2 3" xfId="32044" xr:uid="{32BDF276-D8BA-4583-9617-0E4BE07784D7}"/>
    <cellStyle name="Normal 3 3 4 3 2 5 3" xfId="12878" xr:uid="{432D6E58-5206-430C-AA1F-11F64ADF0EE4}"/>
    <cellStyle name="Normal 3 3 4 3 2 5 3 2" xfId="37463" xr:uid="{EBC9DE84-ACA9-48AA-B4C1-EF496B55271C}"/>
    <cellStyle name="Normal 3 3 4 3 2 5 4" xfId="29503" xr:uid="{21B2D65E-06F0-4FC1-B282-52965E8F33EA}"/>
    <cellStyle name="Normal 3 3 4 3 2 6" xfId="5059" xr:uid="{3AED0B1C-B3FD-4009-A3F9-881F9058C0F8}"/>
    <cellStyle name="Normal 3 3 4 3 2 6 2" xfId="13354" xr:uid="{3F58F288-FF20-4EA6-B297-D51DB5DF36B0}"/>
    <cellStyle name="Normal 3 3 4 3 2 6 2 2" xfId="37938" xr:uid="{4432F108-5D1E-4828-9336-54EA2A12EA9E}"/>
    <cellStyle name="Normal 3 3 4 3 2 6 3" xfId="29919" xr:uid="{A05EDF94-1DD9-47EC-9BF6-DCE0ED7D29A0}"/>
    <cellStyle name="Normal 3 3 4 3 2 7" xfId="9475" xr:uid="{AE9CDA66-74AA-4184-8193-2475B8990147}"/>
    <cellStyle name="Normal 3 3 4 3 2 7 2" xfId="34176" xr:uid="{302F6F29-1128-4553-98ED-45048E299447}"/>
    <cellStyle name="Normal 3 3 4 3 2 8" xfId="18210" xr:uid="{9F7E4CC7-62C8-4AC3-A097-D561C143C927}"/>
    <cellStyle name="Normal 3 3 4 3 2 8 2" xfId="42435" xr:uid="{8F0080FF-3EE9-4C94-8A3F-721A65063EB5}"/>
    <cellStyle name="Normal 3 3 4 3 2 9" xfId="19843" xr:uid="{07A2FB1A-CF42-403D-8423-9B0A7434EDA4}"/>
    <cellStyle name="Normal 3 3 4 3 2 9 2" xfId="44023" xr:uid="{B62D14B0-3026-49D9-BC2E-7BAD7C686135}"/>
    <cellStyle name="Normal 3 3 4 3 3" xfId="1333" xr:uid="{895B3D7C-FC41-441E-91C1-7D8A49FB254B}"/>
    <cellStyle name="Normal 3 3 4 3 3 2" xfId="7021" xr:uid="{D5B14432-A997-42D2-9032-B8942858DD21}"/>
    <cellStyle name="Normal 3 3 4 3 3 2 2" xfId="15280" xr:uid="{3A8805BD-F4E2-4CA1-BEEA-0F171FFE486F}"/>
    <cellStyle name="Normal 3 3 4 3 3 2 2 2" xfId="39862" xr:uid="{861B2EAB-09BD-4EE4-BD77-4DEF08BF1775}"/>
    <cellStyle name="Normal 3 3 4 3 3 2 3" xfId="22524" xr:uid="{DFCADA00-491B-4A82-ADDB-CBB2E12F56E5}"/>
    <cellStyle name="Normal 3 3 4 3 3 2 3 2" xfId="46558" xr:uid="{6739868B-FB68-460B-96EE-E8E227C46000}"/>
    <cellStyle name="Normal 3 3 4 3 3 2 4" xfId="31847" xr:uid="{F9926648-FC2E-42D7-8355-C6BF1E1EBCDA}"/>
    <cellStyle name="Normal 3 3 4 3 3 3" xfId="5273" xr:uid="{00C08BCD-B948-41B9-92F0-1B8BCBFDA061}"/>
    <cellStyle name="Normal 3 3 4 3 3 3 2" xfId="13566" xr:uid="{3581A7FE-FE99-417F-89C4-AA7AD9C21E8A}"/>
    <cellStyle name="Normal 3 3 4 3 3 3 2 2" xfId="38150" xr:uid="{35A63D74-6902-4CD9-BE5A-CB5CC3104E38}"/>
    <cellStyle name="Normal 3 3 4 3 3 3 3" xfId="30132" xr:uid="{89EA156B-0E6D-4AB4-9A5D-2CF93CC4324B}"/>
    <cellStyle name="Normal 3 3 4 3 3 4" xfId="9695" xr:uid="{F0D35B47-A80F-4C54-A234-39FCE0FF1B9F}"/>
    <cellStyle name="Normal 3 3 4 3 3 4 2" xfId="34390" xr:uid="{CD99F4D1-7E9B-4EB6-84A0-3A73C41DD781}"/>
    <cellStyle name="Normal 3 3 4 3 3 5" xfId="20057" xr:uid="{F86D871D-FAF8-44AE-A863-BD855BDF845F}"/>
    <cellStyle name="Normal 3 3 4 3 3 5 2" xfId="44235" xr:uid="{8094840A-6863-4169-B431-E68EE0649B4A}"/>
    <cellStyle name="Normal 3 3 4 3 3 6" xfId="26507" xr:uid="{458551A2-6A3A-469D-9012-C1F073A2EE4A}"/>
    <cellStyle name="Normal 3 3 4 3 4" xfId="870" xr:uid="{2E9B9245-FFA6-47F7-B71E-F0EC09B99FFE}"/>
    <cellStyle name="Normal 3 3 4 3 4 2" xfId="7886" xr:uid="{C17B9C4B-4459-421D-92E3-A55275171712}"/>
    <cellStyle name="Normal 3 3 4 3 4 2 2" xfId="16144" xr:uid="{CB5CE30E-E60E-4BC6-B3D2-C7ECCA6B67DA}"/>
    <cellStyle name="Normal 3 3 4 3 4 2 2 2" xfId="40726" xr:uid="{772D2564-66C1-4DF1-BC70-94E6C1EAAFDA}"/>
    <cellStyle name="Normal 3 3 4 3 4 2 3" xfId="22092" xr:uid="{45292301-82E2-4022-AEDD-B2956B31FFBE}"/>
    <cellStyle name="Normal 3 3 4 3 4 2 3 2" xfId="46151" xr:uid="{F9758546-BAAD-462E-A059-CB311B214BA1}"/>
    <cellStyle name="Normal 3 3 4 3 4 2 4" xfId="32711" xr:uid="{1312F780-8A52-466C-9059-63FAA82932C8}"/>
    <cellStyle name="Normal 3 3 4 3 4 3" xfId="5999" xr:uid="{742AE141-6264-4319-AA42-C315D3509010}"/>
    <cellStyle name="Normal 3 3 4 3 4 3 2" xfId="14261" xr:uid="{15157DD4-F436-4EC9-95EC-CAFE39C4EA5B}"/>
    <cellStyle name="Normal 3 3 4 3 4 3 2 2" xfId="38843" xr:uid="{9A5DC94E-B229-4D10-B786-6D14951CDE7E}"/>
    <cellStyle name="Normal 3 3 4 3 4 3 3" xfId="30828" xr:uid="{F86AAFC1-1E82-45A3-8C4E-DA9DC84D9183}"/>
    <cellStyle name="Normal 3 3 4 3 4 4" xfId="9254" xr:uid="{81CADCFD-6905-42E1-8D0A-F0063B2705D3}"/>
    <cellStyle name="Normal 3 3 4 3 4 4 2" xfId="33986" xr:uid="{F7981B19-B05C-44AB-9C87-7F9BA3073BCB}"/>
    <cellStyle name="Normal 3 3 4 3 4 5" xfId="19626" xr:uid="{3F43F802-8B32-440C-B48D-5F238A8ACDF8}"/>
    <cellStyle name="Normal 3 3 4 3 4 5 2" xfId="43814" xr:uid="{69C95CD2-39E2-4EEC-8365-A3215081D6C6}"/>
    <cellStyle name="Normal 3 3 4 3 4 6" xfId="26108" xr:uid="{4405831A-E6F7-4C76-BA61-4E8F61DD7CC5}"/>
    <cellStyle name="Normal 3 3 4 3 5" xfId="2205" xr:uid="{D38A1CD1-7FA5-4730-A65B-BDBC34D3D002}"/>
    <cellStyle name="Normal 3 3 4 3 5 2" xfId="6519" xr:uid="{03462A17-3429-47B4-A749-80F9FFEAEED1}"/>
    <cellStyle name="Normal 3 3 4 3 5 2 2" xfId="14778" xr:uid="{E1B73723-9890-4700-801B-26309A2DF847}"/>
    <cellStyle name="Normal 3 3 4 3 5 2 2 2" xfId="39360" xr:uid="{D847617A-2475-45FC-938D-166751E9AA43}"/>
    <cellStyle name="Normal 3 3 4 3 5 2 3" xfId="21643" xr:uid="{5BA64911-7D15-40F5-B3BF-99FE94B75116}"/>
    <cellStyle name="Normal 3 3 4 3 5 2 3 2" xfId="45725" xr:uid="{F8D21314-4E68-4AE9-90C6-F76002FC6667}"/>
    <cellStyle name="Normal 3 3 4 3 5 2 4" xfId="31345" xr:uid="{4FE79165-B2EA-4694-BC15-2B8C17434444}"/>
    <cellStyle name="Normal 3 3 4 3 5 3" xfId="10546" xr:uid="{B1EEDFFB-083C-409E-89B3-9AE878049A51}"/>
    <cellStyle name="Normal 3 3 4 3 5 3 2" xfId="35204" xr:uid="{1A3BC21D-1A7D-432E-9B5A-538BD07544B5}"/>
    <cellStyle name="Normal 3 3 4 3 5 4" xfId="19175" xr:uid="{FF81C39B-B5C2-41CC-A32E-77D5B38D8EC6}"/>
    <cellStyle name="Normal 3 3 4 3 5 4 2" xfId="43369" xr:uid="{9B682B36-8DA0-463E-A0B3-553E7A582A89}"/>
    <cellStyle name="Normal 3 3 4 3 5 5" xfId="27319" xr:uid="{14FDC815-B90D-4DCB-BA65-53A50CFB771C}"/>
    <cellStyle name="Normal 3 3 4 3 6" xfId="2591" xr:uid="{0FB47229-2F34-4975-8864-AAB346D845B5}"/>
    <cellStyle name="Normal 3 3 4 3 6 2" xfId="8377" xr:uid="{A2A70234-6D8F-43A9-B997-0A7F051725E1}"/>
    <cellStyle name="Normal 3 3 4 3 6 2 2" xfId="16635" xr:uid="{46059A1B-6BE4-41AC-8952-79729572EF08}"/>
    <cellStyle name="Normal 3 3 4 3 6 2 2 2" xfId="41217" xr:uid="{0A58566A-74FB-4382-A72D-9AFA124DE356}"/>
    <cellStyle name="Normal 3 3 4 3 6 2 3" xfId="33202" xr:uid="{5746D1B3-BD21-4847-BBAC-D3DC154061A9}"/>
    <cellStyle name="Normal 3 3 4 3 6 3" xfId="10932" xr:uid="{21745A6A-FCA9-42C7-B0D0-1B703C23B2FC}"/>
    <cellStyle name="Normal 3 3 4 3 6 3 2" xfId="35588" xr:uid="{3B26DF82-613B-425C-985A-0D34FE35792A}"/>
    <cellStyle name="Normal 3 3 4 3 6 4" xfId="21047" xr:uid="{C0AB0437-F6CC-4D58-9C28-72BC36A88ADC}"/>
    <cellStyle name="Normal 3 3 4 3 6 4 2" xfId="45172" xr:uid="{9A9BA24F-4C98-4CDF-BF38-204CD3ABEE18}"/>
    <cellStyle name="Normal 3 3 4 3 6 5" xfId="27703" xr:uid="{F81D9D6B-0B20-4DA2-9C1A-61E20FABE44E}"/>
    <cellStyle name="Normal 3 3 4 3 7" xfId="2828" xr:uid="{DFECF69C-DAB5-45CC-8693-89096C7A3FE4}"/>
    <cellStyle name="Normal 3 3 4 3 7 2" xfId="11169" xr:uid="{2A35E987-FFD4-4FA4-A08A-A8A030E07058}"/>
    <cellStyle name="Normal 3 3 4 3 7 2 2" xfId="35824" xr:uid="{5A38A92A-8238-46CD-B8D5-6FF137B87689}"/>
    <cellStyle name="Normal 3 3 4 3 7 3" xfId="27939" xr:uid="{D2D9D991-BB3F-4236-A389-2E4ED9EFED5B}"/>
    <cellStyle name="Normal 3 3 4 3 8" xfId="3301" xr:uid="{4F8A1DDA-76C2-410D-93EB-7910BAC9180E}"/>
    <cellStyle name="Normal 3 3 4 3 8 2" xfId="11642" xr:uid="{C401FCC1-A1DD-41C4-A2A5-9D81F88BA2AD}"/>
    <cellStyle name="Normal 3 3 4 3 8 2 2" xfId="36296" xr:uid="{406FFB0B-F47A-4045-8C34-D46034DA30C2}"/>
    <cellStyle name="Normal 3 3 4 3 8 3" xfId="28411" xr:uid="{2CD1E97E-0742-40D7-93EF-2DD92412E376}"/>
    <cellStyle name="Normal 3 3 4 3 9" xfId="3547" xr:uid="{EDB09206-B533-4400-857B-A9C4773AB6F3}"/>
    <cellStyle name="Normal 3 3 4 3 9 2" xfId="11888" xr:uid="{858D4256-6097-476E-A546-27C28F3B437A}"/>
    <cellStyle name="Normal 3 3 4 3 9 2 2" xfId="36532" xr:uid="{5EE17295-FD78-401B-B59C-8E03AABEF67C}"/>
    <cellStyle name="Normal 3 3 4 3 9 3" xfId="28647" xr:uid="{8590007D-9F63-48F4-9624-9D2F56BBB8DE}"/>
    <cellStyle name="Normal 3 3 4 4" xfId="527" xr:uid="{A476F653-B668-4870-BEC2-9F5ACD94C00B}"/>
    <cellStyle name="Normal 3 3 4 4 10" xfId="18709" xr:uid="{E62422AB-1DD3-4C16-9568-B786BAF05FBA}"/>
    <cellStyle name="Normal 3 3 4 4 10 2" xfId="42905" xr:uid="{DDD27D04-676E-4A9D-897F-AD93CFF3366C}"/>
    <cellStyle name="Normal 3 3 4 4 11" xfId="25808" xr:uid="{4D4044D1-FB96-4FCD-ADB8-665F30E110F5}"/>
    <cellStyle name="Normal 3 3 4 4 2" xfId="1423" xr:uid="{3F44399D-21AD-428E-BB98-2390C63D7AB4}"/>
    <cellStyle name="Normal 3 3 4 4 2 2" xfId="7455" xr:uid="{4960B55B-89D4-42A8-93D6-433BD5CAE56E}"/>
    <cellStyle name="Normal 3 3 4 4 2 2 2" xfId="15714" xr:uid="{E63E4863-E274-4E74-AEBD-262FEAB85166}"/>
    <cellStyle name="Normal 3 3 4 4 2 2 2 2" xfId="40296" xr:uid="{D371D39C-1AC1-4564-BA6E-7D63031EDA8F}"/>
    <cellStyle name="Normal 3 3 4 4 2 2 3" xfId="22612" xr:uid="{A37F8D58-D7FA-4857-96F8-59533CC915F2}"/>
    <cellStyle name="Normal 3 3 4 4 2 2 3 2" xfId="46639" xr:uid="{33E6D7C9-A388-4C96-A8C9-CA93DB9228C8}"/>
    <cellStyle name="Normal 3 3 4 4 2 2 4" xfId="32281" xr:uid="{092CBDA8-DE56-46F1-98E6-1CA64507B294}"/>
    <cellStyle name="Normal 3 3 4 4 2 3" xfId="5363" xr:uid="{778A5CFB-EAE2-46EF-8D27-426FA08DDF42}"/>
    <cellStyle name="Normal 3 3 4 4 2 3 2" xfId="13647" xr:uid="{ED88B362-8EE7-4918-A89D-4518C6A92610}"/>
    <cellStyle name="Normal 3 3 4 4 2 3 2 2" xfId="38231" xr:uid="{A59F0352-37AF-41CA-9862-1623AA8C21C6}"/>
    <cellStyle name="Normal 3 3 4 4 2 3 3" xfId="30213" xr:uid="{A2E8577B-7775-4070-9306-38F53BF4CBED}"/>
    <cellStyle name="Normal 3 3 4 4 2 4" xfId="9785" xr:uid="{78AE2A11-569E-4305-AE68-74C715C22398}"/>
    <cellStyle name="Normal 3 3 4 4 2 4 2" xfId="34471" xr:uid="{B75A1324-63EC-4914-A882-0DBE3CE48880}"/>
    <cellStyle name="Normal 3 3 4 4 2 5" xfId="20146" xr:uid="{B6F74470-2F60-449F-B371-C85705DCACFC}"/>
    <cellStyle name="Normal 3 3 4 4 2 5 2" xfId="44320" xr:uid="{79E08329-3CB2-45BF-82EF-23CC07B98C84}"/>
    <cellStyle name="Normal 3 3 4 4 2 6" xfId="26587" xr:uid="{55E1C79C-1C37-46F3-AC49-A26C127BFD42}"/>
    <cellStyle name="Normal 3 3 4 4 3" xfId="976" xr:uid="{52B1A447-70D6-40DE-96C7-D28DF78CFF91}"/>
    <cellStyle name="Normal 3 3 4 4 3 2" xfId="7966" xr:uid="{B973A0E1-23FE-4E52-AF47-25608C7AC297}"/>
    <cellStyle name="Normal 3 3 4 4 3 2 2" xfId="16224" xr:uid="{55C9FC44-B58A-4DCC-99FA-9612932DB096}"/>
    <cellStyle name="Normal 3 3 4 4 3 2 2 2" xfId="40806" xr:uid="{5C7E9295-3D54-4884-BA12-3CD192DC25A8}"/>
    <cellStyle name="Normal 3 3 4 4 3 2 3" xfId="22187" xr:uid="{91B7F249-494A-42D9-9400-AD3F4F07BD47}"/>
    <cellStyle name="Normal 3 3 4 4 3 2 3 2" xfId="46234" xr:uid="{87C0930E-8FEA-464A-97D8-1AF32330355C}"/>
    <cellStyle name="Normal 3 3 4 4 3 2 4" xfId="32791" xr:uid="{E2EDD8F0-C795-485C-B522-42BBD088C7C4}"/>
    <cellStyle name="Normal 3 3 4 4 3 3" xfId="6079" xr:uid="{55254D29-543B-480F-B68F-89097A71E36D}"/>
    <cellStyle name="Normal 3 3 4 4 3 3 2" xfId="14341" xr:uid="{21CDDB1F-10EE-49BF-8B8B-BF2F66D33501}"/>
    <cellStyle name="Normal 3 3 4 4 3 3 2 2" xfId="38923" xr:uid="{0CE802D7-6F58-43E4-BDE9-CC0EA25317E7}"/>
    <cellStyle name="Normal 3 3 4 4 3 3 3" xfId="30908" xr:uid="{510E453E-83C9-40D6-898D-F5AE5A2491D9}"/>
    <cellStyle name="Normal 3 3 4 4 3 4" xfId="9352" xr:uid="{66CEE3F7-CEEC-4732-8665-44C3156E8A15}"/>
    <cellStyle name="Normal 3 3 4 4 3 4 2" xfId="34069" xr:uid="{50900153-5DEB-4E38-8AD3-E1FD9547BB1F}"/>
    <cellStyle name="Normal 3 3 4 4 3 5" xfId="19721" xr:uid="{613F3ABB-C8E1-497C-A9C9-167CBD426B5D}"/>
    <cellStyle name="Normal 3 3 4 4 3 5 2" xfId="43903" xr:uid="{29401544-47E5-4D2B-9996-4E7EFCB6A500}"/>
    <cellStyle name="Normal 3 3 4 4 3 6" xfId="26188" xr:uid="{17A85B79-F35B-4258-841B-DB495E98194D}"/>
    <cellStyle name="Normal 3 3 4 4 4" xfId="2946" xr:uid="{398FDC14-4B90-4CE4-BC89-5993943E7C5E}"/>
    <cellStyle name="Normal 3 3 4 4 4 2" xfId="6599" xr:uid="{C07C2D31-F500-4782-937C-0D581299DB4E}"/>
    <cellStyle name="Normal 3 3 4 4 4 2 2" xfId="14858" xr:uid="{838183DC-676E-4C83-9E93-30F7CA502AB8}"/>
    <cellStyle name="Normal 3 3 4 4 4 2 2 2" xfId="39440" xr:uid="{D80F5C2C-64B5-48CE-A103-636C03085A55}"/>
    <cellStyle name="Normal 3 3 4 4 4 2 3" xfId="21781" xr:uid="{4DDD322B-FD47-4585-A9DA-BEE0BEB0E49E}"/>
    <cellStyle name="Normal 3 3 4 4 4 2 3 2" xfId="45855" xr:uid="{61B3B92B-96DC-4B6D-939E-9E5C3143682A}"/>
    <cellStyle name="Normal 3 3 4 4 4 2 4" xfId="31425" xr:uid="{2609AC71-C98F-476B-A93D-F3398A098EB2}"/>
    <cellStyle name="Normal 3 3 4 4 4 3" xfId="11287" xr:uid="{CE54C15E-5A02-488C-B914-119499266DF4}"/>
    <cellStyle name="Normal 3 3 4 4 4 3 2" xfId="35942" xr:uid="{C9B406B4-73A4-4A63-8AAD-77880A2C99F5}"/>
    <cellStyle name="Normal 3 3 4 4 4 4" xfId="19316" xr:uid="{29D8C0C7-74DF-401A-90E4-4A588FBB8CDB}"/>
    <cellStyle name="Normal 3 3 4 4 4 4 2" xfId="43510" xr:uid="{62B92BEF-E86C-4574-82A2-E2FD81196B8F}"/>
    <cellStyle name="Normal 3 3 4 4 4 5" xfId="28057" xr:uid="{AADE954A-4469-4CD3-A623-671E502662FC}"/>
    <cellStyle name="Normal 3 3 4 4 5" xfId="3665" xr:uid="{669E33E9-E6FB-4083-971D-46A183613C4A}"/>
    <cellStyle name="Normal 3 3 4 4 5 2" xfId="7182" xr:uid="{5210367C-9365-45A6-BBC7-D4F722A72959}"/>
    <cellStyle name="Normal 3 3 4 4 5 2 2" xfId="15441" xr:uid="{A3F794B5-01E9-42EB-91FF-1198D3FC1F06}"/>
    <cellStyle name="Normal 3 3 4 4 5 2 2 2" xfId="40023" xr:uid="{FAEB0406-6DC9-48D7-B609-35CD5AA6E4DB}"/>
    <cellStyle name="Normal 3 3 4 4 5 2 3" xfId="32008" xr:uid="{EB97E60C-2722-4B71-A4C4-6FC96984DC00}"/>
    <cellStyle name="Normal 3 3 4 4 5 3" xfId="12006" xr:uid="{FFF32C5B-D1A4-438A-9E39-EAF09F23E887}"/>
    <cellStyle name="Normal 3 3 4 4 5 3 2" xfId="36650" xr:uid="{EC8D70A4-1D6B-4F60-B77D-96620B427F7E}"/>
    <cellStyle name="Normal 3 3 4 4 5 4" xfId="21185" xr:uid="{B065CDCA-EB6E-4140-90D1-236F5D16EE1D}"/>
    <cellStyle name="Normal 3 3 4 4 5 4 2" xfId="45305" xr:uid="{F46475AF-F73C-43EF-8E33-E58B5B9A9CC0}"/>
    <cellStyle name="Normal 3 3 4 4 5 5" xfId="28765" xr:uid="{26D37862-AFFB-49A6-AA5F-3148AC696F34}"/>
    <cellStyle name="Normal 3 3 4 4 6" xfId="4419" xr:uid="{1CC28165-D8B0-4E51-9181-525EB44A2584}"/>
    <cellStyle name="Normal 3 3 4 4 6 2" xfId="12760" xr:uid="{842BA2C9-D97F-44BE-8F81-F442D8A8F8AC}"/>
    <cellStyle name="Normal 3 3 4 4 6 2 2" xfId="37345" xr:uid="{4B61051D-C4E2-450B-B9BD-B52D43BFA6F1}"/>
    <cellStyle name="Normal 3 3 4 4 6 3" xfId="29385" xr:uid="{B8F6EDC2-6FCC-4582-8F03-928F8B661E5C}"/>
    <cellStyle name="Normal 3 3 4 4 7" xfId="4936" xr:uid="{81BF1FDB-4E4C-49C5-89EC-DD57421C26DD}"/>
    <cellStyle name="Normal 3 3 4 4 7 2" xfId="13245" xr:uid="{11C77125-F797-4B39-99AE-09F440D445AE}"/>
    <cellStyle name="Normal 3 3 4 4 7 2 2" xfId="37829" xr:uid="{F8689370-520A-4640-9EDA-6224C6BADEFA}"/>
    <cellStyle name="Normal 3 3 4 4 7 3" xfId="29811" xr:uid="{24F6DF42-DF52-4FC3-ACD7-F4252E49A33D}"/>
    <cellStyle name="Normal 3 3 4 4 8" xfId="8914" xr:uid="{53BFEE3C-10A9-41DE-9BFA-A337C7F4718A}"/>
    <cellStyle name="Normal 3 3 4 4 8 2" xfId="33677" xr:uid="{FAD924D4-CFAC-4819-AD6C-72286107C821}"/>
    <cellStyle name="Normal 3 3 4 4 9" xfId="18092" xr:uid="{E329884E-0901-4863-8A84-A3D95C956DD1}"/>
    <cellStyle name="Normal 3 3 4 4 9 2" xfId="42317" xr:uid="{7C0EBD5B-020B-4210-BE4A-5509056940F8}"/>
    <cellStyle name="Normal 3 3 4 5" xfId="585" xr:uid="{6BD769AF-09B2-4781-83B2-20ACE11C497C}"/>
    <cellStyle name="Normal 3 3 4 5 2" xfId="1220" xr:uid="{F21AC2A9-2D6D-4BA2-B1B1-648B17209702}"/>
    <cellStyle name="Normal 3 3 4 5 2 2" xfId="8152" xr:uid="{C2764F31-A1B7-4BDE-A8D8-1F630B57CBA8}"/>
    <cellStyle name="Normal 3 3 4 5 2 2 2" xfId="16410" xr:uid="{A675593F-0D4E-42F4-85BC-57CD3A3BAD79}"/>
    <cellStyle name="Normal 3 3 4 5 2 2 2 2" xfId="40992" xr:uid="{1137F38E-35A0-43F4-BFA4-D51CF0945A13}"/>
    <cellStyle name="Normal 3 3 4 5 2 2 3" xfId="22417" xr:uid="{5D983144-BA00-44EF-9348-CE09C228F031}"/>
    <cellStyle name="Normal 3 3 4 5 2 2 3 2" xfId="46451" xr:uid="{3E31D99A-B7DA-4A25-8616-F201EDA9FFA4}"/>
    <cellStyle name="Normal 3 3 4 5 2 2 4" xfId="32977" xr:uid="{2A2842CD-1503-46D4-8703-31EE20E2571A}"/>
    <cellStyle name="Normal 3 3 4 5 2 3" xfId="6265" xr:uid="{1B9EC750-4292-4E3B-907B-D32E5AE97E0F}"/>
    <cellStyle name="Normal 3 3 4 5 2 3 2" xfId="14527" xr:uid="{4EC7EE27-751E-4DF7-B253-9541147C8060}"/>
    <cellStyle name="Normal 3 3 4 5 2 3 2 2" xfId="39109" xr:uid="{B19EE260-B037-4E2A-A2D3-32D8F312DF05}"/>
    <cellStyle name="Normal 3 3 4 5 2 3 3" xfId="31094" xr:uid="{7C7B313E-CADD-497C-8910-41CAA1D7F305}"/>
    <cellStyle name="Normal 3 3 4 5 2 4" xfId="9588" xr:uid="{5BC99ADB-355A-4D21-AA68-905115ECAF7D}"/>
    <cellStyle name="Normal 3 3 4 5 2 4 2" xfId="34283" xr:uid="{17BB4B47-A044-442D-9603-44C7F06867C7}"/>
    <cellStyle name="Normal 3 3 4 5 2 5" xfId="19950" xr:uid="{CC8377E2-8D16-461B-AD23-C05C5C570065}"/>
    <cellStyle name="Normal 3 3 4 5 2 5 2" xfId="44128" xr:uid="{A79DD546-D25C-47D7-9934-5EB379A371EE}"/>
    <cellStyle name="Normal 3 3 4 5 2 6" xfId="26400" xr:uid="{BCFFF94B-469E-4429-BC6C-B65704B2ADBF}"/>
    <cellStyle name="Normal 3 3 4 5 3" xfId="6785" xr:uid="{39D864D8-DB90-4297-ACD0-A9743A3B3281}"/>
    <cellStyle name="Normal 3 3 4 5 3 2" xfId="15044" xr:uid="{32C13AB4-0FAE-4FD1-BDE8-7FAA8FE1BE90}"/>
    <cellStyle name="Normal 3 3 4 5 3 2 2" xfId="21838" xr:uid="{AA93AFD1-8D4F-49E2-A5D6-901412C8432C}"/>
    <cellStyle name="Normal 3 3 4 5 3 2 2 2" xfId="45912" xr:uid="{C0C85FA4-B746-4D20-8EE7-C361DB5C372A}"/>
    <cellStyle name="Normal 3 3 4 5 3 2 3" xfId="39626" xr:uid="{DC5E84E5-02F8-46FB-9A51-A74FE7E1CBD5}"/>
    <cellStyle name="Normal 3 3 4 5 3 3" xfId="19373" xr:uid="{749CAF9B-7A3F-4695-BA69-64765EC7DE3A}"/>
    <cellStyle name="Normal 3 3 4 5 3 3 2" xfId="43567" xr:uid="{BAEE9740-002F-44D6-AE54-E4D16CC87FE4}"/>
    <cellStyle name="Normal 3 3 4 5 3 4" xfId="31611" xr:uid="{FA90E11F-FC24-4990-8E6D-7B43D62E2910}"/>
    <cellStyle name="Normal 3 3 4 5 4" xfId="7322" xr:uid="{E5841F7F-48F1-4D6B-BC7E-3C7CCD5B130C}"/>
    <cellStyle name="Normal 3 3 4 5 4 2" xfId="15581" xr:uid="{4468A4A9-F49E-4D2F-AC05-BA851660C492}"/>
    <cellStyle name="Normal 3 3 4 5 4 2 2" xfId="40163" xr:uid="{FB204A9B-2999-4D30-BE5C-9A05303830CB}"/>
    <cellStyle name="Normal 3 3 4 5 4 3" xfId="21243" xr:uid="{1138F329-2557-42AD-8C4D-E8068C7494AA}"/>
    <cellStyle name="Normal 3 3 4 5 4 3 2" xfId="45362" xr:uid="{BEB7ED1C-EC30-4AF1-9294-343C02ECD145}"/>
    <cellStyle name="Normal 3 3 4 5 4 4" xfId="32148" xr:uid="{4A2F6E91-9AFD-4364-87F5-09E015409E52}"/>
    <cellStyle name="Normal 3 3 4 5 5" xfId="5165" xr:uid="{5CF9C70D-D4AD-4368-B69B-442F6578862A}"/>
    <cellStyle name="Normal 3 3 4 5 5 2" xfId="13459" xr:uid="{A0DDF702-3427-4BD5-8167-AE795FBB0CA5}"/>
    <cellStyle name="Normal 3 3 4 5 5 2 2" xfId="38043" xr:uid="{0D62E2B5-6979-47C3-B163-38B0088B8D96}"/>
    <cellStyle name="Normal 3 3 4 5 5 3" xfId="30025" xr:uid="{DD00B89E-06B0-4F47-A1E7-1EF9D833A3EF}"/>
    <cellStyle name="Normal 3 3 4 5 6" xfId="8972" xr:uid="{F817C7FE-C7AD-4649-9EB2-DBB43FFBBE06}"/>
    <cellStyle name="Normal 3 3 4 5 6 2" xfId="33734" xr:uid="{10A45587-561D-42E4-AD74-984DEE7808D7}"/>
    <cellStyle name="Normal 3 3 4 5 7" xfId="18766" xr:uid="{F3751D75-24D6-4F73-99D2-25E775065EF0}"/>
    <cellStyle name="Normal 3 3 4 5 7 2" xfId="42962" xr:uid="{D3A0F86E-DA70-492D-AC89-2A5C54FE3BB6}"/>
    <cellStyle name="Normal 3 3 4 5 8" xfId="25865" xr:uid="{347D3283-783B-48CB-8FDB-D3FC5E7C3910}"/>
    <cellStyle name="Normal 3 3 4 6" xfId="1617" xr:uid="{CF67C542-DFB8-4C63-85EE-9B8976BB9646}"/>
    <cellStyle name="Normal 3 3 4 6 2" xfId="6903" xr:uid="{823641F5-19DC-40ED-AF13-4C901545BA2F}"/>
    <cellStyle name="Normal 3 3 4 6 2 2" xfId="15162" xr:uid="{B72DEAA8-FD07-4873-89DF-0F91EA9A16D4}"/>
    <cellStyle name="Normal 3 3 4 6 2 2 2" xfId="39744" xr:uid="{B7263F3E-EAE2-461E-B60A-D9F7E569F3BF}"/>
    <cellStyle name="Normal 3 3 4 6 2 3" xfId="22800" xr:uid="{E640B448-CEB6-4DEA-B8D5-7A2B02056F55}"/>
    <cellStyle name="Normal 3 3 4 6 2 3 2" xfId="46826" xr:uid="{9D77AB83-49D2-461A-932C-E6F4083B5516}"/>
    <cellStyle name="Normal 3 3 4 6 2 4" xfId="31729" xr:uid="{957AF709-F8EA-40AA-9245-A51B57E7C5D1}"/>
    <cellStyle name="Normal 3 3 4 6 3" xfId="5550" xr:uid="{3D9203B3-9883-4D6F-9DA7-742C038A41E3}"/>
    <cellStyle name="Normal 3 3 4 6 3 2" xfId="13833" xr:uid="{6AD7AA8E-C7DC-40C1-8D63-02DB20EA1F77}"/>
    <cellStyle name="Normal 3 3 4 6 3 2 2" xfId="38417" xr:uid="{1C007F1D-6431-4B14-8B67-5181248E1902}"/>
    <cellStyle name="Normal 3 3 4 6 3 3" xfId="30399" xr:uid="{7716D68E-8250-4A2A-A491-56A60805F202}"/>
    <cellStyle name="Normal 3 3 4 6 4" xfId="9971" xr:uid="{E6C5B9E3-5D0A-4822-BF61-CBAE5F7957C1}"/>
    <cellStyle name="Normal 3 3 4 6 4 2" xfId="34657" xr:uid="{BE2ECBC4-3C69-44BC-9980-18097FDE9E26}"/>
    <cellStyle name="Normal 3 3 4 6 5" xfId="20334" xr:uid="{2B0AB495-5FE1-4D4E-AF02-FF83942B2C36}"/>
    <cellStyle name="Normal 3 3 4 6 5 2" xfId="44506" xr:uid="{0644C5DD-0668-4B34-B2C7-19B8696AD4E1}"/>
    <cellStyle name="Normal 3 3 4 6 6" xfId="26773" xr:uid="{E12707DB-7C7F-4BD0-917B-5D74B0530887}"/>
    <cellStyle name="Normal 3 3 4 7" xfId="1774" xr:uid="{5D0A79F4-ECE9-4904-9D01-116EEE4ECDDF}"/>
    <cellStyle name="Normal 3 3 4 7 2" xfId="7588" xr:uid="{2AFE817C-360E-4BE9-A7B0-242EA564DBFB}"/>
    <cellStyle name="Normal 3 3 4 7 2 2" xfId="15846" xr:uid="{ABEA29E6-CC11-4922-B911-F266CD681FA1}"/>
    <cellStyle name="Normal 3 3 4 7 2 2 2" xfId="40428" xr:uid="{BB54225C-1B1F-4F47-9C35-CAA19756836F}"/>
    <cellStyle name="Normal 3 3 4 7 2 3" xfId="22939" xr:uid="{F468875E-F2AA-460D-8E56-D0B9A9892963}"/>
    <cellStyle name="Normal 3 3 4 7 2 3 2" xfId="46950" xr:uid="{A45BCFA8-32B3-4989-9DAF-01BA757AE816}"/>
    <cellStyle name="Normal 3 3 4 7 2 4" xfId="32413" xr:uid="{ECDB433A-3062-434E-8930-2AB176BC6EA5}"/>
    <cellStyle name="Normal 3 3 4 7 3" xfId="5692" xr:uid="{FD1EEFB6-F32A-4E33-9B58-23D8E81EAECB}"/>
    <cellStyle name="Normal 3 3 4 7 3 2" xfId="13954" xr:uid="{F2E6E9D3-A241-4C4B-AE31-706DB47AE245}"/>
    <cellStyle name="Normal 3 3 4 7 3 2 2" xfId="38536" xr:uid="{D18091BD-998C-41A0-A423-FD643CAEA320}"/>
    <cellStyle name="Normal 3 3 4 7 3 3" xfId="30521" xr:uid="{63A971A5-1875-46E5-B4F6-15991FD90F6B}"/>
    <cellStyle name="Normal 3 3 4 7 4" xfId="10116" xr:uid="{1A7DC60F-DA77-4B96-AE11-2191603B3B9D}"/>
    <cellStyle name="Normal 3 3 4 7 4 2" xfId="34776" xr:uid="{85FB1F05-EB7D-4F15-AB2B-7E8CB088BEB7}"/>
    <cellStyle name="Normal 3 3 4 7 5" xfId="20474" xr:uid="{942D5C57-B9D7-4552-BFDA-936C3852E7E0}"/>
    <cellStyle name="Normal 3 3 4 7 5 2" xfId="44634" xr:uid="{7F672628-F322-4534-912B-04DF0EDB6EAC}"/>
    <cellStyle name="Normal 3 3 4 7 6" xfId="26891" xr:uid="{AAC07242-83C2-4318-9F88-3A6DFEF6986E}"/>
    <cellStyle name="Normal 3 3 4 8" xfId="732" xr:uid="{88EFFF6D-C24B-43B7-BCF6-8DE87B98B075}"/>
    <cellStyle name="Normal 3 3 4 8 2" xfId="7701" xr:uid="{FAC0296D-C5E0-4B35-8C1F-3749B9CB1BF5}"/>
    <cellStyle name="Normal 3 3 4 8 2 2" xfId="15959" xr:uid="{65DAD83F-CE0B-4741-B627-5976DE3D2F2E}"/>
    <cellStyle name="Normal 3 3 4 8 2 2 2" xfId="40541" xr:uid="{7C2AE8A3-E29F-4433-96B0-9437EE305A7F}"/>
    <cellStyle name="Normal 3 3 4 8 2 3" xfId="21968" xr:uid="{B6E1CD0C-C898-4EBD-8610-1ADAB136E854}"/>
    <cellStyle name="Normal 3 3 4 8 2 3 2" xfId="46040" xr:uid="{83325A4F-C4E2-4342-97B8-5BE06E8AA513}"/>
    <cellStyle name="Normal 3 3 4 8 2 4" xfId="32526" xr:uid="{9166A0AB-461B-4E65-B814-1624F26EED9F}"/>
    <cellStyle name="Normal 3 3 4 8 3" xfId="5814" xr:uid="{33E266D0-0B30-4953-8004-CD386BF3CDE0}"/>
    <cellStyle name="Normal 3 3 4 8 3 2" xfId="14076" xr:uid="{A3B81AD4-C703-45B4-9E45-F719B41155B4}"/>
    <cellStyle name="Normal 3 3 4 8 3 2 2" xfId="38658" xr:uid="{593C934D-4415-4369-8EC9-FDE71BB63644}"/>
    <cellStyle name="Normal 3 3 4 8 3 3" xfId="30643" xr:uid="{D80D225C-9793-4305-ADED-23AE22557739}"/>
    <cellStyle name="Normal 3 3 4 8 4" xfId="9127" xr:uid="{7AB81F75-F045-4072-9494-8DB33D52A364}"/>
    <cellStyle name="Normal 3 3 4 8 4 2" xfId="33876" xr:uid="{7FCFABF8-B526-4A7D-A383-34EB428CD4EE}"/>
    <cellStyle name="Normal 3 3 4 8 5" xfId="19503" xr:uid="{0833C980-511C-47BC-99A1-56CDCAF21E51}"/>
    <cellStyle name="Normal 3 3 4 8 5 2" xfId="43695" xr:uid="{54D55B1F-A0BD-4EA2-A56E-B5744A5CB985}"/>
    <cellStyle name="Normal 3 3 4 8 6" xfId="26001" xr:uid="{C4EBAAEA-3827-45C4-B986-57F7FF5C9F7C}"/>
    <cellStyle name="Normal 3 3 4 9" xfId="1893" xr:uid="{685C52C0-7225-463D-8B27-3D8217739D95}"/>
    <cellStyle name="Normal 3 3 4 9 2" xfId="7779" xr:uid="{0A07A3A7-F279-4CDC-A399-123AF2D3EFA3}"/>
    <cellStyle name="Normal 3 3 4 9 2 2" xfId="16037" xr:uid="{082B2E79-8DF1-4C25-8D5B-E107250CF6F9}"/>
    <cellStyle name="Normal 3 3 4 9 2 2 2" xfId="40619" xr:uid="{4085BAC1-E9F2-44A8-A60A-51667C33DFB6}"/>
    <cellStyle name="Normal 3 3 4 9 2 3" xfId="23057" xr:uid="{52CC2F64-85BE-4032-9E8D-3ECE0D42CE3F}"/>
    <cellStyle name="Normal 3 3 4 9 2 3 2" xfId="47068" xr:uid="{E7D9AEE1-D3F7-478B-AFEB-9ACA8E7E1152}"/>
    <cellStyle name="Normal 3 3 4 9 2 4" xfId="32604" xr:uid="{BD9FDEC6-ACFC-4235-8ACA-C501C54FDCBD}"/>
    <cellStyle name="Normal 3 3 4 9 3" xfId="5892" xr:uid="{6F4C3F67-DA8E-4032-BB9D-671A2FA86C00}"/>
    <cellStyle name="Normal 3 3 4 9 3 2" xfId="14154" xr:uid="{5545DC5F-DA83-4FFF-92C0-9FA2B775E7F4}"/>
    <cellStyle name="Normal 3 3 4 9 3 2 2" xfId="38736" xr:uid="{B69A0AB2-95B1-4E6F-986D-ADD183ABE794}"/>
    <cellStyle name="Normal 3 3 4 9 3 3" xfId="30721" xr:uid="{E84565A7-368C-4AAC-AA0F-FFB8BA95E2B1}"/>
    <cellStyle name="Normal 3 3 4 9 4" xfId="10235" xr:uid="{8BF7D575-AFAF-48C0-9379-B4C64F1C20A7}"/>
    <cellStyle name="Normal 3 3 4 9 4 2" xfId="34894" xr:uid="{D7B57165-6FC9-4A9C-8BB4-C56CF319169F}"/>
    <cellStyle name="Normal 3 3 4 9 5" xfId="20592" xr:uid="{443EB13D-D6D0-4DB4-AE8D-8D0AA07AE623}"/>
    <cellStyle name="Normal 3 3 4 9 5 2" xfId="44752" xr:uid="{742A6C46-4CA2-4C29-816B-64BE2B751783}"/>
    <cellStyle name="Normal 3 3 4 9 6" xfId="27009" xr:uid="{65B2CE09-F1A6-4E32-97C3-AFA5EFB96715}"/>
    <cellStyle name="Normal 3 3 5" xfId="193" xr:uid="{5AB925E3-C70C-40BF-A99E-8AEFAA75036F}"/>
    <cellStyle name="Normal 3 3 5 10" xfId="2355" xr:uid="{E7385DE8-5122-4945-88CB-FAE6B3D6D07B}"/>
    <cellStyle name="Normal 3 3 5 10 2" xfId="10696" xr:uid="{F0B27560-761B-46B7-B46B-42F23A9BEEE6}"/>
    <cellStyle name="Normal 3 3 5 10 2 2" xfId="35353" xr:uid="{FF294CE1-1335-4701-8392-E05C0DF16C90}"/>
    <cellStyle name="Normal 3 3 5 10 3" xfId="20896" xr:uid="{FCBA7B99-27C9-45AA-9DFE-30FE16DC90BA}"/>
    <cellStyle name="Normal 3 3 5 10 3 2" xfId="45033" xr:uid="{E0D5AE3A-8163-4486-BF87-59F8F8DE456D}"/>
    <cellStyle name="Normal 3 3 5 10 4" xfId="27468" xr:uid="{894AF4E8-E6A3-40A8-836A-2BADB381774B}"/>
    <cellStyle name="Normal 3 3 5 11" xfId="2429" xr:uid="{E4BFB0DB-5350-46D6-81C9-978E939C931E}"/>
    <cellStyle name="Normal 3 3 5 11 2" xfId="10770" xr:uid="{451B6614-A239-439E-AFDF-8E2D6A695647}"/>
    <cellStyle name="Normal 3 3 5 11 2 2" xfId="35427" xr:uid="{63B6BAF5-1260-4FA2-A8F3-2EE2A5D82DDB}"/>
    <cellStyle name="Normal 3 3 5 11 3" xfId="27542" xr:uid="{09C21692-2BA5-4D79-87FA-AFF9CD44EEEE}"/>
    <cellStyle name="Normal 3 3 5 12" xfId="2500" xr:uid="{74CE248E-2F2D-4106-9CD2-FD3FD6592048}"/>
    <cellStyle name="Normal 3 3 5 12 2" xfId="10841" xr:uid="{92B5B8F4-81F4-4680-811D-05B83B917E38}"/>
    <cellStyle name="Normal 3 3 5 12 2 2" xfId="35497" xr:uid="{4539B209-3430-4468-A92F-6A9A38CABA19}"/>
    <cellStyle name="Normal 3 3 5 12 3" xfId="27612" xr:uid="{97BF3166-8BC5-4431-BDBF-B2EA6A24B7BF}"/>
    <cellStyle name="Normal 3 3 5 13" xfId="2737" xr:uid="{08D20592-D862-48BA-938A-1C94999D3204}"/>
    <cellStyle name="Normal 3 3 5 13 2" xfId="11078" xr:uid="{923114A8-6D3B-4126-91C6-9599ABD08FDE}"/>
    <cellStyle name="Normal 3 3 5 13 2 2" xfId="35733" xr:uid="{63AAD7AE-CF40-46F8-86A9-E9402886AA10}"/>
    <cellStyle name="Normal 3 3 5 13 3" xfId="27848" xr:uid="{8E307AA7-1936-4933-87CF-29611BDE1215}"/>
    <cellStyle name="Normal 3 3 5 14" xfId="3210" xr:uid="{EB06CB32-3D69-44AC-860F-169A7DCCF423}"/>
    <cellStyle name="Normal 3 3 5 14 2" xfId="11551" xr:uid="{C6CB4CB5-0073-4ACC-9868-EF5017E8115D}"/>
    <cellStyle name="Normal 3 3 5 14 2 2" xfId="36205" xr:uid="{71651B93-5AC1-4631-8DB3-64E0086C48C1}"/>
    <cellStyle name="Normal 3 3 5 14 3" xfId="28320" xr:uid="{EF68A7F5-613A-427E-9901-83BB40B55BAD}"/>
    <cellStyle name="Normal 3 3 5 15" xfId="3453" xr:uid="{C0DB391F-2369-4E50-ACBA-6E2E4F449C19}"/>
    <cellStyle name="Normal 3 3 5 15 2" xfId="11794" xr:uid="{1D4E502F-C0EE-4173-84D1-CF4FB33B1379}"/>
    <cellStyle name="Normal 3 3 5 15 2 2" xfId="36441" xr:uid="{963D5274-A02C-4B87-8246-86D40E9CC4E3}"/>
    <cellStyle name="Normal 3 3 5 15 3" xfId="28556" xr:uid="{7C29DB2C-039D-45E0-87AB-FAF9B159867C}"/>
    <cellStyle name="Normal 3 3 5 16" xfId="3990" xr:uid="{16EC1C51-6133-41E0-B02A-BC18FF805F3A}"/>
    <cellStyle name="Normal 3 3 5 16 2" xfId="12331" xr:uid="{FD58C384-D818-4730-851A-87CC342284DC}"/>
    <cellStyle name="Normal 3 3 5 16 2 2" xfId="36917" xr:uid="{E53106D1-81E3-4CD6-8F09-FA10D403DDEC}"/>
    <cellStyle name="Normal 3 3 5 16 3" xfId="29032" xr:uid="{4E1BF92B-5385-41EB-804C-58D909844376}"/>
    <cellStyle name="Normal 3 3 5 17" xfId="4064" xr:uid="{C9B6D295-3295-4B50-8149-60AA63919461}"/>
    <cellStyle name="Normal 3 3 5 17 2" xfId="12405" xr:uid="{AB2378E9-787A-4998-94CE-2D10C91AD274}"/>
    <cellStyle name="Normal 3 3 5 17 2 2" xfId="36991" xr:uid="{200937C6-7972-4C53-9ECA-738786893DAA}"/>
    <cellStyle name="Normal 3 3 5 17 3" xfId="29106" xr:uid="{CE6B9B62-2544-4523-9CB6-53BA2B362298}"/>
    <cellStyle name="Normal 3 3 5 18" xfId="4141" xr:uid="{316DB63B-1A9E-44A7-A082-9A187AF319FB}"/>
    <cellStyle name="Normal 3 3 5 18 2" xfId="12482" xr:uid="{B9A3A855-681F-447D-985D-43508480C248}"/>
    <cellStyle name="Normal 3 3 5 18 2 2" xfId="37067" xr:uid="{D076DBDF-CF23-4683-981A-4579D82C361E}"/>
    <cellStyle name="Normal 3 3 5 18 3" xfId="29176" xr:uid="{243F659B-6D47-412E-ADF9-4E285E90EE12}"/>
    <cellStyle name="Normal 3 3 5 19" xfId="4756" xr:uid="{14E9B8A5-DB9B-4DF2-839F-F027B85A28EF}"/>
    <cellStyle name="Normal 3 3 5 19 2" xfId="13085" xr:uid="{2B91D8D1-4BD5-4027-A834-0C9E82F6B03A}"/>
    <cellStyle name="Normal 3 3 5 19 2 2" xfId="37670" xr:uid="{5855E9BF-6AA6-4D71-9232-47F7E4623493}"/>
    <cellStyle name="Normal 3 3 5 19 3" xfId="29650" xr:uid="{3BC32915-0AB0-4F2E-97E9-4C533F8EF149}"/>
    <cellStyle name="Normal 3 3 5 2" xfId="323" xr:uid="{781E4925-2C7E-4F2F-95D1-C9F7AB07C571}"/>
    <cellStyle name="Normal 3 3 5 2 10" xfId="3271" xr:uid="{116754C3-4CFB-49F6-9765-ADC8827E4E54}"/>
    <cellStyle name="Normal 3 3 5 2 10 2" xfId="11612" xr:uid="{24D19E0A-0027-4E59-9806-449EC8284085}"/>
    <cellStyle name="Normal 3 3 5 2 10 2 2" xfId="36266" xr:uid="{E824CE35-A8EF-4826-A6E2-B39E95EA4B86}"/>
    <cellStyle name="Normal 3 3 5 2 10 3" xfId="28381" xr:uid="{0129702B-6C27-4CA5-840E-4D1DC6449C73}"/>
    <cellStyle name="Normal 3 3 5 2 11" xfId="3516" xr:uid="{7A387A30-7ECE-4E73-B4EE-6EBDC8456176}"/>
    <cellStyle name="Normal 3 3 5 2 11 2" xfId="11857" xr:uid="{4A528B82-B371-49CA-B981-39F53BF31492}"/>
    <cellStyle name="Normal 3 3 5 2 11 2 2" xfId="36502" xr:uid="{461C7BAB-D25B-45F9-B626-6B46588A6991}"/>
    <cellStyle name="Normal 3 3 5 2 11 3" xfId="28617" xr:uid="{76F70DF1-2385-49BE-8862-EF097018269E}"/>
    <cellStyle name="Normal 3 3 5 2 12" xfId="4248" xr:uid="{DAE28DA7-D4E9-444A-BEBC-381BF925D7CB}"/>
    <cellStyle name="Normal 3 3 5 2 12 2" xfId="12589" xr:uid="{10C2BFBC-08C8-4803-9686-9BEFB9275B64}"/>
    <cellStyle name="Normal 3 3 5 2 12 2 2" xfId="37174" xr:uid="{FB6452F3-9521-496B-B8E2-05F00CBDC5BC}"/>
    <cellStyle name="Normal 3 3 5 2 12 3" xfId="29237" xr:uid="{A014972C-36CD-4183-8919-5C61F131879C}"/>
    <cellStyle name="Normal 3 3 5 2 13" xfId="4973" xr:uid="{E823CF30-FDFC-44DF-B2C3-97FFBA2BFE50}"/>
    <cellStyle name="Normal 3 3 5 2 13 2" xfId="13274" xr:uid="{C1CDE561-83C7-43D7-B923-50E64E339BDB}"/>
    <cellStyle name="Normal 3 3 5 2 13 2 2" xfId="37858" xr:uid="{7CED768E-BE39-4350-85CB-E250D8F05CA3}"/>
    <cellStyle name="Normal 3 3 5 2 13 3" xfId="29840" xr:uid="{3D7F1DC1-98B3-411F-AB36-420885A81890}"/>
    <cellStyle name="Normal 3 3 5 2 14" xfId="8749" xr:uid="{7DBAD4F9-8718-45A1-A4E1-968DA0E80203}"/>
    <cellStyle name="Normal 3 3 5 2 14 2" xfId="33525" xr:uid="{194D24F4-CA6E-4D2A-BDA4-CACE4C0B162E}"/>
    <cellStyle name="Normal 3 3 5 2 15" xfId="17930" xr:uid="{F85C0568-5A03-46A2-9CA8-158C728A1B77}"/>
    <cellStyle name="Normal 3 3 5 2 15 2" xfId="42155" xr:uid="{25A79301-B8F5-49C9-AB8D-B9B2B90D337C}"/>
    <cellStyle name="Normal 3 3 5 2 16" xfId="18534" xr:uid="{4F042669-D42D-4F5A-9300-4FA9E78AB504}"/>
    <cellStyle name="Normal 3 3 5 2 16 2" xfId="42734" xr:uid="{9F81D425-2964-4E3B-81F0-EB181B94BAD4}"/>
    <cellStyle name="Normal 3 3 5 2 17" xfId="25656" xr:uid="{71C0EE87-716E-4A77-9646-D2D356F2855C}"/>
    <cellStyle name="Normal 3 3 5 2 2" xfId="487" xr:uid="{536C62C3-9BA4-4A8F-84D0-5947ECE1EB94}"/>
    <cellStyle name="Normal 3 3 5 2 2 10" xfId="8877" xr:uid="{24017036-E8B3-4062-B166-855DEA71300C}"/>
    <cellStyle name="Normal 3 3 5 2 2 10 2" xfId="33643" xr:uid="{7B1971A3-6FEA-4C02-AD87-1861A6471981}"/>
    <cellStyle name="Normal 3 3 5 2 2 11" xfId="18062" xr:uid="{5EC21E43-4421-4ADF-A6EB-8F186E9B29B0}"/>
    <cellStyle name="Normal 3 3 5 2 2 11 2" xfId="42287" xr:uid="{738EC932-ABC2-42B5-9A8C-03179195D133}"/>
    <cellStyle name="Normal 3 3 5 2 2 12" xfId="18670" xr:uid="{4F5A0B69-AA5D-4AA5-AC18-55C1CC34F4A4}"/>
    <cellStyle name="Normal 3 3 5 2 2 12 2" xfId="42866" xr:uid="{D338CB60-3895-4560-A4C8-E6E15DABA392}"/>
    <cellStyle name="Normal 3 3 5 2 2 13" xfId="25774" xr:uid="{853635AF-E602-4251-BD43-4FBC2FC4DC25}"/>
    <cellStyle name="Normal 3 3 5 2 2 2" xfId="1452" xr:uid="{D00AB738-1AC6-48F9-BDA8-E1086B58C70A}"/>
    <cellStyle name="Normal 3 3 5 2 2 2 2" xfId="3152" xr:uid="{8D41AD65-736B-488F-A913-9DC69DF342DA}"/>
    <cellStyle name="Normal 3 3 5 2 2 2 2 2" xfId="7109" xr:uid="{8457F1E7-3BD6-42D0-92E8-0F7F3F48316D}"/>
    <cellStyle name="Normal 3 3 5 2 2 2 2 2 2" xfId="15368" xr:uid="{CD874090-8A6A-4979-AFF2-C73B3690A175}"/>
    <cellStyle name="Normal 3 3 5 2 2 2 2 2 2 2" xfId="39950" xr:uid="{67358E43-2D02-47E1-A15B-2DD0C2B1F805}"/>
    <cellStyle name="Normal 3 3 5 2 2 2 2 2 3" xfId="31935" xr:uid="{C070A4CE-DEC0-4742-86EF-CBC07A4F4FD8}"/>
    <cellStyle name="Normal 3 3 5 2 2 2 2 3" xfId="11493" xr:uid="{25B52A7F-B818-4277-AE48-E53C1DC9A096}"/>
    <cellStyle name="Normal 3 3 5 2 2 2 2 3 2" xfId="36148" xr:uid="{7335EA9F-4A4E-4FEA-96E3-E0165FCAD9B2}"/>
    <cellStyle name="Normal 3 3 5 2 2 2 2 4" xfId="22640" xr:uid="{40FEFF34-1E8C-4BF6-8C74-8530A12FB452}"/>
    <cellStyle name="Normal 3 3 5 2 2 2 2 4 2" xfId="46667" xr:uid="{9129BCF6-BB77-4322-AD25-B6B2CAD42F02}"/>
    <cellStyle name="Normal 3 3 5 2 2 2 2 5" xfId="28263" xr:uid="{8EB9B575-784D-4053-8EF4-D67F2C77F975}"/>
    <cellStyle name="Normal 3 3 5 2 2 2 3" xfId="3871" xr:uid="{97276A67-32C5-456B-9D11-DE9386AD77AB}"/>
    <cellStyle name="Normal 3 3 5 2 2 2 3 2" xfId="12212" xr:uid="{F17C5E4B-B930-4A8F-8951-D9C1A5B73704}"/>
    <cellStyle name="Normal 3 3 5 2 2 2 3 2 2" xfId="36856" xr:uid="{25A442CD-619E-4FB8-85FE-1FA0F259978F}"/>
    <cellStyle name="Normal 3 3 5 2 2 2 3 3" xfId="28971" xr:uid="{84D8D211-C2F5-4EB5-82AA-28D6EBCE5CD5}"/>
    <cellStyle name="Normal 3 3 5 2 2 2 4" xfId="4625" xr:uid="{0D4BE6E6-67F1-4E42-A5CC-D97C0D8019E4}"/>
    <cellStyle name="Normal 3 3 5 2 2 2 4 2" xfId="12966" xr:uid="{9446B9B4-9459-44CA-A19C-23BA6C822019}"/>
    <cellStyle name="Normal 3 3 5 2 2 2 4 2 2" xfId="37551" xr:uid="{6DF01466-7ACA-48AF-BA50-20A141EB5D81}"/>
    <cellStyle name="Normal 3 3 5 2 2 2 4 3" xfId="29591" xr:uid="{6F6B22F4-7B5F-4767-87C1-DCFDBED11B6C}"/>
    <cellStyle name="Normal 3 3 5 2 2 2 5" xfId="6355" xr:uid="{16FB12D7-90CE-4848-86A0-1C87A089861D}"/>
    <cellStyle name="Normal 3 3 5 2 2 2 5 2" xfId="14615" xr:uid="{273A5226-F900-4A76-9740-2D994DFE8351}"/>
    <cellStyle name="Normal 3 3 5 2 2 2 5 2 2" xfId="39197" xr:uid="{D8D24335-2E78-4FF9-B6CC-5223E7355D12}"/>
    <cellStyle name="Normal 3 3 5 2 2 2 5 3" xfId="31182" xr:uid="{A83B16D8-2E09-49BF-9DF2-77ADEF569A0D}"/>
    <cellStyle name="Normal 3 3 5 2 2 2 6" xfId="9813" xr:uid="{18796B6D-455E-45A6-A136-A127500E8FFD}"/>
    <cellStyle name="Normal 3 3 5 2 2 2 6 2" xfId="34499" xr:uid="{FC8098CD-D978-43AB-91B1-5F78EB7450D8}"/>
    <cellStyle name="Normal 3 3 5 2 2 2 7" xfId="18298" xr:uid="{0605635D-ACB4-4F3D-8C9B-764B59982963}"/>
    <cellStyle name="Normal 3 3 5 2 2 2 7 2" xfId="42523" xr:uid="{B52A2733-8591-4082-8430-11CADADADBD4}"/>
    <cellStyle name="Normal 3 3 5 2 2 2 8" xfId="20174" xr:uid="{0C926B76-099C-45AD-B47C-1157B11C8DB3}"/>
    <cellStyle name="Normal 3 3 5 2 2 2 8 2" xfId="44348" xr:uid="{42749D90-502E-47AF-BCA7-A2F7355027FB}"/>
    <cellStyle name="Normal 3 3 5 2 2 2 9" xfId="26615" xr:uid="{81571F13-7FB8-465C-A150-91F2532DEB2D}"/>
    <cellStyle name="Normal 3 3 5 2 2 3" xfId="2293" xr:uid="{80C8A783-1E48-4BE1-8878-D422DC9C00F7}"/>
    <cellStyle name="Normal 3 3 5 2 2 3 2" xfId="6873" xr:uid="{B0AB3557-C322-4BA0-82CB-9E41F5D18EDD}"/>
    <cellStyle name="Normal 3 3 5 2 2 3 2 2" xfId="15132" xr:uid="{230FD840-500C-4031-8340-9E7D9C0BCA6B}"/>
    <cellStyle name="Normal 3 3 5 2 2 3 2 2 2" xfId="39714" xr:uid="{F8FBA2C7-1C28-476A-B877-499C2444EA87}"/>
    <cellStyle name="Normal 3 3 5 2 2 3 2 3" xfId="21742" xr:uid="{BDED154F-D738-4AB8-BA24-A842588532D3}"/>
    <cellStyle name="Normal 3 3 5 2 2 3 2 3 2" xfId="45819" xr:uid="{656FCAA7-7C80-4A4A-9456-2FDD5970CD60}"/>
    <cellStyle name="Normal 3 3 5 2 2 3 2 4" xfId="31699" xr:uid="{66DB524B-4198-43CF-8B92-D17165980F7C}"/>
    <cellStyle name="Normal 3 3 5 2 2 3 3" xfId="10634" xr:uid="{F986A49F-8C6B-400D-A2D9-145EE84E7F62}"/>
    <cellStyle name="Normal 3 3 5 2 2 3 3 2" xfId="35292" xr:uid="{D617E363-939B-4EB2-955A-CBCC689C7BE5}"/>
    <cellStyle name="Normal 3 3 5 2 2 3 4" xfId="19277" xr:uid="{0D2569DE-8810-427A-B8FE-E1ADE5CECD4D}"/>
    <cellStyle name="Normal 3 3 5 2 2 3 4 2" xfId="43471" xr:uid="{D536F43E-41E1-4A84-8BB7-7ACAA92CBE92}"/>
    <cellStyle name="Normal 3 3 5 2 2 3 5" xfId="27407" xr:uid="{C23D25F6-8F4F-4002-AB0A-0EDDD8A88FBC}"/>
    <cellStyle name="Normal 3 3 5 2 2 4" xfId="2679" xr:uid="{52F515AF-1A48-4CDC-A100-8F14CE8B2C68}"/>
    <cellStyle name="Normal 3 3 5 2 2 4 2" xfId="8465" xr:uid="{BD869BAB-0C71-4C5E-8E69-EAD5519B1091}"/>
    <cellStyle name="Normal 3 3 5 2 2 4 2 2" xfId="16723" xr:uid="{30B8AF9A-36FE-481F-B66C-45A1DA9B720C}"/>
    <cellStyle name="Normal 3 3 5 2 2 4 2 2 2" xfId="41305" xr:uid="{D84410FD-228B-4F1F-9C2B-22FB3386C523}"/>
    <cellStyle name="Normal 3 3 5 2 2 4 2 3" xfId="33290" xr:uid="{85A8AC44-24F8-4E2F-B004-F4559B597D42}"/>
    <cellStyle name="Normal 3 3 5 2 2 4 3" xfId="11020" xr:uid="{D3A676B2-2E2D-4D5B-8635-38D23288BB9C}"/>
    <cellStyle name="Normal 3 3 5 2 2 4 3 2" xfId="35676" xr:uid="{9B161ABB-897F-46C0-9F63-92866C22C272}"/>
    <cellStyle name="Normal 3 3 5 2 2 4 4" xfId="21146" xr:uid="{B0CF2CD7-404B-41B6-A146-3B232A41E3E3}"/>
    <cellStyle name="Normal 3 3 5 2 2 4 4 2" xfId="45267" xr:uid="{D73A730C-32DB-4CFF-9064-BC72CBAA9C9F}"/>
    <cellStyle name="Normal 3 3 5 2 2 4 5" xfId="27791" xr:uid="{47D3C560-CFDC-44D1-9206-3E4156068D5F}"/>
    <cellStyle name="Normal 3 3 5 2 2 5" xfId="2916" xr:uid="{1326C399-680E-4C43-BF10-A212DC30EFCB}"/>
    <cellStyle name="Normal 3 3 5 2 2 5 2" xfId="11257" xr:uid="{19C849A6-6FDF-4CCE-9C4A-053ACAB0D25F}"/>
    <cellStyle name="Normal 3 3 5 2 2 5 2 2" xfId="35912" xr:uid="{51654575-F44A-442B-8382-3994F3A5ADC7}"/>
    <cellStyle name="Normal 3 3 5 2 2 5 3" xfId="28027" xr:uid="{7677E00A-233C-4313-8F3D-DB9E86442387}"/>
    <cellStyle name="Normal 3 3 5 2 2 6" xfId="3389" xr:uid="{A327408E-630F-4FFF-B8FC-360B7D8E29C9}"/>
    <cellStyle name="Normal 3 3 5 2 2 6 2" xfId="11730" xr:uid="{F75E074B-A02C-4E08-8E7A-299EF47A0E96}"/>
    <cellStyle name="Normal 3 3 5 2 2 6 2 2" xfId="36384" xr:uid="{12F310AC-0423-4181-9695-0026A10B97A5}"/>
    <cellStyle name="Normal 3 3 5 2 2 6 3" xfId="28499" xr:uid="{E3304C75-472E-427C-A6DB-2802F05B1A26}"/>
    <cellStyle name="Normal 3 3 5 2 2 7" xfId="3635" xr:uid="{7F3E63A6-73C7-4B55-901B-52DE6FA324CE}"/>
    <cellStyle name="Normal 3 3 5 2 2 7 2" xfId="11976" xr:uid="{7B6830D0-5DA5-43FC-9FE3-F8515CADBFB3}"/>
    <cellStyle name="Normal 3 3 5 2 2 7 2 2" xfId="36620" xr:uid="{4BA5496F-69E6-4522-A409-465B68D9883C}"/>
    <cellStyle name="Normal 3 3 5 2 2 7 3" xfId="28735" xr:uid="{583E9FF6-A0F6-4D81-BE15-4237575A1D8B}"/>
    <cellStyle name="Normal 3 3 5 2 2 8" xfId="4389" xr:uid="{41C0F632-6347-4610-A7F0-E2E3A130FF52}"/>
    <cellStyle name="Normal 3 3 5 2 2 8 2" xfId="12730" xr:uid="{95CD9579-5672-4D07-A107-5562A61F5002}"/>
    <cellStyle name="Normal 3 3 5 2 2 8 2 2" xfId="37315" xr:uid="{62D23A20-4877-45BC-80D0-A96FD36660B3}"/>
    <cellStyle name="Normal 3 3 5 2 2 8 3" xfId="29355" xr:uid="{8A613E23-0A91-4A48-9ADF-6310895F9629}"/>
    <cellStyle name="Normal 3 3 5 2 2 9" xfId="5392" xr:uid="{3B2C75BD-4A34-4468-824E-37D9CA34550B}"/>
    <cellStyle name="Normal 3 3 5 2 2 9 2" xfId="13675" xr:uid="{A30E7ED9-8D35-417E-AC36-0529802DC5E1}"/>
    <cellStyle name="Normal 3 3 5 2 2 9 2 2" xfId="38259" xr:uid="{464D0009-D90F-4AC9-8583-F89961E3BBD6}"/>
    <cellStyle name="Normal 3 3 5 2 2 9 3" xfId="30241" xr:uid="{0A397591-B4D4-4128-9B32-AA051061AE89}"/>
    <cellStyle name="Normal 3 3 5 2 3" xfId="673" xr:uid="{054FA007-BD65-43C3-AC7A-871BEBC84FE8}"/>
    <cellStyle name="Normal 3 3 5 2 3 10" xfId="25953" xr:uid="{87510533-FFA4-48B0-AEFF-2CF5491D01B2}"/>
    <cellStyle name="Normal 3 3 5 2 3 2" xfId="1732" xr:uid="{A6886B17-6D9A-4031-B546-F94478C7CCA3}"/>
    <cellStyle name="Normal 3 3 5 2 3 2 2" xfId="6991" xr:uid="{6D2EE357-B894-42A8-8B32-87C0B7905F2C}"/>
    <cellStyle name="Normal 3 3 5 2 3 2 2 2" xfId="15250" xr:uid="{3013416D-15A7-4C6B-99B7-94A20A3CE6FA}"/>
    <cellStyle name="Normal 3 3 5 2 3 2 2 2 2" xfId="39832" xr:uid="{F06D0871-B7E5-4A4E-B9E5-AD43D66356BF}"/>
    <cellStyle name="Normal 3 3 5 2 3 2 2 3" xfId="22902" xr:uid="{B34EAEE2-EEA4-45D3-8A6E-C73852B59D25}"/>
    <cellStyle name="Normal 3 3 5 2 3 2 2 3 2" xfId="46918" xr:uid="{788CCD03-65DA-4965-AF36-B306F0DF00F8}"/>
    <cellStyle name="Normal 3 3 5 2 3 2 2 4" xfId="31817" xr:uid="{63E3F0BE-E12A-4318-BEE2-EBC2B6B5D252}"/>
    <cellStyle name="Normal 3 3 5 2 3 2 3" xfId="10075" xr:uid="{CD5D0957-8B51-4E48-B849-B08EF3DC1653}"/>
    <cellStyle name="Normal 3 3 5 2 3 2 3 2" xfId="34746" xr:uid="{70DACA2B-39E8-44BA-B939-8B7DC64F55FB}"/>
    <cellStyle name="Normal 3 3 5 2 3 2 4" xfId="20435" xr:uid="{40931850-0199-4E3A-817F-EACB42FC0CF2}"/>
    <cellStyle name="Normal 3 3 5 2 3 2 4 2" xfId="44599" xr:uid="{D84D78D1-C091-492E-A690-20FB0521B364}"/>
    <cellStyle name="Normal 3 3 5 2 3 2 5" xfId="26861" xr:uid="{1DB0DF7E-72AA-463E-A42E-11F7FFEAB8DE}"/>
    <cellStyle name="Normal 3 3 5 2 3 3" xfId="3034" xr:uid="{6CB140FA-76A6-47AC-B85C-BE9B99628BFE}"/>
    <cellStyle name="Normal 3 3 5 2 3 3 2" xfId="11375" xr:uid="{24309635-4D48-472C-B4FB-96BC65125834}"/>
    <cellStyle name="Normal 3 3 5 2 3 3 2 2" xfId="21926" xr:uid="{7F6923F2-2D59-47FD-815A-BE9497CD518A}"/>
    <cellStyle name="Normal 3 3 5 2 3 3 2 2 2" xfId="46000" xr:uid="{A8477DE5-80F1-4A0B-B0D5-C727A46AB198}"/>
    <cellStyle name="Normal 3 3 5 2 3 3 2 3" xfId="36030" xr:uid="{5DBF0ADA-D9E3-4162-8AF5-4E92DB9988C0}"/>
    <cellStyle name="Normal 3 3 5 2 3 3 3" xfId="19461" xr:uid="{0DDEB7BC-D427-41CE-A7B9-B2C9BEF0C0A5}"/>
    <cellStyle name="Normal 3 3 5 2 3 3 3 2" xfId="43655" xr:uid="{42D985DD-9D70-4311-BF14-9764CB85A5FA}"/>
    <cellStyle name="Normal 3 3 5 2 3 3 4" xfId="28145" xr:uid="{9B931A8D-2322-425E-A291-3F6DD23C2F01}"/>
    <cellStyle name="Normal 3 3 5 2 3 4" xfId="3753" xr:uid="{A4428D0F-2AC4-4E96-B96D-C820C6436508}"/>
    <cellStyle name="Normal 3 3 5 2 3 4 2" xfId="12094" xr:uid="{CA7C354F-F60F-42D5-9D8A-15A957C353E8}"/>
    <cellStyle name="Normal 3 3 5 2 3 4 2 2" xfId="36738" xr:uid="{5B223605-14A8-4325-B1EE-0FEEC4ED56F9}"/>
    <cellStyle name="Normal 3 3 5 2 3 4 3" xfId="21331" xr:uid="{EADC2391-9F52-4E66-8BDF-40BD0125A3DC}"/>
    <cellStyle name="Normal 3 3 5 2 3 4 3 2" xfId="45450" xr:uid="{7AFF368B-AAC8-45ED-ACC4-E3642DCC9DCF}"/>
    <cellStyle name="Normal 3 3 5 2 3 4 4" xfId="28853" xr:uid="{B2FCC6C3-5DA9-4911-B7CE-372EB324328D}"/>
    <cellStyle name="Normal 3 3 5 2 3 5" xfId="4507" xr:uid="{2AED23DD-2A96-45C3-9E14-FF4E47806617}"/>
    <cellStyle name="Normal 3 3 5 2 3 5 2" xfId="12848" xr:uid="{F49A10DD-B939-422F-945E-8BFE997842E0}"/>
    <cellStyle name="Normal 3 3 5 2 3 5 2 2" xfId="37433" xr:uid="{BBC5F2EA-6748-436F-9AE2-2DCD56EBE35F}"/>
    <cellStyle name="Normal 3 3 5 2 3 5 3" xfId="29473" xr:uid="{6E864F0B-AB02-4F46-B0B7-56FB3F16670E}"/>
    <cellStyle name="Normal 3 3 5 2 3 6" xfId="5651" xr:uid="{3F9F48DF-3103-4BA8-AC11-1758938B2BDE}"/>
    <cellStyle name="Normal 3 3 5 2 3 6 2" xfId="13922" xr:uid="{3D4CF42D-1C1D-4CC2-A988-A041523F6A29}"/>
    <cellStyle name="Normal 3 3 5 2 3 6 2 2" xfId="38506" xr:uid="{CE368A4A-43B3-403B-B014-D55320B76174}"/>
    <cellStyle name="Normal 3 3 5 2 3 6 3" xfId="30489" xr:uid="{571C9839-4E2E-42E9-8423-8BA2B6149A57}"/>
    <cellStyle name="Normal 3 3 5 2 3 7" xfId="9060" xr:uid="{7BAF81F3-ABCA-4621-9445-69814B6D292F}"/>
    <cellStyle name="Normal 3 3 5 2 3 7 2" xfId="33822" xr:uid="{B34AFE61-48B4-4F6E-9C42-72DA777C3C4A}"/>
    <cellStyle name="Normal 3 3 5 2 3 8" xfId="18180" xr:uid="{2DAC8251-6444-48A2-8DB4-89DD95994A56}"/>
    <cellStyle name="Normal 3 3 5 2 3 8 2" xfId="42405" xr:uid="{A6FD3DB2-FAD3-45F2-B2BA-09C09B8AB855}"/>
    <cellStyle name="Normal 3 3 5 2 3 9" xfId="18854" xr:uid="{0CE71A0D-6D6D-40F2-B7F5-57CECD4DDC62}"/>
    <cellStyle name="Normal 3 3 5 2 3 9 2" xfId="43050" xr:uid="{CEF7A282-92D1-4157-BA85-DC03AD0B0B9A}"/>
    <cellStyle name="Normal 3 3 5 2 4" xfId="1862" xr:uid="{B9D079F3-3DDE-4B5E-8EEE-9A4375B7AF74}"/>
    <cellStyle name="Normal 3 3 5 2 4 2" xfId="7667" xr:uid="{4A616BC0-81F0-4554-994C-76F7EDE43023}"/>
    <cellStyle name="Normal 3 3 5 2 4 2 2" xfId="15925" xr:uid="{9A29ACD4-FCFC-49BE-BF36-FB8A59FCE76C}"/>
    <cellStyle name="Normal 3 3 5 2 4 2 2 2" xfId="40507" xr:uid="{188691E2-68F6-4AC4-8BD2-7E9D49C8CF9C}"/>
    <cellStyle name="Normal 3 3 5 2 4 2 3" xfId="23027" xr:uid="{44502E4A-A460-439B-A239-B7BC3C2C420F}"/>
    <cellStyle name="Normal 3 3 5 2 4 2 3 2" xfId="47038" xr:uid="{25755146-93C4-4C5F-A63C-CC9DE4C96901}"/>
    <cellStyle name="Normal 3 3 5 2 4 2 4" xfId="32492" xr:uid="{CEE058A7-37F5-494E-885E-6B6CC1D998D6}"/>
    <cellStyle name="Normal 3 3 5 2 4 3" xfId="5780" xr:uid="{B749FF04-CC4C-45F7-A411-6467D9BBB280}"/>
    <cellStyle name="Normal 3 3 5 2 4 3 2" xfId="14042" xr:uid="{EDFB31A9-07ED-4A35-8869-CDD3DE2E7594}"/>
    <cellStyle name="Normal 3 3 5 2 4 3 2 2" xfId="38624" xr:uid="{AFE990D8-5CD1-4E15-A4F8-8400F7FC8ECA}"/>
    <cellStyle name="Normal 3 3 5 2 4 3 3" xfId="30609" xr:uid="{348B63E9-6C75-45B3-9F20-5FAC5A5DE224}"/>
    <cellStyle name="Normal 3 3 5 2 4 4" xfId="10204" xr:uid="{48EB10AE-235E-408B-BDC9-1590E5035573}"/>
    <cellStyle name="Normal 3 3 5 2 4 4 2" xfId="34864" xr:uid="{BE800048-0BF3-4A1A-B1DB-F05BD5738DCE}"/>
    <cellStyle name="Normal 3 3 5 2 4 5" xfId="20562" xr:uid="{DC2AA2AE-C8C7-4344-9C96-9647264D6BBD}"/>
    <cellStyle name="Normal 3 3 5 2 4 5 2" xfId="44722" xr:uid="{C01C8C56-3188-496C-B2F2-FC059309FEFA}"/>
    <cellStyle name="Normal 3 3 5 2 4 6" xfId="26979" xr:uid="{7C2E9075-1168-4DAE-81FA-9CFE8FC1AB39}"/>
    <cellStyle name="Normal 3 3 5 2 5" xfId="1013" xr:uid="{281634EA-E12C-4030-B19E-20291AADEF98}"/>
    <cellStyle name="Normal 3 3 5 2 5 2" xfId="7994" xr:uid="{96C4D65A-0BB0-47CB-9FB6-81A241855417}"/>
    <cellStyle name="Normal 3 3 5 2 5 2 2" xfId="16252" xr:uid="{150996F9-1063-46E5-91D9-688AAD3AF542}"/>
    <cellStyle name="Normal 3 3 5 2 5 2 2 2" xfId="40834" xr:uid="{846B701B-089F-4656-BA0B-6FA18C72A615}"/>
    <cellStyle name="Normal 3 3 5 2 5 2 3" xfId="22222" xr:uid="{1942E8EC-055C-45CF-A68D-E7F508243E2B}"/>
    <cellStyle name="Normal 3 3 5 2 5 2 3 2" xfId="46263" xr:uid="{3361CF80-A651-4BF3-8160-DB9CF19717BF}"/>
    <cellStyle name="Normal 3 3 5 2 5 2 4" xfId="32819" xr:uid="{566A5F5F-9826-42DD-970F-450FEDD2AD4A}"/>
    <cellStyle name="Normal 3 3 5 2 5 3" xfId="6107" xr:uid="{91BBB4C5-3E56-4F95-87C2-93089A8BF556}"/>
    <cellStyle name="Normal 3 3 5 2 5 3 2" xfId="14369" xr:uid="{6B4AAA1E-7FCD-4BEA-8C84-3B891336B19E}"/>
    <cellStyle name="Normal 3 3 5 2 5 3 2 2" xfId="38951" xr:uid="{BA1CE49E-7C26-4045-81F7-4C763ED83ADF}"/>
    <cellStyle name="Normal 3 3 5 2 5 3 3" xfId="30936" xr:uid="{5F6FC451-069B-492B-A5EA-6A93A53B060B}"/>
    <cellStyle name="Normal 3 3 5 2 5 4" xfId="9389" xr:uid="{03CB192E-AD51-4C73-84DC-589D3727970B}"/>
    <cellStyle name="Normal 3 3 5 2 5 4 2" xfId="34097" xr:uid="{A03E52AA-43E8-45FA-A370-29BC1B1DF02B}"/>
    <cellStyle name="Normal 3 3 5 2 5 5" xfId="19757" xr:uid="{4EE02717-003F-4307-8498-2156F2FF13A7}"/>
    <cellStyle name="Normal 3 3 5 2 5 5 2" xfId="43937" xr:uid="{4E09D19A-AD4C-4E16-B2BE-1BDFC7F8B156}"/>
    <cellStyle name="Normal 3 3 5 2 5 6" xfId="26216" xr:uid="{C73BF455-1983-4087-BA4E-047C0634B571}"/>
    <cellStyle name="Normal 3 3 5 2 6" xfId="1981" xr:uid="{DB796FCF-4437-45F4-B71B-3FF33A09C731}"/>
    <cellStyle name="Normal 3 3 5 2 6 2" xfId="6627" xr:uid="{6FB731A4-ECA1-4F81-B97A-597D0A748121}"/>
    <cellStyle name="Normal 3 3 5 2 6 2 2" xfId="14886" xr:uid="{AEB44EAD-E2A0-44B1-A55A-A46D539C7AFA}"/>
    <cellStyle name="Normal 3 3 5 2 6 2 2 2" xfId="39468" xr:uid="{B8027D40-425B-4890-AEC4-0549766673A2}"/>
    <cellStyle name="Normal 3 3 5 2 6 2 3" xfId="23145" xr:uid="{5DB6E01F-2380-4E95-A4F7-685691D64BE4}"/>
    <cellStyle name="Normal 3 3 5 2 6 2 3 2" xfId="47156" xr:uid="{E490DC29-993E-454A-9433-A02AB902D88A}"/>
    <cellStyle name="Normal 3 3 5 2 6 2 4" xfId="31453" xr:uid="{7F1F480D-3449-44DA-97B4-4EC7A45C9D36}"/>
    <cellStyle name="Normal 3 3 5 2 6 3" xfId="10323" xr:uid="{6B5EB829-A21F-43C8-8C21-9DD7DF69854D}"/>
    <cellStyle name="Normal 3 3 5 2 6 3 2" xfId="34982" xr:uid="{379FD517-F3AD-4952-B6B1-6DD008EC42A7}"/>
    <cellStyle name="Normal 3 3 5 2 6 4" xfId="20680" xr:uid="{E0F13933-A643-4CD3-979B-1971AB962AD1}"/>
    <cellStyle name="Normal 3 3 5 2 6 4 2" xfId="44840" xr:uid="{269616F5-6381-48B5-9238-399DBD57A218}"/>
    <cellStyle name="Normal 3 3 5 2 6 5" xfId="27097" xr:uid="{F0C28AED-8EFC-4424-9590-05C5C7495210}"/>
    <cellStyle name="Normal 3 3 5 2 7" xfId="2174" xr:uid="{A51D4F4D-EEA7-4FEC-95EC-2298AD0A6F5C}"/>
    <cellStyle name="Normal 3 3 5 2 7 2" xfId="8347" xr:uid="{D2D27259-84E4-4CEA-A11A-C20FBC3433D3}"/>
    <cellStyle name="Normal 3 3 5 2 7 2 2" xfId="16605" xr:uid="{97716E30-9460-40D8-A300-510B2B92018D}"/>
    <cellStyle name="Normal 3 3 5 2 7 2 2 2" xfId="41187" xr:uid="{0EFAE50D-A8EE-47BF-9638-046E06101929}"/>
    <cellStyle name="Normal 3 3 5 2 7 2 3" xfId="21591" xr:uid="{A35044D8-A441-4EAA-B61A-522A8AD1D022}"/>
    <cellStyle name="Normal 3 3 5 2 7 2 3 2" xfId="45681" xr:uid="{7D99B3B1-C8E9-4D79-997E-84DAF056A7F7}"/>
    <cellStyle name="Normal 3 3 5 2 7 2 4" xfId="33172" xr:uid="{4826F051-E87B-4CA4-85A0-03574AC72E5D}"/>
    <cellStyle name="Normal 3 3 5 2 7 3" xfId="10516" xr:uid="{625AEC5F-E314-4571-B686-EF359FC9DB4F}"/>
    <cellStyle name="Normal 3 3 5 2 7 3 2" xfId="35174" xr:uid="{4B5AFBE5-554C-498D-B78E-82D44D238391}"/>
    <cellStyle name="Normal 3 3 5 2 7 4" xfId="19122" xr:uid="{D063BA95-D8ED-4195-86B9-1F50BA0BF421}"/>
    <cellStyle name="Normal 3 3 5 2 7 4 2" xfId="43316" xr:uid="{55C64623-259E-4093-B14D-BA552D31D964}"/>
    <cellStyle name="Normal 3 3 5 2 7 5" xfId="27289" xr:uid="{BFA38DE0-AEE2-4389-AAAE-6D2DDB08BE43}"/>
    <cellStyle name="Normal 3 3 5 2 8" xfId="2561" xr:uid="{702CB758-595F-416D-8060-32B4CE4EB992}"/>
    <cellStyle name="Normal 3 3 5 2 8 2" xfId="10902" xr:uid="{EC85ACAE-BEB2-414C-A4AF-E93AC9F3C761}"/>
    <cellStyle name="Normal 3 3 5 2 8 2 2" xfId="35558" xr:uid="{BAC85E41-8CF5-40C3-994F-10255F82B368}"/>
    <cellStyle name="Normal 3 3 5 2 8 3" xfId="20995" xr:uid="{1F1FE96F-0B76-4DCE-B9F0-A2F7531D63B2}"/>
    <cellStyle name="Normal 3 3 5 2 8 3 2" xfId="45126" xr:uid="{F26384A9-19D8-45DE-81C1-67347CE16ADB}"/>
    <cellStyle name="Normal 3 3 5 2 8 4" xfId="27673" xr:uid="{0F643F5C-D9EE-4D55-935D-229C55A0BC3E}"/>
    <cellStyle name="Normal 3 3 5 2 9" xfId="2798" xr:uid="{0F746169-CFFC-47DD-9931-B4FD416ECA48}"/>
    <cellStyle name="Normal 3 3 5 2 9 2" xfId="11139" xr:uid="{59172958-923B-4BEB-A7F6-BA0CEC4044E9}"/>
    <cellStyle name="Normal 3 3 5 2 9 2 2" xfId="35794" xr:uid="{0EA2626B-1C4A-4F1E-925C-540BB1A40688}"/>
    <cellStyle name="Normal 3 3 5 2 9 3" xfId="27909" xr:uid="{31ACB326-8DC1-4365-84D8-AA6E7A6D777D}"/>
    <cellStyle name="Normal 3 3 5 20" xfId="8543" xr:uid="{421B7071-A82E-42DE-BCA2-23219C10F3FF}"/>
    <cellStyle name="Normal 3 3 5 20 2" xfId="16801" xr:uid="{20717BE2-80A1-4AE3-AB8D-F712EFAF3E31}"/>
    <cellStyle name="Normal 3 3 5 20 2 2" xfId="41383" xr:uid="{7726AF40-FFD6-47E4-84F9-320CC9F2EBEF}"/>
    <cellStyle name="Normal 3 3 5 20 3" xfId="33354" xr:uid="{A154C674-F874-4143-A4DF-3733620DA424}"/>
    <cellStyle name="Normal 3 3 5 21" xfId="8674" xr:uid="{B25D5EBF-5766-4D65-B60F-77E1C11E7D96}"/>
    <cellStyle name="Normal 3 3 5 21 2" xfId="33458" xr:uid="{5609A689-F8CB-4296-B6D1-D52E41C63697}"/>
    <cellStyle name="Normal 3 3 5 22" xfId="17795" xr:uid="{4C898A22-539B-464C-9A69-8EB84B7B6997}"/>
    <cellStyle name="Normal 3 3 5 22 2" xfId="42020" xr:uid="{43EBB046-880B-4D6E-ADF1-11CE54BDBFDA}"/>
    <cellStyle name="Normal 3 3 5 23" xfId="17857" xr:uid="{5AC4B406-13B3-4DCD-A092-9D400C96DF13}"/>
    <cellStyle name="Normal 3 3 5 23 2" xfId="42082" xr:uid="{BD46A8B3-DFBC-4EAC-815B-0EC0EA88142F}"/>
    <cellStyle name="Normal 3 3 5 24" xfId="18465" xr:uid="{847A310B-D1EA-4F6A-A5FD-7B9B51FA3661}"/>
    <cellStyle name="Normal 3 3 5 24 2" xfId="42673" xr:uid="{9AB577BF-E096-4F37-ADA0-965D24B1C238}"/>
    <cellStyle name="Normal 3 3 5 25" xfId="25595" xr:uid="{3A61128E-4F56-43B9-87B6-5456F0CEF996}"/>
    <cellStyle name="Normal 3 3 5 3" xfId="411" xr:uid="{ED14282A-5E64-444F-91A0-4636220EE3F1}"/>
    <cellStyle name="Normal 3 3 5 3 10" xfId="8811" xr:uid="{73FA8432-510F-42A1-A1A6-776B380C1447}"/>
    <cellStyle name="Normal 3 3 5 3 10 2" xfId="33582" xr:uid="{A46875A4-A69B-4DD7-A021-7903F85EAAA4}"/>
    <cellStyle name="Normal 3 3 5 3 11" xfId="18001" xr:uid="{F3227285-C71C-4313-9B98-492590EB6027}"/>
    <cellStyle name="Normal 3 3 5 3 11 2" xfId="42226" xr:uid="{1FD65AE6-728A-4FBB-A65F-0C076A23F4DC}"/>
    <cellStyle name="Normal 3 3 5 3 12" xfId="18595" xr:uid="{5B2D0490-8B39-49DC-9AE8-75BEBE772E59}"/>
    <cellStyle name="Normal 3 3 5 3 12 2" xfId="42791" xr:uid="{D6FBA4B4-A8B5-4DA2-9CFA-FC8E6945DE71}"/>
    <cellStyle name="Normal 3 3 5 3 13" xfId="25713" xr:uid="{B22F3E98-210C-44BC-8F20-72910554E7BE}"/>
    <cellStyle name="Normal 3 3 5 3 2" xfId="1253" xr:uid="{B277765C-7CA1-4354-9133-11726896352C}"/>
    <cellStyle name="Normal 3 3 5 3 2 2" xfId="3091" xr:uid="{DAA9B3CA-1BFF-4696-8333-A58F387BB008}"/>
    <cellStyle name="Normal 3 3 5 3 2 2 2" xfId="7048" xr:uid="{38A6F792-F8C7-47A0-AE39-86F17A650568}"/>
    <cellStyle name="Normal 3 3 5 3 2 2 2 2" xfId="15307" xr:uid="{66961A0F-422F-4CE8-8399-D5E3568C42DF}"/>
    <cellStyle name="Normal 3 3 5 3 2 2 2 2 2" xfId="39889" xr:uid="{F255111D-C5E8-44D9-8E36-809A6178EE8F}"/>
    <cellStyle name="Normal 3 3 5 3 2 2 2 3" xfId="31874" xr:uid="{7D89AA05-3F76-425D-B13E-0B55D9B492D5}"/>
    <cellStyle name="Normal 3 3 5 3 2 2 3" xfId="11432" xr:uid="{04071C7B-B60F-4B23-A1BC-0FC3374F8063}"/>
    <cellStyle name="Normal 3 3 5 3 2 2 3 2" xfId="36087" xr:uid="{3DCD9913-04AC-43AE-A190-4CC79C5BA102}"/>
    <cellStyle name="Normal 3 3 5 3 2 2 4" xfId="22445" xr:uid="{069B7CEA-44DA-42B6-86E0-DE5062267D08}"/>
    <cellStyle name="Normal 3 3 5 3 2 2 4 2" xfId="46479" xr:uid="{99B913AE-1184-4AA2-BA54-0862B7589781}"/>
    <cellStyle name="Normal 3 3 5 3 2 2 5" xfId="28202" xr:uid="{27FEC0F7-4727-4A2D-9777-BEDC6CF11D4F}"/>
    <cellStyle name="Normal 3 3 5 3 2 3" xfId="3810" xr:uid="{83E2738B-11E3-4F6F-B79E-438F4A09CA6E}"/>
    <cellStyle name="Normal 3 3 5 3 2 3 2" xfId="12151" xr:uid="{834CB7D6-6997-4458-B158-59BEA811277A}"/>
    <cellStyle name="Normal 3 3 5 3 2 3 2 2" xfId="36795" xr:uid="{CFCF9572-0316-4E09-9CA8-5E4B039C0F4C}"/>
    <cellStyle name="Normal 3 3 5 3 2 3 3" xfId="28910" xr:uid="{8A51B01B-F7F2-449B-850C-BD444CFC2026}"/>
    <cellStyle name="Normal 3 3 5 3 2 4" xfId="4564" xr:uid="{51ED9520-D9DE-4753-959B-9DE8C0281FF4}"/>
    <cellStyle name="Normal 3 3 5 3 2 4 2" xfId="12905" xr:uid="{22996870-F800-4547-8991-988C9182EC68}"/>
    <cellStyle name="Normal 3 3 5 3 2 4 2 2" xfId="37490" xr:uid="{FC48C889-DB61-420B-8CDF-7600DAF065EA}"/>
    <cellStyle name="Normal 3 3 5 3 2 4 3" xfId="29530" xr:uid="{C68FB8F1-CB22-42E1-85C7-0DE4C30F2495}"/>
    <cellStyle name="Normal 3 3 5 3 2 5" xfId="6293" xr:uid="{85A0D174-F28D-4701-A9BC-636F4CB7851F}"/>
    <cellStyle name="Normal 3 3 5 3 2 5 2" xfId="14554" xr:uid="{FAD9C6E1-D527-45F6-892A-BFC7E47EEDB9}"/>
    <cellStyle name="Normal 3 3 5 3 2 5 2 2" xfId="39136" xr:uid="{33ADB428-8915-42D4-9AFC-ABA2A86C35FC}"/>
    <cellStyle name="Normal 3 3 5 3 2 5 3" xfId="31121" xr:uid="{D5F14ECA-B186-47E2-BDD6-3A6815F35C50}"/>
    <cellStyle name="Normal 3 3 5 3 2 6" xfId="9616" xr:uid="{CA7064F3-1AB5-4A54-8961-22610F5CD224}"/>
    <cellStyle name="Normal 3 3 5 3 2 6 2" xfId="34311" xr:uid="{97DF8161-DEA9-49B4-9C91-499E470E34F4}"/>
    <cellStyle name="Normal 3 3 5 3 2 7" xfId="18237" xr:uid="{440CD03A-24E7-4E19-93CE-6A7DCD966DFC}"/>
    <cellStyle name="Normal 3 3 5 3 2 7 2" xfId="42462" xr:uid="{CD2B2E2C-BEB6-4BC2-BB8C-9F91F1C8B40C}"/>
    <cellStyle name="Normal 3 3 5 3 2 8" xfId="19978" xr:uid="{206F78C1-743B-4D85-AFE8-01147F758BF1}"/>
    <cellStyle name="Normal 3 3 5 3 2 8 2" xfId="44156" xr:uid="{80579E27-A0DB-467F-BA10-608313FDA8FB}"/>
    <cellStyle name="Normal 3 3 5 3 2 9" xfId="26428" xr:uid="{7332CE94-E111-4964-AFB3-AEA8315C43EB}"/>
    <cellStyle name="Normal 3 3 5 3 3" xfId="2232" xr:uid="{4157DFC4-3582-441C-826C-C39B755158FB}"/>
    <cellStyle name="Normal 3 3 5 3 3 2" xfId="6812" xr:uid="{E776234F-C9B8-42B4-AB88-0CDAF39A28BB}"/>
    <cellStyle name="Normal 3 3 5 3 3 2 2" xfId="15071" xr:uid="{F76675FC-F92F-4650-AB35-72392FE0E91E}"/>
    <cellStyle name="Normal 3 3 5 3 3 2 2 2" xfId="39653" xr:uid="{5A81AD9C-E128-44E1-B9EE-A50DD4B70F65}"/>
    <cellStyle name="Normal 3 3 5 3 3 2 3" xfId="21670" xr:uid="{0A462F6D-2535-4117-8001-65EF48F97D14}"/>
    <cellStyle name="Normal 3 3 5 3 3 2 3 2" xfId="45752" xr:uid="{988D0930-60C5-4B7A-A8CE-C6B34F79D652}"/>
    <cellStyle name="Normal 3 3 5 3 3 2 4" xfId="31638" xr:uid="{8F46A27E-4171-4D7C-A46F-39F490FA9B45}"/>
    <cellStyle name="Normal 3 3 5 3 3 3" xfId="10573" xr:uid="{6B86742A-9535-4F5A-8B07-02E9ABBB3E5C}"/>
    <cellStyle name="Normal 3 3 5 3 3 3 2" xfId="35231" xr:uid="{D7F1EFBC-1EB0-4BF9-A0EB-7D894843EBD8}"/>
    <cellStyle name="Normal 3 3 5 3 3 4" xfId="19202" xr:uid="{D938DD0C-8013-4616-AFBD-FC78AACB77A1}"/>
    <cellStyle name="Normal 3 3 5 3 3 4 2" xfId="43396" xr:uid="{6E84B8F6-C3EA-4599-9C26-2218123FA7FF}"/>
    <cellStyle name="Normal 3 3 5 3 3 5" xfId="27346" xr:uid="{E5BD3F6C-4B5B-440B-A67B-397AEA391DA6}"/>
    <cellStyle name="Normal 3 3 5 3 4" xfId="2618" xr:uid="{B2576793-7F25-419B-A722-9142E6A0ADE9}"/>
    <cellStyle name="Normal 3 3 5 3 4 2" xfId="8404" xr:uid="{BEC7E503-49DE-4D45-8B52-C38D8D79849E}"/>
    <cellStyle name="Normal 3 3 5 3 4 2 2" xfId="16662" xr:uid="{3C1BA3F2-528D-43C3-913A-D48F2843D2DA}"/>
    <cellStyle name="Normal 3 3 5 3 4 2 2 2" xfId="41244" xr:uid="{963C1D4B-F41F-4DAE-A54E-87D42D510EDA}"/>
    <cellStyle name="Normal 3 3 5 3 4 2 3" xfId="33229" xr:uid="{C91AC9ED-33C3-4EA7-A7F2-21BEDF9FEE2A}"/>
    <cellStyle name="Normal 3 3 5 3 4 3" xfId="10959" xr:uid="{A1B62C3E-D925-48C2-ABC3-203A48D991D1}"/>
    <cellStyle name="Normal 3 3 5 3 4 3 2" xfId="35615" xr:uid="{15531915-BE26-4E60-8C6F-34DCA54A911E}"/>
    <cellStyle name="Normal 3 3 5 3 4 4" xfId="21074" xr:uid="{5A04A663-9B03-4EFB-BC43-3E3422352B63}"/>
    <cellStyle name="Normal 3 3 5 3 4 4 2" xfId="45199" xr:uid="{2798A1F0-2552-44C2-8EBC-ADD2F036AFCE}"/>
    <cellStyle name="Normal 3 3 5 3 4 5" xfId="27730" xr:uid="{39665E8F-65C3-4E96-84F8-9A6C1B4339F6}"/>
    <cellStyle name="Normal 3 3 5 3 5" xfId="2855" xr:uid="{C80F8B42-0444-4F18-A1CC-41E39193ACE6}"/>
    <cellStyle name="Normal 3 3 5 3 5 2" xfId="11196" xr:uid="{30424408-468B-4984-BDAE-32C719B070AD}"/>
    <cellStyle name="Normal 3 3 5 3 5 2 2" xfId="35851" xr:uid="{0D68E95B-3284-400C-93FD-E4D54330FF17}"/>
    <cellStyle name="Normal 3 3 5 3 5 3" xfId="27966" xr:uid="{F33DA706-E993-4F47-9EB3-C746CFDDD517}"/>
    <cellStyle name="Normal 3 3 5 3 6" xfId="3328" xr:uid="{21485DBE-E26D-4299-A41E-07B2375D74D1}"/>
    <cellStyle name="Normal 3 3 5 3 6 2" xfId="11669" xr:uid="{612F11BE-E801-44AC-A68F-FC2130681C0F}"/>
    <cellStyle name="Normal 3 3 5 3 6 2 2" xfId="36323" xr:uid="{ED875AD7-6430-4B40-85BF-D3556AE781B5}"/>
    <cellStyle name="Normal 3 3 5 3 6 3" xfId="28438" xr:uid="{1321C9E7-FEE3-4546-A761-7D89C739CAE2}"/>
    <cellStyle name="Normal 3 3 5 3 7" xfId="3574" xr:uid="{8B4EB6CE-BD38-42CA-9064-0B9D72C51CE9}"/>
    <cellStyle name="Normal 3 3 5 3 7 2" xfId="11915" xr:uid="{C99D81A5-FDC2-412A-86D9-B77B1E9E7191}"/>
    <cellStyle name="Normal 3 3 5 3 7 2 2" xfId="36559" xr:uid="{177A3C27-1738-4C1D-8561-978425A2331A}"/>
    <cellStyle name="Normal 3 3 5 3 7 3" xfId="28674" xr:uid="{B2EA0F06-CA32-4A27-8D6A-EC72F88AA8B8}"/>
    <cellStyle name="Normal 3 3 5 3 8" xfId="4328" xr:uid="{11D2B5DA-232B-40BB-B313-B23C4817F85D}"/>
    <cellStyle name="Normal 3 3 5 3 8 2" xfId="12669" xr:uid="{45600275-6183-4A91-9F92-378C1AD08FB2}"/>
    <cellStyle name="Normal 3 3 5 3 8 2 2" xfId="37254" xr:uid="{F0397749-2281-4E43-ABAD-AB73D094835C}"/>
    <cellStyle name="Normal 3 3 5 3 8 3" xfId="29294" xr:uid="{7A7F54D7-DE50-49D2-BB4A-D93B23543B12}"/>
    <cellStyle name="Normal 3 3 5 3 9" xfId="5194" xr:uid="{31CACF8F-94D5-4865-8312-51358412C952}"/>
    <cellStyle name="Normal 3 3 5 3 9 2" xfId="13487" xr:uid="{2964F648-2304-4D64-AC65-1A1A8CF9C051}"/>
    <cellStyle name="Normal 3 3 5 3 9 2 2" xfId="38071" xr:uid="{2F7EF74B-B2BF-40CB-B617-EDCD74A37143}"/>
    <cellStyle name="Normal 3 3 5 3 9 3" xfId="30053" xr:uid="{BE2222CB-A351-4064-A43C-FAE3CCB7C7AD}"/>
    <cellStyle name="Normal 3 3 5 4" xfId="554" xr:uid="{4A072202-DD06-44E7-95B3-903B9DD7496B}"/>
    <cellStyle name="Normal 3 3 5 4 10" xfId="25835" xr:uid="{5AAF055F-1B3B-4079-BCED-4F8E2121EEEB}"/>
    <cellStyle name="Normal 3 3 5 4 2" xfId="1648" xr:uid="{49810FC4-0C52-40FD-A4DD-DDCA13417976}"/>
    <cellStyle name="Normal 3 3 5 4 2 2" xfId="6930" xr:uid="{ED06835A-6BA3-4CD3-BAA4-1A2CDD929018}"/>
    <cellStyle name="Normal 3 3 5 4 2 2 2" xfId="15189" xr:uid="{C489B2A7-3445-4588-A568-73C179648BDB}"/>
    <cellStyle name="Normal 3 3 5 4 2 2 2 2" xfId="39771" xr:uid="{50D247D3-95ED-4CF9-8B4F-1FED32D4D16F}"/>
    <cellStyle name="Normal 3 3 5 4 2 2 3" xfId="22829" xr:uid="{24C8F7F1-E252-40CC-B783-A450A8F9F151}"/>
    <cellStyle name="Normal 3 3 5 4 2 2 3 2" xfId="46854" xr:uid="{F1D421FA-0B47-4A32-97EC-967DE1FB352B}"/>
    <cellStyle name="Normal 3 3 5 4 2 2 4" xfId="31756" xr:uid="{9A151346-0227-4C56-9874-6C4F0D0A4AB1}"/>
    <cellStyle name="Normal 3 3 5 4 2 3" xfId="9999" xr:uid="{02E133A0-746E-4403-988E-E82D5A836A48}"/>
    <cellStyle name="Normal 3 3 5 4 2 3 2" xfId="34685" xr:uid="{4061760F-16E0-4063-B8E2-A41CB5F84A37}"/>
    <cellStyle name="Normal 3 3 5 4 2 4" xfId="20362" xr:uid="{BDDB13CC-12BF-4F1F-9443-1D5B05DC7CBD}"/>
    <cellStyle name="Normal 3 3 5 4 2 4 2" xfId="44533" xr:uid="{B1E2340C-9CF4-41F3-9207-DCF6BF6C6203}"/>
    <cellStyle name="Normal 3 3 5 4 2 5" xfId="26800" xr:uid="{A2EDCF07-0556-4229-9936-883758E00715}"/>
    <cellStyle name="Normal 3 3 5 4 3" xfId="2973" xr:uid="{B7DB484D-F2C8-47DF-9C32-4052DD0554CF}"/>
    <cellStyle name="Normal 3 3 5 4 3 2" xfId="11314" xr:uid="{CC9A2CDF-325E-421A-8FAD-2F384E40C191}"/>
    <cellStyle name="Normal 3 3 5 4 3 2 2" xfId="21808" xr:uid="{CB4349FF-2D0A-4A95-B61D-699FACCC7416}"/>
    <cellStyle name="Normal 3 3 5 4 3 2 2 2" xfId="45882" xr:uid="{8578E624-B9C4-422C-939A-D7984AFE7711}"/>
    <cellStyle name="Normal 3 3 5 4 3 2 3" xfId="35969" xr:uid="{EF7A5961-94F3-48EC-922A-F00AC92CB362}"/>
    <cellStyle name="Normal 3 3 5 4 3 3" xfId="19343" xr:uid="{DDB6C26E-5C16-4858-B452-4A6858DD1FC2}"/>
    <cellStyle name="Normal 3 3 5 4 3 3 2" xfId="43537" xr:uid="{E870611D-A487-419D-A689-8C88686F9909}"/>
    <cellStyle name="Normal 3 3 5 4 3 4" xfId="28084" xr:uid="{2C529553-9471-45E5-8283-11A03A4270EE}"/>
    <cellStyle name="Normal 3 3 5 4 4" xfId="3692" xr:uid="{486B7D30-E3A6-4409-A269-BC3639FD5A91}"/>
    <cellStyle name="Normal 3 3 5 4 4 2" xfId="12033" xr:uid="{AADAE90A-BA78-4F5C-8EB8-D5789B38A51A}"/>
    <cellStyle name="Normal 3 3 5 4 4 2 2" xfId="36677" xr:uid="{26E2834F-8B53-4061-B5A7-C4DD608C530C}"/>
    <cellStyle name="Normal 3 3 5 4 4 3" xfId="21212" xr:uid="{5C1E6B58-7348-4004-ADD1-C8D8CE501776}"/>
    <cellStyle name="Normal 3 3 5 4 4 3 2" xfId="45332" xr:uid="{F1294BB8-5E63-4B79-85AB-BF22A559A45D}"/>
    <cellStyle name="Normal 3 3 5 4 4 4" xfId="28792" xr:uid="{AD085C18-9189-4F79-A3D9-7684843676F1}"/>
    <cellStyle name="Normal 3 3 5 4 5" xfId="4446" xr:uid="{AB07978D-D509-4055-870D-921AB7156448}"/>
    <cellStyle name="Normal 3 3 5 4 5 2" xfId="12787" xr:uid="{DCC0E448-64C4-4587-9776-E1A4553248F0}"/>
    <cellStyle name="Normal 3 3 5 4 5 2 2" xfId="37372" xr:uid="{338CD78F-33EC-46AC-828C-724E64069ACB}"/>
    <cellStyle name="Normal 3 3 5 4 5 3" xfId="29412" xr:uid="{E5446B59-035B-401D-BAE4-EA0B663E9811}"/>
    <cellStyle name="Normal 3 3 5 4 6" xfId="5577" xr:uid="{C774E1FB-7865-463D-BEF8-958F3EED9CC1}"/>
    <cellStyle name="Normal 3 3 5 4 6 2" xfId="13860" xr:uid="{FB156FD6-9DF8-4D2B-A77E-4B591EA2AA26}"/>
    <cellStyle name="Normal 3 3 5 4 6 2 2" xfId="38444" xr:uid="{38BE5A1D-7EDA-41A8-B75F-C9A74FBFAD5A}"/>
    <cellStyle name="Normal 3 3 5 4 6 3" xfId="30426" xr:uid="{DA7F7284-0AD5-4A83-8037-A53911ACA7A3}"/>
    <cellStyle name="Normal 3 3 5 4 7" xfId="8941" xr:uid="{8DBC7A7A-A0C5-480F-BCC4-01A04369A619}"/>
    <cellStyle name="Normal 3 3 5 4 7 2" xfId="33704" xr:uid="{084BA175-E7DD-4042-A38A-F526650248DA}"/>
    <cellStyle name="Normal 3 3 5 4 8" xfId="18119" xr:uid="{61A1ABA1-1791-4674-9739-4B39756FFDB6}"/>
    <cellStyle name="Normal 3 3 5 4 8 2" xfId="42344" xr:uid="{001769F9-52EB-4378-A8EA-E0064A2F5495}"/>
    <cellStyle name="Normal 3 3 5 4 9" xfId="18736" xr:uid="{19001E38-779A-432A-8733-2D8FDAEC5A90}"/>
    <cellStyle name="Normal 3 3 5 4 9 2" xfId="42932" xr:uid="{6A5167FF-ADAF-4394-B4EE-921136B64B5A}"/>
    <cellStyle name="Normal 3 3 5 5" xfId="612" xr:uid="{A6AF88CD-24B5-46D0-AF30-FE2DAFAA6C71}"/>
    <cellStyle name="Normal 3 3 5 5 2" xfId="1801" xr:uid="{5C68F902-5F3B-439D-8DB3-43A372BD8F39}"/>
    <cellStyle name="Normal 3 3 5 5 2 2" xfId="7612" xr:uid="{7E5E68FF-F76B-41D0-A02F-5405084CC6BC}"/>
    <cellStyle name="Normal 3 3 5 5 2 2 2" xfId="15870" xr:uid="{A7788276-4DBE-4C9D-8254-C8632152A4C5}"/>
    <cellStyle name="Normal 3 3 5 5 2 2 2 2" xfId="40452" xr:uid="{23D05FA7-5EE9-432D-863B-AD74B9D5F28D}"/>
    <cellStyle name="Normal 3 3 5 5 2 2 3" xfId="22966" xr:uid="{88A9BF80-0136-41B3-AD7E-AEE688D9F02F}"/>
    <cellStyle name="Normal 3 3 5 5 2 2 3 2" xfId="46977" xr:uid="{144FB287-06FF-43C6-AB75-AF7B31385060}"/>
    <cellStyle name="Normal 3 3 5 5 2 2 4" xfId="32437" xr:uid="{14EFD9E7-473A-4C6A-8F58-F617687A5528}"/>
    <cellStyle name="Normal 3 3 5 5 2 3" xfId="10143" xr:uid="{5E2083BA-1EE9-42D6-9EE6-EED587F9A114}"/>
    <cellStyle name="Normal 3 3 5 5 2 3 2" xfId="34803" xr:uid="{AE1B6B3D-BD35-43F7-BC03-1F4EF6C58941}"/>
    <cellStyle name="Normal 3 3 5 5 2 4" xfId="20501" xr:uid="{F151ED18-B9A7-43C6-BF9E-E613AC516216}"/>
    <cellStyle name="Normal 3 3 5 5 2 4 2" xfId="44661" xr:uid="{79E13ABB-859C-4E3C-A9E7-0A77381670B8}"/>
    <cellStyle name="Normal 3 3 5 5 2 5" xfId="26918" xr:uid="{22C8E2B8-FD0B-4556-8046-CD438D9FD084}"/>
    <cellStyle name="Normal 3 3 5 5 3" xfId="5719" xr:uid="{A090F429-3BAB-40E5-BA32-C0363988D407}"/>
    <cellStyle name="Normal 3 3 5 5 3 2" xfId="13981" xr:uid="{F4172EF7-3CA9-43F1-9B6F-60B99846FA04}"/>
    <cellStyle name="Normal 3 3 5 5 3 2 2" xfId="21865" xr:uid="{63865E79-E6A9-48AE-84C4-C31FF2601B26}"/>
    <cellStyle name="Normal 3 3 5 5 3 2 2 2" xfId="45939" xr:uid="{955D4946-038C-4F77-8AC4-F639E212F42F}"/>
    <cellStyle name="Normal 3 3 5 5 3 2 3" xfId="38563" xr:uid="{3DFF1DC2-E950-43E0-BEEA-FEAFAD4ED7EB}"/>
    <cellStyle name="Normal 3 3 5 5 3 3" xfId="19400" xr:uid="{174E6C3E-02F1-442B-B2C9-F1E3DC4911DC}"/>
    <cellStyle name="Normal 3 3 5 5 3 3 2" xfId="43594" xr:uid="{C4133B11-4FBB-4888-9777-3A9881595F6E}"/>
    <cellStyle name="Normal 3 3 5 5 3 4" xfId="30548" xr:uid="{95D37F4B-D176-46D7-9ED5-8F2D60B082FB}"/>
    <cellStyle name="Normal 3 3 5 5 4" xfId="8999" xr:uid="{7A60C5B2-D8B7-442F-AE92-EC9E74BB9002}"/>
    <cellStyle name="Normal 3 3 5 5 4 2" xfId="21270" xr:uid="{BB85C9ED-BAFD-46FA-93FB-32DC5C5FFE79}"/>
    <cellStyle name="Normal 3 3 5 5 4 2 2" xfId="45389" xr:uid="{941F4DDD-2986-43C1-BE94-3FE96A8DAEAC}"/>
    <cellStyle name="Normal 3 3 5 5 4 3" xfId="33761" xr:uid="{5299CC13-4313-4743-92A5-6A2A54046390}"/>
    <cellStyle name="Normal 3 3 5 5 5" xfId="18793" xr:uid="{0FE264C0-FFA2-493D-9FC7-B3BD7476880E}"/>
    <cellStyle name="Normal 3 3 5 5 5 2" xfId="42989" xr:uid="{E2604B0D-1F2E-451B-B418-E27E3C9630FB}"/>
    <cellStyle name="Normal 3 3 5 5 6" xfId="25892" xr:uid="{3987E4B4-A0E2-4240-BA8B-F14E0342ECFC}"/>
    <cellStyle name="Normal 3 3 5 6" xfId="783" xr:uid="{0359C9E3-93CA-4E2C-BAF7-A311F0315C9C}"/>
    <cellStyle name="Normal 3 3 5 6 2" xfId="7807" xr:uid="{93E67797-0EAD-4B3A-98ED-3666EDE1D6B2}"/>
    <cellStyle name="Normal 3 3 5 6 2 2" xfId="16065" xr:uid="{7BFF3A42-9CD3-42B1-BB2D-B7889A777784}"/>
    <cellStyle name="Normal 3 3 5 6 2 2 2" xfId="40647" xr:uid="{B4006DA2-664C-4E55-B73D-A58366F055FA}"/>
    <cellStyle name="Normal 3 3 5 6 2 3" xfId="22006" xr:uid="{39B2EF4F-5D3D-4D8B-9562-BACDF34CBAE5}"/>
    <cellStyle name="Normal 3 3 5 6 2 3 2" xfId="46072" xr:uid="{EBD52865-BC71-4104-8E45-AD5C803CC299}"/>
    <cellStyle name="Normal 3 3 5 6 2 4" xfId="32632" xr:uid="{47F2703F-5479-486F-85BB-BFFD33D05D79}"/>
    <cellStyle name="Normal 3 3 5 6 3" xfId="5920" xr:uid="{E616357F-DC25-442E-A24A-98CF18F33F6B}"/>
    <cellStyle name="Normal 3 3 5 6 3 2" xfId="14182" xr:uid="{4D4B4BBF-DCEB-4CD8-9C1A-0CEBB4E1A230}"/>
    <cellStyle name="Normal 3 3 5 6 3 2 2" xfId="38764" xr:uid="{35846749-4B51-41A7-A5B3-12FFC842D960}"/>
    <cellStyle name="Normal 3 3 5 6 3 3" xfId="30749" xr:uid="{96D1F7D3-38D4-4989-9B12-D80CE152159B}"/>
    <cellStyle name="Normal 3 3 5 6 4" xfId="9168" xr:uid="{B6C11776-001B-4C2B-8EEC-D62C209CB14A}"/>
    <cellStyle name="Normal 3 3 5 6 4 2" xfId="33907" xr:uid="{56D41282-C901-402E-AC58-C25DE781459F}"/>
    <cellStyle name="Normal 3 3 5 6 5" xfId="19540" xr:uid="{7A5B62FB-DDEC-43DF-B52D-A5E07FEB7277}"/>
    <cellStyle name="Normal 3 3 5 6 5 2" xfId="43728" xr:uid="{54544C69-E6BF-4D08-841A-13F3C304A05F}"/>
    <cellStyle name="Normal 3 3 5 6 6" xfId="26029" xr:uid="{BF8B2031-76FC-4957-981B-C42E4E8EB001}"/>
    <cellStyle name="Normal 3 3 5 7" xfId="1920" xr:uid="{5EE1671C-3AED-4F3B-BD0E-26E8E686FA4C}"/>
    <cellStyle name="Normal 3 3 5 7 2" xfId="6440" xr:uid="{6E1F4C78-2FA5-460B-806D-1124B4543987}"/>
    <cellStyle name="Normal 3 3 5 7 2 2" xfId="14699" xr:uid="{5B5EC75F-C8C9-43C9-B113-B8A2164766E1}"/>
    <cellStyle name="Normal 3 3 5 7 2 2 2" xfId="39281" xr:uid="{FBE1CB68-2756-407A-98DD-BF03E9409F9E}"/>
    <cellStyle name="Normal 3 3 5 7 2 3" xfId="23084" xr:uid="{C3F3F055-3D46-4138-AC05-4928AFB90756}"/>
    <cellStyle name="Normal 3 3 5 7 2 3 2" xfId="47095" xr:uid="{807D033F-CD60-49D6-9BD3-FFA16DDAE9E3}"/>
    <cellStyle name="Normal 3 3 5 7 2 4" xfId="31266" xr:uid="{2D81169D-7ABD-44AE-97A5-BD9E610C9AF6}"/>
    <cellStyle name="Normal 3 3 5 7 3" xfId="10262" xr:uid="{2F418055-07B5-4FA5-80F7-E1D6BECA0808}"/>
    <cellStyle name="Normal 3 3 5 7 3 2" xfId="34921" xr:uid="{130F9888-C8D8-4506-A68F-94859354A552}"/>
    <cellStyle name="Normal 3 3 5 7 4" xfId="20619" xr:uid="{CAAAE151-D3B3-4BA6-895E-11EEBA51A424}"/>
    <cellStyle name="Normal 3 3 5 7 4 2" xfId="44779" xr:uid="{0A0E859F-6837-4A78-B7BE-2AC67EF6C988}"/>
    <cellStyle name="Normal 3 3 5 7 5" xfId="27036" xr:uid="{C7EF3EFB-603B-4237-9166-E26A5A889D17}"/>
    <cellStyle name="Normal 3 3 5 8" xfId="2042" xr:uid="{D7624469-C10A-47D4-AFD4-B5029273FBC5}"/>
    <cellStyle name="Normal 3 3 5 8 2" xfId="8286" xr:uid="{585326DF-B384-4ECA-B879-6C32D40AEEED}"/>
    <cellStyle name="Normal 3 3 5 8 2 2" xfId="16544" xr:uid="{723C9A1B-578B-43B3-B183-1CACB86BFBEA}"/>
    <cellStyle name="Normal 3 3 5 8 2 2 2" xfId="41126" xr:uid="{B4B3A893-A93E-424F-9E65-1121158F481D}"/>
    <cellStyle name="Normal 3 3 5 8 2 3" xfId="23206" xr:uid="{49E513AB-30FF-4EFA-BFA9-940FAFEB835B}"/>
    <cellStyle name="Normal 3 3 5 8 2 3 2" xfId="47217" xr:uid="{5732316F-5A0F-4ED5-B5D0-5BFCDE5647D3}"/>
    <cellStyle name="Normal 3 3 5 8 2 4" xfId="33111" xr:uid="{0B70DFA3-2B50-4F4F-A227-9B94346F771A}"/>
    <cellStyle name="Normal 3 3 5 8 3" xfId="10384" xr:uid="{42265C33-B147-4CB2-A785-49EC3B07A901}"/>
    <cellStyle name="Normal 3 3 5 8 3 2" xfId="35043" xr:uid="{1E1319A0-86A5-474C-9578-A72F9E1E6581}"/>
    <cellStyle name="Normal 3 3 5 8 4" xfId="20741" xr:uid="{D3F476C2-EAA6-4F87-B25F-C001D05107F0}"/>
    <cellStyle name="Normal 3 3 5 8 4 2" xfId="44901" xr:uid="{A0E496EE-1022-413D-AFD5-5BA055988A0A}"/>
    <cellStyle name="Normal 3 3 5 8 5" xfId="27158" xr:uid="{C7A1B429-FAB9-4599-B616-9FB54B9103CD}"/>
    <cellStyle name="Normal 3 3 5 9" xfId="2113" xr:uid="{EE878FAF-D2C3-4B6B-B9CD-123CAE22E995}"/>
    <cellStyle name="Normal 3 3 5 9 2" xfId="10455" xr:uid="{184C4DA6-E6A8-49FF-AC35-6C25180E4A01}"/>
    <cellStyle name="Normal 3 3 5 9 2 2" xfId="21490" xr:uid="{905F2746-094D-4EBF-B426-E28F8EB02D38}"/>
    <cellStyle name="Normal 3 3 5 9 2 2 2" xfId="45596" xr:uid="{EA401D55-A151-49DB-ADFC-75406751B19E}"/>
    <cellStyle name="Normal 3 3 5 9 2 3" xfId="35113" xr:uid="{92A50BDB-62CF-44EB-8B93-E0131A3B926D}"/>
    <cellStyle name="Normal 3 3 5 9 3" xfId="19016" xr:uid="{D9D66510-4CA5-47E2-BA9A-B2D8A28DFF53}"/>
    <cellStyle name="Normal 3 3 5 9 3 2" xfId="43210" xr:uid="{973B7BC0-23BF-48FD-BFD3-8BB57FDA7D1A}"/>
    <cellStyle name="Normal 3 3 5 9 4" xfId="27228" xr:uid="{BCAC6EBB-D470-4771-B6D1-D67872040AF8}"/>
    <cellStyle name="Normal 3 3 6" xfId="236" xr:uid="{F4DF28B8-E7BA-454A-907C-3487F01551A9}"/>
    <cellStyle name="Normal 3 3 6 10" xfId="2745" xr:uid="{38234535-2A7C-463E-8079-E8DFDC56B13D}"/>
    <cellStyle name="Normal 3 3 6 10 2" xfId="11086" xr:uid="{021E52E8-9E11-4999-A09D-A9785E11605D}"/>
    <cellStyle name="Normal 3 3 6 10 2 2" xfId="35741" xr:uid="{2C2EDEEA-B519-457F-9D3B-A5C37D852570}"/>
    <cellStyle name="Normal 3 3 6 10 3" xfId="27856" xr:uid="{8D64ABBC-CE7A-4CE2-A93D-EECA6F2577F2}"/>
    <cellStyle name="Normal 3 3 6 11" xfId="3218" xr:uid="{EA690F7F-9F42-417D-92BC-0F6B483354B6}"/>
    <cellStyle name="Normal 3 3 6 11 2" xfId="11559" xr:uid="{C9F514A8-27C8-4DFD-A32E-0FF26D01B2DA}"/>
    <cellStyle name="Normal 3 3 6 11 2 2" xfId="36213" xr:uid="{DCEA64D2-BF32-486C-AB84-030E1E24FBA5}"/>
    <cellStyle name="Normal 3 3 6 11 3" xfId="28328" xr:uid="{80412D5B-2E0E-4CCF-839C-DC4FF8E6EA33}"/>
    <cellStyle name="Normal 3 3 6 12" xfId="3462" xr:uid="{66ACE34C-9C52-4286-B76F-5437E1DCA7FB}"/>
    <cellStyle name="Normal 3 3 6 12 2" xfId="11803" xr:uid="{6CF84506-4880-4526-A0B1-607F701EBE17}"/>
    <cellStyle name="Normal 3 3 6 12 2 2" xfId="36449" xr:uid="{7BDCDE1A-1685-4265-B44F-FA78F34DDD84}"/>
    <cellStyle name="Normal 3 3 6 12 3" xfId="28564" xr:uid="{2933C4D4-3A84-45F3-B3B5-1C06FFF5D442}"/>
    <cellStyle name="Normal 3 3 6 13" xfId="4172" xr:uid="{006DC4DB-6E37-4BDC-B4B9-9729AEF1A157}"/>
    <cellStyle name="Normal 3 3 6 13 2" xfId="12513" xr:uid="{74953780-5B81-430A-A46F-9A5B29300353}"/>
    <cellStyle name="Normal 3 3 6 13 2 2" xfId="37098" xr:uid="{D17D43EC-DE4F-4784-AF8E-B34AF137C2C6}"/>
    <cellStyle name="Normal 3 3 6 13 3" xfId="29184" xr:uid="{7CE41791-B6B9-456E-A2ED-146E1E6F0EBA}"/>
    <cellStyle name="Normal 3 3 6 14" xfId="4814" xr:uid="{BFF963D7-6003-4E91-B3BB-6E8D52621653}"/>
    <cellStyle name="Normal 3 3 6 14 2" xfId="13138" xr:uid="{A7CC89C2-1516-41D4-8504-D5A32FC6BC73}"/>
    <cellStyle name="Normal 3 3 6 14 2 2" xfId="37723" xr:uid="{1445FF22-8FA3-4B9A-BB6B-DC00DA07324D}"/>
    <cellStyle name="Normal 3 3 6 14 3" xfId="29703" xr:uid="{25305124-F688-4F38-87CB-1473D82562F9}"/>
    <cellStyle name="Normal 3 3 6 15" xfId="8689" xr:uid="{C7BABA4F-D9AF-4170-B3AF-77E3DE79E1A9}"/>
    <cellStyle name="Normal 3 3 6 15 2" xfId="33469" xr:uid="{33306680-080C-4035-BCD9-339792BB1E28}"/>
    <cellStyle name="Normal 3 3 6 16" xfId="17875" xr:uid="{02805A66-BE64-4F50-88AB-2A1B8F864016}"/>
    <cellStyle name="Normal 3 3 6 16 2" xfId="42100" xr:uid="{5AD6E777-ED1F-4829-87F6-3074509ECB82}"/>
    <cellStyle name="Normal 3 3 6 17" xfId="18478" xr:uid="{A9B742F5-5FE3-447E-A7A1-9E32D2F1F13B}"/>
    <cellStyle name="Normal 3 3 6 17 2" xfId="42681" xr:uid="{205B839F-A1E7-4F21-B459-CD35A14A87C3}"/>
    <cellStyle name="Normal 3 3 6 18" xfId="25603" xr:uid="{8BED7C7A-4707-4681-93EE-E3BDDA7186DD}"/>
    <cellStyle name="Normal 3 3 6 2" xfId="432" xr:uid="{E10A0E38-2BA8-45C2-93AC-0D6806C525F5}"/>
    <cellStyle name="Normal 3 3 6 2 10" xfId="5031" xr:uid="{757EAAC5-CB90-484D-B2B4-542E767719E3}"/>
    <cellStyle name="Normal 3 3 6 2 10 2" xfId="13328" xr:uid="{EA9B2F6C-37D5-4EAC-B7D4-D1802C38F1F6}"/>
    <cellStyle name="Normal 3 3 6 2 10 2 2" xfId="37912" xr:uid="{45925D1B-217A-4D39-8A2F-77B3505D24B0}"/>
    <cellStyle name="Normal 3 3 6 2 10 3" xfId="29893" xr:uid="{5F1AF536-C2E1-4872-A0C2-C72B7A0F4284}"/>
    <cellStyle name="Normal 3 3 6 2 11" xfId="8824" xr:uid="{3933B1B2-3663-4B04-9660-09F5BEF3AFAE}"/>
    <cellStyle name="Normal 3 3 6 2 11 2" xfId="33590" xr:uid="{7CEEE41D-4648-48EC-822C-9775BAAA88EA}"/>
    <cellStyle name="Normal 3 3 6 2 12" xfId="18009" xr:uid="{10448E7F-BCDE-4CFD-AB4B-74E2944A7E5C}"/>
    <cellStyle name="Normal 3 3 6 2 12 2" xfId="42234" xr:uid="{BC5F65CD-F340-4159-9FDD-D03B18A46925}"/>
    <cellStyle name="Normal 3 3 6 2 13" xfId="18615" xr:uid="{EE1C0E1D-09F6-43B0-B85E-20ABBCA44D0B}"/>
    <cellStyle name="Normal 3 3 6 2 13 2" xfId="42811" xr:uid="{3F44ECF8-3018-412F-832E-20E6667667C8}"/>
    <cellStyle name="Normal 3 3 6 2 14" xfId="25721" xr:uid="{0FFCADB9-F8A1-41B0-823D-BFB45C5F0761}"/>
    <cellStyle name="Normal 3 3 6 2 2" xfId="1505" xr:uid="{73DA17D1-59D6-4DB4-B717-10C0C2BAD152}"/>
    <cellStyle name="Normal 3 3 6 2 2 2" xfId="3099" xr:uid="{0DA337FB-4FBE-434E-A90E-8DF76DAADE14}"/>
    <cellStyle name="Normal 3 3 6 2 2 2 2" xfId="7056" xr:uid="{0A5F393D-ED74-4C35-8163-8884D31F8AAA}"/>
    <cellStyle name="Normal 3 3 6 2 2 2 2 2" xfId="15315" xr:uid="{8460F9FD-3E1D-46CE-954D-88C61D205B12}"/>
    <cellStyle name="Normal 3 3 6 2 2 2 2 2 2" xfId="39897" xr:uid="{26F7C037-C5F4-4DC8-9800-9A6676E6F963}"/>
    <cellStyle name="Normal 3 3 6 2 2 2 2 3" xfId="31882" xr:uid="{B9C0670A-220C-4145-9CCE-DEBC44CB5EBB}"/>
    <cellStyle name="Normal 3 3 6 2 2 2 3" xfId="11440" xr:uid="{79CD2BE5-CA9E-49C9-84B9-179122D32B97}"/>
    <cellStyle name="Normal 3 3 6 2 2 2 3 2" xfId="36095" xr:uid="{4A5879EA-8575-4C44-9079-57CCB9E5EAAE}"/>
    <cellStyle name="Normal 3 3 6 2 2 2 4" xfId="22693" xr:uid="{AC989878-41B7-4773-BC49-B2C541D7F50A}"/>
    <cellStyle name="Normal 3 3 6 2 2 2 4 2" xfId="46720" xr:uid="{2CB548DA-0C3B-4C37-A19E-6C085DEC90E7}"/>
    <cellStyle name="Normal 3 3 6 2 2 2 5" xfId="28210" xr:uid="{B90820CE-166C-4994-95BA-9AC55E9CDB6E}"/>
    <cellStyle name="Normal 3 3 6 2 2 3" xfId="3818" xr:uid="{92DF8091-5534-4AEF-88E7-D389434F26D1}"/>
    <cellStyle name="Normal 3 3 6 2 2 3 2" xfId="12159" xr:uid="{E05CD07A-74D1-41FD-B835-93DA8362E69B}"/>
    <cellStyle name="Normal 3 3 6 2 2 3 2 2" xfId="36803" xr:uid="{201AFE8E-AB74-4A96-932D-A74242B4B9EA}"/>
    <cellStyle name="Normal 3 3 6 2 2 3 3" xfId="28918" xr:uid="{2BFF1F2A-B58C-4CC1-AFF6-A78F4388AFD4}"/>
    <cellStyle name="Normal 3 3 6 2 2 4" xfId="4572" xr:uid="{DFE0E4AB-7E80-489E-AEB8-C1CF54CAEC16}"/>
    <cellStyle name="Normal 3 3 6 2 2 4 2" xfId="12913" xr:uid="{2C66921E-F751-4A53-B6D7-D5C1FB94F912}"/>
    <cellStyle name="Normal 3 3 6 2 2 4 2 2" xfId="37498" xr:uid="{85CE0029-D802-4ED6-A5EE-D65B6D054280}"/>
    <cellStyle name="Normal 3 3 6 2 2 4 3" xfId="29538" xr:uid="{834EEFEA-BC6D-4EB4-AE0D-308E603623CA}"/>
    <cellStyle name="Normal 3 3 6 2 2 5" xfId="5445" xr:uid="{5EFF7BCB-1BD4-4AD4-A102-3D13B32B3DBE}"/>
    <cellStyle name="Normal 3 3 6 2 2 5 2" xfId="13728" xr:uid="{7F428729-362B-4AAF-8A54-EA88A0A8A93A}"/>
    <cellStyle name="Normal 3 3 6 2 2 5 2 2" xfId="38312" xr:uid="{5F336983-BDEE-4B35-8F8E-0D5F73399FA5}"/>
    <cellStyle name="Normal 3 3 6 2 2 5 3" xfId="30294" xr:uid="{5833410C-2C43-4EA2-83EA-B4074AE75AF2}"/>
    <cellStyle name="Normal 3 3 6 2 2 6" xfId="9866" xr:uid="{A612E880-6E2E-409A-815F-A36D35602CB0}"/>
    <cellStyle name="Normal 3 3 6 2 2 6 2" xfId="34552" xr:uid="{EDF25734-5CE6-4BC6-AA39-0CD01F04F432}"/>
    <cellStyle name="Normal 3 3 6 2 2 7" xfId="18245" xr:uid="{0FDA5790-D4E0-4799-B758-7D8B2791E8CD}"/>
    <cellStyle name="Normal 3 3 6 2 2 7 2" xfId="42470" xr:uid="{DB3E08F7-BEC4-420D-9795-F859CE8402F0}"/>
    <cellStyle name="Normal 3 3 6 2 2 8" xfId="20227" xr:uid="{A66667F8-AF5B-4872-9139-C170D5F5B312}"/>
    <cellStyle name="Normal 3 3 6 2 2 8 2" xfId="44401" xr:uid="{B242815A-46C4-477E-840B-4AC826685924}"/>
    <cellStyle name="Normal 3 3 6 2 2 9" xfId="26668" xr:uid="{F83E83A8-1FBB-435B-AA14-246CE0DC0799}"/>
    <cellStyle name="Normal 3 3 6 2 3" xfId="1071" xr:uid="{6050A9EB-B3EC-4031-919C-EBDE630427FE}"/>
    <cellStyle name="Normal 3 3 6 2 3 2" xfId="8047" xr:uid="{5E581004-EA87-4890-9EFA-EC8179C39644}"/>
    <cellStyle name="Normal 3 3 6 2 3 2 2" xfId="16305" xr:uid="{D25666B0-B455-4055-986D-2008A850F336}"/>
    <cellStyle name="Normal 3 3 6 2 3 2 2 2" xfId="40887" xr:uid="{BD4498D8-5CCD-45F1-B823-B809B1F8972B}"/>
    <cellStyle name="Normal 3 3 6 2 3 2 3" xfId="22280" xr:uid="{4A5D7FDC-717A-4D84-A84D-0C0F0162A4F5}"/>
    <cellStyle name="Normal 3 3 6 2 3 2 3 2" xfId="46316" xr:uid="{C0E9ED60-7084-46BC-8F1C-B680218F6DA4}"/>
    <cellStyle name="Normal 3 3 6 2 3 2 4" xfId="32872" xr:uid="{64FE45D1-9FA0-47F2-80CB-34027E198E07}"/>
    <cellStyle name="Normal 3 3 6 2 3 3" xfId="6160" xr:uid="{8772D0B2-C450-4FF3-9609-3A2CFB2D4D77}"/>
    <cellStyle name="Normal 3 3 6 2 3 3 2" xfId="14422" xr:uid="{9CB72928-0E8E-4707-AA4B-55CE759F2243}"/>
    <cellStyle name="Normal 3 3 6 2 3 3 2 2" xfId="39004" xr:uid="{FE9C9739-CB03-4104-B8A1-65390F50D336}"/>
    <cellStyle name="Normal 3 3 6 2 3 3 3" xfId="30989" xr:uid="{BDB212D2-F0CD-43A1-8E90-652F69751F50}"/>
    <cellStyle name="Normal 3 3 6 2 3 4" xfId="9447" xr:uid="{7F5C6C54-5D08-4517-9401-C693C7433DA7}"/>
    <cellStyle name="Normal 3 3 6 2 3 4 2" xfId="34150" xr:uid="{A7B79ABE-82D1-481A-AE54-62AF5D1951BD}"/>
    <cellStyle name="Normal 3 3 6 2 3 5" xfId="19815" xr:uid="{418D536C-FE32-4290-9500-C6EF08FD5AEA}"/>
    <cellStyle name="Normal 3 3 6 2 3 5 2" xfId="43995" xr:uid="{6E99F917-B55F-4005-BC96-137E77585529}"/>
    <cellStyle name="Normal 3 3 6 2 3 6" xfId="26269" xr:uid="{8D070124-4F6A-445D-85EA-DF4F98248627}"/>
    <cellStyle name="Normal 3 3 6 2 4" xfId="2240" xr:uid="{1B7BEBF5-C339-4B91-B18D-66BDDEE62C68}"/>
    <cellStyle name="Normal 3 3 6 2 4 2" xfId="6680" xr:uid="{24C8B308-5930-47DF-A3F6-492BC253B2CD}"/>
    <cellStyle name="Normal 3 3 6 2 4 2 2" xfId="14939" xr:uid="{128345AA-2FDA-433A-AC15-58F37620A6DE}"/>
    <cellStyle name="Normal 3 3 6 2 4 2 2 2" xfId="39521" xr:uid="{172284EC-0E71-44EA-B82C-9DD9E9458258}"/>
    <cellStyle name="Normal 3 3 6 2 4 2 3" xfId="21687" xr:uid="{6F026B48-4251-4987-A49A-5FB2196AA7B6}"/>
    <cellStyle name="Normal 3 3 6 2 4 2 3 2" xfId="45764" xr:uid="{6ADF74CB-931E-48D0-B737-CB7DA8CD6731}"/>
    <cellStyle name="Normal 3 3 6 2 4 2 4" xfId="31506" xr:uid="{19FFB64B-FE7F-4110-90C7-176309F63298}"/>
    <cellStyle name="Normal 3 3 6 2 4 3" xfId="10581" xr:uid="{1B2698D5-940A-4D09-B5E9-F039DF94A219}"/>
    <cellStyle name="Normal 3 3 6 2 4 3 2" xfId="35239" xr:uid="{9A567B3F-CEF8-4C35-98F5-6DA7166A9C17}"/>
    <cellStyle name="Normal 3 3 6 2 4 4" xfId="19222" xr:uid="{44733105-6646-497B-9E24-381098CDBC45}"/>
    <cellStyle name="Normal 3 3 6 2 4 4 2" xfId="43416" xr:uid="{B120BC50-7033-45EF-B150-373235308C13}"/>
    <cellStyle name="Normal 3 3 6 2 4 5" xfId="27354" xr:uid="{6A29839C-7DA0-490F-9809-43799347D455}"/>
    <cellStyle name="Normal 3 3 6 2 5" xfId="2626" xr:uid="{BB0F1C97-2874-42B9-8400-AED5BFE1E8D7}"/>
    <cellStyle name="Normal 3 3 6 2 5 2" xfId="8412" xr:uid="{5437790B-2DB8-4ABC-85FA-FA9A3539E890}"/>
    <cellStyle name="Normal 3 3 6 2 5 2 2" xfId="16670" xr:uid="{86BE9703-2E5A-42F1-9631-B11A4C2BDB5B}"/>
    <cellStyle name="Normal 3 3 6 2 5 2 2 2" xfId="41252" xr:uid="{2A17651E-02D9-4122-9F19-56620568352D}"/>
    <cellStyle name="Normal 3 3 6 2 5 2 3" xfId="33237" xr:uid="{B88560BB-A190-4B35-A886-C04D9EFC67EA}"/>
    <cellStyle name="Normal 3 3 6 2 5 3" xfId="10967" xr:uid="{2A453AA7-1D37-4839-87D4-E96FD9C7C8AC}"/>
    <cellStyle name="Normal 3 3 6 2 5 3 2" xfId="35623" xr:uid="{4E93AFD1-17D8-47DE-A3DC-6F5B658963A4}"/>
    <cellStyle name="Normal 3 3 6 2 5 4" xfId="21091" xr:uid="{3C9980D2-D6AE-4D8F-97CC-7D6795C999C6}"/>
    <cellStyle name="Normal 3 3 6 2 5 4 2" xfId="45212" xr:uid="{A48472E4-FDAB-4AF5-8536-D21900491AE4}"/>
    <cellStyle name="Normal 3 3 6 2 5 5" xfId="27738" xr:uid="{FCEC06AF-BFD4-47F5-9548-0E77B904EF34}"/>
    <cellStyle name="Normal 3 3 6 2 6" xfId="2863" xr:uid="{04C22773-F2F2-473B-A634-0C5628685C60}"/>
    <cellStyle name="Normal 3 3 6 2 6 2" xfId="11204" xr:uid="{45F8082A-3A50-42B9-92F2-BC9596CF9704}"/>
    <cellStyle name="Normal 3 3 6 2 6 2 2" xfId="35859" xr:uid="{D3782047-DDC7-4232-B958-13CBE20BEDC6}"/>
    <cellStyle name="Normal 3 3 6 2 6 3" xfId="27974" xr:uid="{C173481D-4AD4-4DE4-884D-0E0612623270}"/>
    <cellStyle name="Normal 3 3 6 2 7" xfId="3336" xr:uid="{BFA0CFCF-6C5A-4ECB-A4EB-FEC8C736CB34}"/>
    <cellStyle name="Normal 3 3 6 2 7 2" xfId="11677" xr:uid="{B9481584-BB47-44CB-B27A-041AD74D6B03}"/>
    <cellStyle name="Normal 3 3 6 2 7 2 2" xfId="36331" xr:uid="{CE2894B3-55F1-4120-AB67-B196B586C84C}"/>
    <cellStyle name="Normal 3 3 6 2 7 3" xfId="28446" xr:uid="{AB5615C6-802D-461C-9D31-8815966B5F29}"/>
    <cellStyle name="Normal 3 3 6 2 8" xfId="3582" xr:uid="{C9336196-B9F8-43B1-93FF-2893DA8B85B2}"/>
    <cellStyle name="Normal 3 3 6 2 8 2" xfId="11923" xr:uid="{E3769B4A-5B67-415E-B260-35464749F525}"/>
    <cellStyle name="Normal 3 3 6 2 8 2 2" xfId="36567" xr:uid="{1361B492-5D36-4BBF-921D-2204E3775889}"/>
    <cellStyle name="Normal 3 3 6 2 8 3" xfId="28682" xr:uid="{9299ACE1-7B41-4D9D-9A06-5760575F7B13}"/>
    <cellStyle name="Normal 3 3 6 2 9" xfId="4336" xr:uid="{9F9D32C8-92E2-4265-9DFB-27ED407CD4F4}"/>
    <cellStyle name="Normal 3 3 6 2 9 2" xfId="12677" xr:uid="{D4ED5664-4E63-45F1-8182-25D60986D550}"/>
    <cellStyle name="Normal 3 3 6 2 9 2 2" xfId="37262" xr:uid="{06994AF2-FDB7-4F25-A67C-F8EEA9A517D9}"/>
    <cellStyle name="Normal 3 3 6 2 9 3" xfId="29302" xr:uid="{9D72A17C-80E5-4E50-A74E-E526BC7062B4}"/>
    <cellStyle name="Normal 3 3 6 3" xfId="620" xr:uid="{62A2419B-BA26-4A30-81C7-67BF7D36EC60}"/>
    <cellStyle name="Normal 3 3 6 3 10" xfId="25900" xr:uid="{6A8ABB23-7EC2-4420-92E7-0FFBF8B3256D}"/>
    <cellStyle name="Normal 3 3 6 3 2" xfId="1307" xr:uid="{69756614-F77D-4291-B01F-7CA8B11B4C9F}"/>
    <cellStyle name="Normal 3 3 6 3 2 2" xfId="8180" xr:uid="{D359F145-5849-429E-8E3F-494B3D36EBEE}"/>
    <cellStyle name="Normal 3 3 6 3 2 2 2" xfId="16438" xr:uid="{0833C403-93B0-4CA9-B619-C90CBCC55A79}"/>
    <cellStyle name="Normal 3 3 6 3 2 2 2 2" xfId="41020" xr:uid="{449D82B8-A4F2-468D-B46E-790DDC692BB7}"/>
    <cellStyle name="Normal 3 3 6 3 2 2 3" xfId="22498" xr:uid="{05C7B527-AA66-40E7-A629-17BDE13A9A51}"/>
    <cellStyle name="Normal 3 3 6 3 2 2 3 2" xfId="46532" xr:uid="{DAFB159E-5745-4B36-8326-9E5D41D1E075}"/>
    <cellStyle name="Normal 3 3 6 3 2 2 4" xfId="33005" xr:uid="{0DE3958D-2B52-4903-B184-E7B9B2BF078E}"/>
    <cellStyle name="Normal 3 3 6 3 2 3" xfId="6301" xr:uid="{D8C0CDBC-B688-4E7B-B9E8-71C9255CA47A}"/>
    <cellStyle name="Normal 3 3 6 3 2 3 2" xfId="14562" xr:uid="{9B8D0DA6-6B5A-44DB-A8D7-DD8C023F0FE3}"/>
    <cellStyle name="Normal 3 3 6 3 2 3 2 2" xfId="39144" xr:uid="{A68C906E-7A59-4334-927F-3DAADB86C650}"/>
    <cellStyle name="Normal 3 3 6 3 2 3 3" xfId="31129" xr:uid="{A3C9C361-750C-44E9-B39E-30CA217A6D64}"/>
    <cellStyle name="Normal 3 3 6 3 2 4" xfId="9669" xr:uid="{645592F1-38A7-4B56-8843-445698E87A2A}"/>
    <cellStyle name="Normal 3 3 6 3 2 4 2" xfId="34364" xr:uid="{01A8B181-D644-46B1-A904-0E8B7F3CA1E2}"/>
    <cellStyle name="Normal 3 3 6 3 2 5" xfId="20031" xr:uid="{237DC21C-BB16-4576-B969-08169BD3215C}"/>
    <cellStyle name="Normal 3 3 6 3 2 5 2" xfId="44209" xr:uid="{0C0B7D3D-C57F-480C-9B22-A03ED4E0795F}"/>
    <cellStyle name="Normal 3 3 6 3 2 6" xfId="26481" xr:uid="{1F16B6D3-F4C5-40E9-B3BB-1005B24EE405}"/>
    <cellStyle name="Normal 3 3 6 3 3" xfId="2981" xr:uid="{C8103B42-34AE-41AD-BD38-BC66C8D183B2}"/>
    <cellStyle name="Normal 3 3 6 3 3 2" xfId="6820" xr:uid="{F07D4E64-B774-4CC0-AD56-328D08E324E8}"/>
    <cellStyle name="Normal 3 3 6 3 3 2 2" xfId="15079" xr:uid="{4C2B37AB-113E-4ECF-9549-B7F10E57388D}"/>
    <cellStyle name="Normal 3 3 6 3 3 2 2 2" xfId="39661" xr:uid="{19927E97-29C4-480F-ABD0-0BA70BBD5FE2}"/>
    <cellStyle name="Normal 3 3 6 3 3 2 3" xfId="21873" xr:uid="{0A0F9389-80FB-4269-AE58-13BDFAF267D7}"/>
    <cellStyle name="Normal 3 3 6 3 3 2 3 2" xfId="45947" xr:uid="{526B54A2-4673-45B0-AC63-FD091B5DC2C6}"/>
    <cellStyle name="Normal 3 3 6 3 3 2 4" xfId="31646" xr:uid="{D8FD3CCB-36C2-4DCF-9B6F-1F7D94F0B143}"/>
    <cellStyle name="Normal 3 3 6 3 3 3" xfId="11322" xr:uid="{E4DC2C38-818B-4AC7-84B9-6C1DF7797449}"/>
    <cellStyle name="Normal 3 3 6 3 3 3 2" xfId="35977" xr:uid="{D42E794C-B307-4932-A966-869D4BED3951}"/>
    <cellStyle name="Normal 3 3 6 3 3 4" xfId="19408" xr:uid="{F4B09A1C-46F1-402D-81EE-72C8506BA93C}"/>
    <cellStyle name="Normal 3 3 6 3 3 4 2" xfId="43602" xr:uid="{870BFC2E-6FDF-4685-B4E3-82B0E3E0D7B9}"/>
    <cellStyle name="Normal 3 3 6 3 3 5" xfId="28092" xr:uid="{ACD8D56B-DEA6-481F-9D0F-70BD3C90EAD1}"/>
    <cellStyle name="Normal 3 3 6 3 4" xfId="3700" xr:uid="{F9A0B507-A484-4562-AD94-4FE57C9EC7C4}"/>
    <cellStyle name="Normal 3 3 6 3 4 2" xfId="7399" xr:uid="{50FD8838-229E-45F3-A488-6D422E6A6C21}"/>
    <cellStyle name="Normal 3 3 6 3 4 2 2" xfId="15658" xr:uid="{71209499-3BE4-4F37-8B5F-5FA1B69AF048}"/>
    <cellStyle name="Normal 3 3 6 3 4 2 2 2" xfId="40240" xr:uid="{F10059A8-A549-45F4-92A2-C08FFC153850}"/>
    <cellStyle name="Normal 3 3 6 3 4 2 3" xfId="32225" xr:uid="{1219B1F1-4A9E-4581-A901-7716035BE923}"/>
    <cellStyle name="Normal 3 3 6 3 4 3" xfId="12041" xr:uid="{32FEEA6F-B8F7-4855-9D1B-DB9BC2B79540}"/>
    <cellStyle name="Normal 3 3 6 3 4 3 2" xfId="36685" xr:uid="{422BE09B-8ADE-4933-A337-AD6AEF63643A}"/>
    <cellStyle name="Normal 3 3 6 3 4 4" xfId="21278" xr:uid="{CBC75160-FDBD-4A97-8C30-FFB966BAD0A8}"/>
    <cellStyle name="Normal 3 3 6 3 4 4 2" xfId="45397" xr:uid="{546EA5CE-8EC8-41B8-92F9-1E75861E3461}"/>
    <cellStyle name="Normal 3 3 6 3 4 5" xfId="28800" xr:uid="{FCADBBA0-AA23-44A9-B8FA-A97584FC509B}"/>
    <cellStyle name="Normal 3 3 6 3 5" xfId="4454" xr:uid="{8E4D2B6E-DB59-4A6A-8F48-E52221ADE65A}"/>
    <cellStyle name="Normal 3 3 6 3 5 2" xfId="12795" xr:uid="{D129BBA7-3093-4D37-99B0-B915B40D8B66}"/>
    <cellStyle name="Normal 3 3 6 3 5 2 2" xfId="37380" xr:uid="{65CFDC59-8D9F-43B7-9C7A-A962EE9E0B12}"/>
    <cellStyle name="Normal 3 3 6 3 5 3" xfId="29420" xr:uid="{42DD4F6B-F92C-446B-85D8-7F941F96A384}"/>
    <cellStyle name="Normal 3 3 6 3 6" xfId="5247" xr:uid="{2F6BA415-8232-4F1F-9512-2A4225828F5B}"/>
    <cellStyle name="Normal 3 3 6 3 6 2" xfId="13540" xr:uid="{36CB509D-50E4-46C4-9BFF-F7D44119E690}"/>
    <cellStyle name="Normal 3 3 6 3 6 2 2" xfId="38124" xr:uid="{95D0F422-39AD-4031-A760-0FE34B4E4DA4}"/>
    <cellStyle name="Normal 3 3 6 3 6 3" xfId="30106" xr:uid="{A198DA19-A81D-46B2-9759-B26C62BCC63B}"/>
    <cellStyle name="Normal 3 3 6 3 7" xfId="9007" xr:uid="{D3BB3B54-89A0-408B-A3D1-2FB5D1DC74D4}"/>
    <cellStyle name="Normal 3 3 6 3 7 2" xfId="33769" xr:uid="{440548E1-EBC8-423E-8053-8A4565A534C5}"/>
    <cellStyle name="Normal 3 3 6 3 8" xfId="18127" xr:uid="{3262836B-D6B0-44BA-8624-FE9E7B4CCFE2}"/>
    <cellStyle name="Normal 3 3 6 3 8 2" xfId="42352" xr:uid="{B7F252E4-DEA7-4381-AB62-2A5ACA294D4C}"/>
    <cellStyle name="Normal 3 3 6 3 9" xfId="18801" xr:uid="{6BF8311F-2F23-43C2-9C06-FC171E99584D}"/>
    <cellStyle name="Normal 3 3 6 3 9 2" xfId="42997" xr:uid="{F9954E65-7939-4F15-B21A-DF493F1C5918}"/>
    <cellStyle name="Normal 3 3 6 4" xfId="1673" xr:uid="{AC1FB726-637A-446F-A155-D4B8BCC9F498}"/>
    <cellStyle name="Normal 3 3 6 4 2" xfId="6938" xr:uid="{CBAD62E4-EC69-4F1D-BF7F-A4898D00DFA4}"/>
    <cellStyle name="Normal 3 3 6 4 2 2" xfId="15197" xr:uid="{69FBD8F5-A545-4740-9843-72B73C143366}"/>
    <cellStyle name="Normal 3 3 6 4 2 2 2" xfId="39779" xr:uid="{B2E1C83A-2EA7-4139-8456-8E1D816F0CFD}"/>
    <cellStyle name="Normal 3 3 6 4 2 3" xfId="22846" xr:uid="{A9C22715-9D38-4784-B79A-16D8594269D8}"/>
    <cellStyle name="Normal 3 3 6 4 2 3 2" xfId="46864" xr:uid="{1CFC5A92-6A68-44F2-AADC-007FE0069031}"/>
    <cellStyle name="Normal 3 3 6 4 2 4" xfId="31764" xr:uid="{2DC2B2F6-9A16-4E0D-B84D-6BD2E4A04BFA}"/>
    <cellStyle name="Normal 3 3 6 4 3" xfId="5598" xr:uid="{16D80C0A-8AB4-4711-919B-EB05F639BE29}"/>
    <cellStyle name="Normal 3 3 6 4 3 2" xfId="13869" xr:uid="{8D317524-FA3A-4832-BC10-EA04349A56E6}"/>
    <cellStyle name="Normal 3 3 6 4 3 2 2" xfId="38453" xr:uid="{9684319F-0421-44D1-85F8-1C30C5AE1FAD}"/>
    <cellStyle name="Normal 3 3 6 4 3 3" xfId="30436" xr:uid="{B4F0D57D-B73E-4042-81BE-F3AE1E55D47B}"/>
    <cellStyle name="Normal 3 3 6 4 4" xfId="10022" xr:uid="{44C1FD90-68F9-4CAB-B21C-A179AFFE7558}"/>
    <cellStyle name="Normal 3 3 6 4 4 2" xfId="34693" xr:uid="{45E5790D-3381-453B-8229-EA7A73177A34}"/>
    <cellStyle name="Normal 3 3 6 4 5" xfId="20382" xr:uid="{DEF3B156-2FED-4F4D-9CEF-A0F5BE020AA5}"/>
    <cellStyle name="Normal 3 3 6 4 5 2" xfId="44546" xr:uid="{61328DDC-B48A-40C5-86D6-777B9011C7AA}"/>
    <cellStyle name="Normal 3 3 6 4 6" xfId="26808" xr:uid="{DB8F7E47-C1EC-4356-B8FE-39C88B211B2C}"/>
    <cellStyle name="Normal 3 3 6 5" xfId="1809" xr:uid="{F07E83B0-053F-4936-BC88-81C17FB6E51D}"/>
    <cellStyle name="Normal 3 3 6 5 2" xfId="7616" xr:uid="{BDE5F45B-BC61-4EFC-846C-EA933E10E320}"/>
    <cellStyle name="Normal 3 3 6 5 2 2" xfId="15874" xr:uid="{212D6DDF-81A1-44DA-8B79-ED5FA3324C1F}"/>
    <cellStyle name="Normal 3 3 6 5 2 2 2" xfId="40456" xr:uid="{86D22860-EF29-430E-BEA3-37AD0E2066D3}"/>
    <cellStyle name="Normal 3 3 6 5 2 3" xfId="22974" xr:uid="{B8265DBF-7EE5-4078-B69F-C9AAD0B44312}"/>
    <cellStyle name="Normal 3 3 6 5 2 3 2" xfId="46985" xr:uid="{CC9E37A5-57E0-4882-8612-B98C35040EF0}"/>
    <cellStyle name="Normal 3 3 6 5 2 4" xfId="32441" xr:uid="{A8A8D416-ECD2-4F10-BD4D-5DC73294CF7E}"/>
    <cellStyle name="Normal 3 3 6 5 3" xfId="5727" xr:uid="{6364EDD9-917D-48CB-8FF5-213574C58305}"/>
    <cellStyle name="Normal 3 3 6 5 3 2" xfId="13989" xr:uid="{37C0585F-72EC-4C60-8808-DBD1D0A14342}"/>
    <cellStyle name="Normal 3 3 6 5 3 2 2" xfId="38571" xr:uid="{756A4AAB-91FB-455A-ACCF-06DB65437A10}"/>
    <cellStyle name="Normal 3 3 6 5 3 3" xfId="30556" xr:uid="{A4DEE9AD-B4E5-48B2-81C3-B7C236E1F336}"/>
    <cellStyle name="Normal 3 3 6 5 4" xfId="10151" xr:uid="{01D8E998-94EA-4A90-B564-BB651F8E653C}"/>
    <cellStyle name="Normal 3 3 6 5 4 2" xfId="34811" xr:uid="{C66C9FE5-326E-4E73-897E-6C90198F04C9}"/>
    <cellStyle name="Normal 3 3 6 5 5" xfId="20509" xr:uid="{98791ED2-F28C-40F3-A4C2-2C30166EE9D5}"/>
    <cellStyle name="Normal 3 3 6 5 5 2" xfId="44669" xr:uid="{BD82A9C6-B604-4D08-B7D1-02D3DE1E7094}"/>
    <cellStyle name="Normal 3 3 6 5 6" xfId="26926" xr:uid="{613D95DC-AE6F-4C40-A02F-B8401092F449}"/>
    <cellStyle name="Normal 3 3 6 6" xfId="842" xr:uid="{8A970A16-53E8-44DC-B66A-B65D4BF1067C}"/>
    <cellStyle name="Normal 3 3 6 6 2" xfId="7860" xr:uid="{F4757C83-72C6-438C-B17B-404481C0FC5E}"/>
    <cellStyle name="Normal 3 3 6 6 2 2" xfId="16118" xr:uid="{F298534A-E9E8-4CE5-9905-EBEFFA973677}"/>
    <cellStyle name="Normal 3 3 6 6 2 2 2" xfId="40700" xr:uid="{D780F745-9DF4-4DD2-AF40-121C78B87EC1}"/>
    <cellStyle name="Normal 3 3 6 6 2 3" xfId="22064" xr:uid="{7D428CE7-D529-482F-A1CE-97824FEB7426}"/>
    <cellStyle name="Normal 3 3 6 6 2 3 2" xfId="46125" xr:uid="{B37CD42B-1789-49E0-98C5-C485A3D63415}"/>
    <cellStyle name="Normal 3 3 6 6 2 4" xfId="32685" xr:uid="{D4959ACA-6EEE-41A2-8612-27A012ADFA76}"/>
    <cellStyle name="Normal 3 3 6 6 3" xfId="5973" xr:uid="{3FA528E8-1352-4CE9-8E7A-A98027B98F1C}"/>
    <cellStyle name="Normal 3 3 6 6 3 2" xfId="14235" xr:uid="{4DC39625-DCC5-44EE-978F-1D75C6D61E1D}"/>
    <cellStyle name="Normal 3 3 6 6 3 2 2" xfId="38817" xr:uid="{F4D5964D-2BB3-47C3-AA86-65B2714AA91C}"/>
    <cellStyle name="Normal 3 3 6 6 3 3" xfId="30802" xr:uid="{599295E2-90B8-467B-A95E-2952E69B5D40}"/>
    <cellStyle name="Normal 3 3 6 6 4" xfId="9226" xr:uid="{D72E5FA6-9828-488D-9594-FC50C58FC92C}"/>
    <cellStyle name="Normal 3 3 6 6 4 2" xfId="33960" xr:uid="{CA76F72F-9F64-44AC-B1BA-373CAED9B747}"/>
    <cellStyle name="Normal 3 3 6 6 5" xfId="19598" xr:uid="{5BF96B5A-C93D-490B-AB18-69440BA83CAA}"/>
    <cellStyle name="Normal 3 3 6 6 5 2" xfId="43786" xr:uid="{BD2829F4-83A6-4AB4-987F-85554B9000BE}"/>
    <cellStyle name="Normal 3 3 6 6 6" xfId="26082" xr:uid="{076FBD77-E372-4AD6-AA36-6023AD422BCB}"/>
    <cellStyle name="Normal 3 3 6 7" xfId="1928" xr:uid="{270E8D61-0322-4DD8-8AA7-3B627C4581D9}"/>
    <cellStyle name="Normal 3 3 6 7 2" xfId="6493" xr:uid="{9BCB0353-5933-45CC-AE6F-BB09A544498F}"/>
    <cellStyle name="Normal 3 3 6 7 2 2" xfId="14752" xr:uid="{7A645477-C57C-4FEC-8D21-D245EF7CA8FC}"/>
    <cellStyle name="Normal 3 3 6 7 2 2 2" xfId="39334" xr:uid="{4FA31762-5FDB-4421-87CD-961997E5777A}"/>
    <cellStyle name="Normal 3 3 6 7 2 3" xfId="23092" xr:uid="{5A17F181-D999-4EDC-BACC-166E4C95AEE2}"/>
    <cellStyle name="Normal 3 3 6 7 2 3 2" xfId="47103" xr:uid="{640A38DB-CC20-4CA5-872A-0E003564E98D}"/>
    <cellStyle name="Normal 3 3 6 7 2 4" xfId="31319" xr:uid="{10930409-17BE-4E07-9CD7-849CD648008A}"/>
    <cellStyle name="Normal 3 3 6 7 3" xfId="10270" xr:uid="{0C25EFBE-3260-4A4D-80A8-E5FE4352A939}"/>
    <cellStyle name="Normal 3 3 6 7 3 2" xfId="34929" xr:uid="{D6FAA065-AC0F-4B3F-BC5C-B7C7D70F6CE9}"/>
    <cellStyle name="Normal 3 3 6 7 4" xfId="20627" xr:uid="{C7C31BC1-9986-4CEC-8593-B3208AAC1F65}"/>
    <cellStyle name="Normal 3 3 6 7 4 2" xfId="44787" xr:uid="{C4D725D0-CC2D-429C-8580-B2CA603433B7}"/>
    <cellStyle name="Normal 3 3 6 7 5" xfId="27044" xr:uid="{38656BA2-A929-4D06-BB6D-CE4336B049B1}"/>
    <cellStyle name="Normal 3 3 6 8" xfId="2121" xr:uid="{2E99EBE3-E4BB-451C-A30B-B56801B52821}"/>
    <cellStyle name="Normal 3 3 6 8 2" xfId="8294" xr:uid="{CDF2A2E7-15B9-4DD0-BBEA-BA3FB5FDFEB4}"/>
    <cellStyle name="Normal 3 3 6 8 2 2" xfId="16552" xr:uid="{55CB0EE8-CC7A-4F37-B9E2-8F32FCB02208}"/>
    <cellStyle name="Normal 3 3 6 8 2 2 2" xfId="41134" xr:uid="{2A2A6461-946E-4873-ABFB-EC04E83CC717}"/>
    <cellStyle name="Normal 3 3 6 8 2 3" xfId="21516" xr:uid="{9021616E-9307-487E-8B83-C27DE190117A}"/>
    <cellStyle name="Normal 3 3 6 8 2 3 2" xfId="45614" xr:uid="{B041D809-DB04-4E38-AF5E-4A5A9416A018}"/>
    <cellStyle name="Normal 3 3 6 8 2 4" xfId="33119" xr:uid="{6D14D8D9-CE5F-4DBB-8D0B-11BE46086F73}"/>
    <cellStyle name="Normal 3 3 6 8 3" xfId="10463" xr:uid="{44B04FE9-3F26-4243-A5DC-934081C75E27}"/>
    <cellStyle name="Normal 3 3 6 8 3 2" xfId="35121" xr:uid="{F74D04D7-7699-42CC-A1E1-FE61E082298C}"/>
    <cellStyle name="Normal 3 3 6 8 4" xfId="19046" xr:uid="{B9CC190F-6A43-4813-8FCC-C969CFCE2218}"/>
    <cellStyle name="Normal 3 3 6 8 4 2" xfId="43240" xr:uid="{B8B12EEC-7983-4658-BEBF-CCC549B6FE99}"/>
    <cellStyle name="Normal 3 3 6 8 5" xfId="27236" xr:uid="{776CD75E-6930-4CDE-9EAD-4604071E8299}"/>
    <cellStyle name="Normal 3 3 6 9" xfId="2508" xr:uid="{57CB4DEF-4107-4CE6-BF49-6ED51EB5189E}"/>
    <cellStyle name="Normal 3 3 6 9 2" xfId="10849" xr:uid="{016456C0-ACEB-4D93-9BDA-93BD00B42119}"/>
    <cellStyle name="Normal 3 3 6 9 2 2" xfId="35505" xr:uid="{0555748D-E027-4843-8823-AAA1107F8C2A}"/>
    <cellStyle name="Normal 3 3 6 9 3" xfId="20922" xr:uid="{06EC9888-8D68-465A-A926-0391591F79CC}"/>
    <cellStyle name="Normal 3 3 6 9 3 2" xfId="45057" xr:uid="{779EB067-67BF-46C5-B24F-A6C0EA9FDE9D}"/>
    <cellStyle name="Normal 3 3 6 9 4" xfId="27620" xr:uid="{C3DAD1EB-9D61-4D32-82CC-F6E59ECD5A58}"/>
    <cellStyle name="Normal 3 3 7" xfId="358" xr:uid="{E8F9CED0-314D-4AEB-B26C-FFF41FD2A071}"/>
    <cellStyle name="Normal 3 3 7 10" xfId="4879" xr:uid="{0BC949B2-5B9F-48C3-8FC5-6A974127688E}"/>
    <cellStyle name="Normal 3 3 7 10 2" xfId="13192" xr:uid="{871DB561-7C8F-469E-9F14-513372F4FF82}"/>
    <cellStyle name="Normal 3 3 7 10 2 2" xfId="37776" xr:uid="{834E6D79-6C91-475D-8290-2F790AF7916D}"/>
    <cellStyle name="Normal 3 3 7 10 3" xfId="29758" xr:uid="{3DAEB42B-81C8-4150-9772-4E7B6EA4D44E}"/>
    <cellStyle name="Normal 3 3 7 11" xfId="8758" xr:uid="{7ABC3CE0-E750-4DCB-AE80-6FB2A5BD1B64}"/>
    <cellStyle name="Normal 3 3 7 11 2" xfId="33529" xr:uid="{E480194B-F28F-4958-A144-6791161880DE}"/>
    <cellStyle name="Normal 3 3 7 12" xfId="17948" xr:uid="{1AFEC9EA-DB3A-4802-8036-2B60A81B13B2}"/>
    <cellStyle name="Normal 3 3 7 12 2" xfId="42173" xr:uid="{B9ACB1D0-00DC-45E6-A056-652743E60A4B}"/>
    <cellStyle name="Normal 3 3 7 13" xfId="18542" xr:uid="{0DA1B65C-290B-456E-8C04-72A27FED81A1}"/>
    <cellStyle name="Normal 3 3 7 13 2" xfId="42738" xr:uid="{F916E9EE-B86C-4669-A28F-4CDDDAA23280}"/>
    <cellStyle name="Normal 3 3 7 14" xfId="25660" xr:uid="{966CC0D5-90B3-4E65-9D69-975A4C09A8AA}"/>
    <cellStyle name="Normal 3 3 7 2" xfId="1370" xr:uid="{152F8B57-5561-45DC-9230-F05A138B8B82}"/>
    <cellStyle name="Normal 3 3 7 2 2" xfId="3038" xr:uid="{26E69DB1-CA60-4F02-A0A0-BC1E0BD8A322}"/>
    <cellStyle name="Normal 3 3 7 2 2 2" xfId="6995" xr:uid="{900A4C15-5D61-486C-9959-3EDF080C378F}"/>
    <cellStyle name="Normal 3 3 7 2 2 2 2" xfId="15254" xr:uid="{6C8AA80D-AA9D-4E8C-A580-7CC1192E29B4}"/>
    <cellStyle name="Normal 3 3 7 2 2 2 2 2" xfId="39836" xr:uid="{FB61E508-F51D-4FAF-9044-D46776A19268}"/>
    <cellStyle name="Normal 3 3 7 2 2 2 3" xfId="31821" xr:uid="{24EB2B69-0551-4160-9D92-F02A8756D89C}"/>
    <cellStyle name="Normal 3 3 7 2 2 3" xfId="11379" xr:uid="{A5BCB8C4-E51C-4F35-9643-AD689DA63F8D}"/>
    <cellStyle name="Normal 3 3 7 2 2 3 2" xfId="36034" xr:uid="{AC8DDFDF-84FF-4438-9A18-E5AE65917237}"/>
    <cellStyle name="Normal 3 3 7 2 2 4" xfId="22559" xr:uid="{C12B67A6-1041-4162-94E8-F15315C1C591}"/>
    <cellStyle name="Normal 3 3 7 2 2 4 2" xfId="46586" xr:uid="{0E70AE57-FF20-4E74-92DD-2B01F9CD0F29}"/>
    <cellStyle name="Normal 3 3 7 2 2 5" xfId="28149" xr:uid="{2530B5AB-E33F-4592-9E5D-C68C8F7C36E3}"/>
    <cellStyle name="Normal 3 3 7 2 3" xfId="3757" xr:uid="{3534617D-50C4-4863-B039-03390C04C828}"/>
    <cellStyle name="Normal 3 3 7 2 3 2" xfId="12098" xr:uid="{75EF3FA5-D900-461A-BBCC-9D08BEE48736}"/>
    <cellStyle name="Normal 3 3 7 2 3 2 2" xfId="36742" xr:uid="{B65C3722-BE26-4D47-B5BB-C938C3444DDE}"/>
    <cellStyle name="Normal 3 3 7 2 3 3" xfId="28857" xr:uid="{5E5FF81F-55FE-4D1E-BBDF-7396B8828732}"/>
    <cellStyle name="Normal 3 3 7 2 4" xfId="4511" xr:uid="{7C852D64-2EC4-4F16-B44C-9D51DCD80E08}"/>
    <cellStyle name="Normal 3 3 7 2 4 2" xfId="12852" xr:uid="{75B33E20-CD7C-41C0-9894-8B1C2D9A77B4}"/>
    <cellStyle name="Normal 3 3 7 2 4 2 2" xfId="37437" xr:uid="{ADFA6A97-A072-46EC-8917-7820B24A3A2C}"/>
    <cellStyle name="Normal 3 3 7 2 4 3" xfId="29477" xr:uid="{6F868CA4-AFBC-4331-8C13-463CF68C7131}"/>
    <cellStyle name="Normal 3 3 7 2 5" xfId="5310" xr:uid="{7C3C8ED9-59D1-478F-8887-631DE4D604C5}"/>
    <cellStyle name="Normal 3 3 7 2 5 2" xfId="13594" xr:uid="{CD27A2BE-1653-42B4-BC53-2657804A6796}"/>
    <cellStyle name="Normal 3 3 7 2 5 2 2" xfId="38178" xr:uid="{6236D02D-30CB-421B-9A44-721C0B4C8719}"/>
    <cellStyle name="Normal 3 3 7 2 5 3" xfId="30160" xr:uid="{93E4CE3E-2432-4AEF-B4F1-EB975EAE10E2}"/>
    <cellStyle name="Normal 3 3 7 2 6" xfId="9732" xr:uid="{38F05708-9A3A-49EC-BA05-F6852FAD2806}"/>
    <cellStyle name="Normal 3 3 7 2 6 2" xfId="34418" xr:uid="{F2D3AF42-9F7E-4060-8782-7902B5718542}"/>
    <cellStyle name="Normal 3 3 7 2 7" xfId="18184" xr:uid="{B65A91EB-26D8-413D-93DD-434EA3C67A95}"/>
    <cellStyle name="Normal 3 3 7 2 7 2" xfId="42409" xr:uid="{3B37FA5C-486C-4606-87CA-7D99C0978D66}"/>
    <cellStyle name="Normal 3 3 7 2 8" xfId="20093" xr:uid="{89321C76-41C4-47CD-861E-B079400A3A91}"/>
    <cellStyle name="Normal 3 3 7 2 8 2" xfId="44267" xr:uid="{5231AC42-C93F-4EDD-9DFF-E856FEAC1F26}"/>
    <cellStyle name="Normal 3 3 7 2 9" xfId="26534" xr:uid="{DF997029-210C-4532-A353-A5A459C58776}"/>
    <cellStyle name="Normal 3 3 7 3" xfId="915" xr:uid="{942DDB05-3883-44AC-AB56-0EB7DCAE46C0}"/>
    <cellStyle name="Normal 3 3 7 3 2" xfId="7913" xr:uid="{F7B3F8AE-D0B7-46AC-9ACF-36E263193D97}"/>
    <cellStyle name="Normal 3 3 7 3 2 2" xfId="16171" xr:uid="{A9FA1D99-B1A2-4935-932F-49BD6ADB18DD}"/>
    <cellStyle name="Normal 3 3 7 3 2 2 2" xfId="40753" xr:uid="{60E7406E-E7F8-415A-A04D-65E460E6C1D4}"/>
    <cellStyle name="Normal 3 3 7 3 2 3" xfId="22129" xr:uid="{A580B40D-F0C0-4C9B-954A-D5EBC3749FD5}"/>
    <cellStyle name="Normal 3 3 7 3 2 3 2" xfId="46181" xr:uid="{2215CD27-93F9-4CA6-9E24-23164BAD22FC}"/>
    <cellStyle name="Normal 3 3 7 3 2 4" xfId="32738" xr:uid="{9F6EB90F-C81F-4619-B824-BBA059B757AF}"/>
    <cellStyle name="Normal 3 3 7 3 3" xfId="6026" xr:uid="{7650772F-A451-4BE8-A7EF-A822660C9CAF}"/>
    <cellStyle name="Normal 3 3 7 3 3 2" xfId="14288" xr:uid="{3CF8D064-E6CE-48EB-8727-E2CF4F41786C}"/>
    <cellStyle name="Normal 3 3 7 3 3 2 2" xfId="38870" xr:uid="{8453472F-9F8A-44E5-8483-9841FF8232F4}"/>
    <cellStyle name="Normal 3 3 7 3 3 3" xfId="30855" xr:uid="{343C0516-6442-457B-9F01-CD3A0F4C15F6}"/>
    <cellStyle name="Normal 3 3 7 3 4" xfId="9293" xr:uid="{FF5D47B4-3560-4311-9B34-C58DBFE7D2CD}"/>
    <cellStyle name="Normal 3 3 7 3 4 2" xfId="34014" xr:uid="{E8F1466D-B0CB-44C4-8931-C16626CDFD4B}"/>
    <cellStyle name="Normal 3 3 7 3 5" xfId="19664" xr:uid="{1536BB60-A008-4261-862A-38BEC446E16D}"/>
    <cellStyle name="Normal 3 3 7 3 5 2" xfId="43846" xr:uid="{71F8E176-1739-413C-8D66-20D084C23381}"/>
    <cellStyle name="Normal 3 3 7 3 6" xfId="26135" xr:uid="{0E47C77A-48B9-4362-B500-54D523C6FF13}"/>
    <cellStyle name="Normal 3 3 7 4" xfId="2179" xr:uid="{7AB173EF-63FC-46C2-BE65-93D3757335AA}"/>
    <cellStyle name="Normal 3 3 7 4 2" xfId="6546" xr:uid="{526355F1-A1BE-4E9A-8106-BCF7810D9069}"/>
    <cellStyle name="Normal 3 3 7 4 2 2" xfId="14805" xr:uid="{BA041E66-AE2E-4686-AB49-4FE61BF166E0}"/>
    <cellStyle name="Normal 3 3 7 4 2 2 2" xfId="39387" xr:uid="{602A03AD-088A-4905-88BE-89D824BFDC2B}"/>
    <cellStyle name="Normal 3 3 7 4 2 3" xfId="21617" xr:uid="{7B6F53BA-AB51-409F-BA16-EB1E83EDFE24}"/>
    <cellStyle name="Normal 3 3 7 4 2 3 2" xfId="45699" xr:uid="{F7B296E8-AD04-4647-8B2A-B32861161481}"/>
    <cellStyle name="Normal 3 3 7 4 2 4" xfId="31372" xr:uid="{5B1E0257-02D5-4B6C-9E1B-5C368799A74D}"/>
    <cellStyle name="Normal 3 3 7 4 3" xfId="10520" xr:uid="{CFED9BF1-776A-4A8F-9C5A-0B53C3BF666C}"/>
    <cellStyle name="Normal 3 3 7 4 3 2" xfId="35178" xr:uid="{0E7AB7C3-1EFB-4273-A7EC-C07DDC430809}"/>
    <cellStyle name="Normal 3 3 7 4 4" xfId="19149" xr:uid="{8C4097DC-CA38-4072-87C1-4A49CB01C539}"/>
    <cellStyle name="Normal 3 3 7 4 4 2" xfId="43343" xr:uid="{AC736EAA-6307-40AF-8069-4CD7AE4574EE}"/>
    <cellStyle name="Normal 3 3 7 4 5" xfId="27293" xr:uid="{9B5DD9DE-91D7-4F2D-AA93-1C7DBE1184C4}"/>
    <cellStyle name="Normal 3 3 7 5" xfId="2565" xr:uid="{323BE601-3742-459F-9FF3-A9DFBC783589}"/>
    <cellStyle name="Normal 3 3 7 5 2" xfId="8351" xr:uid="{70E779EE-8F09-43B9-A801-493B89A8102B}"/>
    <cellStyle name="Normal 3 3 7 5 2 2" xfId="16609" xr:uid="{67C928E8-81E9-424D-A707-868C90D67C58}"/>
    <cellStyle name="Normal 3 3 7 5 2 2 2" xfId="41191" xr:uid="{0637F33F-E016-4FEC-8DC8-27D62FC8025F}"/>
    <cellStyle name="Normal 3 3 7 5 2 3" xfId="33176" xr:uid="{8F0FA00B-D0C7-4173-AA14-CA207B7B3898}"/>
    <cellStyle name="Normal 3 3 7 5 3" xfId="10906" xr:uid="{8E87302D-312E-4102-B8FB-7C801766A168}"/>
    <cellStyle name="Normal 3 3 7 5 3 2" xfId="35562" xr:uid="{69BD4CA9-C6C8-4AB6-B652-43FA1C953BBC}"/>
    <cellStyle name="Normal 3 3 7 5 4" xfId="21021" xr:uid="{8295288E-2C8D-4FEB-876A-C265B6D0FB98}"/>
    <cellStyle name="Normal 3 3 7 5 4 2" xfId="45146" xr:uid="{ADB21B33-592B-4E67-875A-36E7CE515ACA}"/>
    <cellStyle name="Normal 3 3 7 5 5" xfId="27677" xr:uid="{D5110F64-2030-49BF-8B0E-DCB9FFFF9667}"/>
    <cellStyle name="Normal 3 3 7 6" xfId="2802" xr:uid="{A4C60CE2-4C89-4E6A-B81E-551AA539700D}"/>
    <cellStyle name="Normal 3 3 7 6 2" xfId="11143" xr:uid="{056921FD-2104-4FCE-935F-A9F56E4B58D0}"/>
    <cellStyle name="Normal 3 3 7 6 2 2" xfId="35798" xr:uid="{CFDE51AA-194A-401B-A5B8-51C6DC83B87A}"/>
    <cellStyle name="Normal 3 3 7 6 3" xfId="27913" xr:uid="{4B2F6CE9-4AB5-4743-9D16-28D2744A549F}"/>
    <cellStyle name="Normal 3 3 7 7" xfId="3275" xr:uid="{4E7F1F23-9B88-451B-84C7-41428F1057DA}"/>
    <cellStyle name="Normal 3 3 7 7 2" xfId="11616" xr:uid="{14FF7658-E1DE-4F99-98DE-053EA67790DA}"/>
    <cellStyle name="Normal 3 3 7 7 2 2" xfId="36270" xr:uid="{E2BA6E69-71DC-4C1A-BC32-DFA202C8954F}"/>
    <cellStyle name="Normal 3 3 7 7 3" xfId="28385" xr:uid="{322E064C-1D46-4E9A-A819-C0775DDF4BE4}"/>
    <cellStyle name="Normal 3 3 7 8" xfId="3521" xr:uid="{4368110E-8E98-49AC-A744-6E3D09E68CEF}"/>
    <cellStyle name="Normal 3 3 7 8 2" xfId="11862" xr:uid="{7D8C3E7A-A7E2-4EEF-9E7B-275B77B0C7CD}"/>
    <cellStyle name="Normal 3 3 7 8 2 2" xfId="36506" xr:uid="{45C1C9E8-456B-42C0-97C3-06596805BC79}"/>
    <cellStyle name="Normal 3 3 7 8 3" xfId="28621" xr:uid="{84E6DE89-EF55-4ECC-82B8-0DCB97BD4CC6}"/>
    <cellStyle name="Normal 3 3 7 9" xfId="4275" xr:uid="{705FBDE7-5AD8-4B94-98B3-74BABE67621B}"/>
    <cellStyle name="Normal 3 3 7 9 2" xfId="12616" xr:uid="{247B3A87-3E13-4575-B981-BA918F5F5957}"/>
    <cellStyle name="Normal 3 3 7 9 2 2" xfId="37201" xr:uid="{3BE4074B-E7ED-4A63-9D41-9CE007A26A49}"/>
    <cellStyle name="Normal 3 3 7 9 3" xfId="29241" xr:uid="{C0ED2232-FCD8-4916-8F52-CEDC6A910CDA}"/>
    <cellStyle name="Normal 3 3 8" xfId="501" xr:uid="{FC9EB125-782C-45E4-B0F1-DD0B232DE873}"/>
    <cellStyle name="Normal 3 3 8 10" xfId="18683" xr:uid="{6EAF283C-BE8A-47C5-8111-A0B4B71E2C3F}"/>
    <cellStyle name="Normal 3 3 8 10 2" xfId="42879" xr:uid="{ED9BAB36-3877-441B-9E43-83CA8E060072}"/>
    <cellStyle name="Normal 3 3 8 11" xfId="25782" xr:uid="{81E38F8E-5A32-4BBC-9535-8503311A4E54}"/>
    <cellStyle name="Normal 3 3 8 2" xfId="1397" xr:uid="{D398EEE8-549A-45B2-9DE4-FB96D9DC7595}"/>
    <cellStyle name="Normal 3 3 8 2 2" xfId="7429" xr:uid="{EBAAEF05-6CCD-474F-8F35-FE5CDFD5785A}"/>
    <cellStyle name="Normal 3 3 8 2 2 2" xfId="15688" xr:uid="{9761422E-003F-452A-9CC0-E747153F3EDC}"/>
    <cellStyle name="Normal 3 3 8 2 2 2 2" xfId="40270" xr:uid="{6E3758CF-2F42-46AB-BDB1-F5FBB7670E1F}"/>
    <cellStyle name="Normal 3 3 8 2 2 3" xfId="22586" xr:uid="{69095B3A-2777-4AAF-8EF5-FB35CCC6F34E}"/>
    <cellStyle name="Normal 3 3 8 2 2 3 2" xfId="46613" xr:uid="{B2C16172-BEB3-4012-A9E9-21E07F624190}"/>
    <cellStyle name="Normal 3 3 8 2 2 4" xfId="32255" xr:uid="{9325C693-06FE-418A-A3A9-C2AC1B5BF5A7}"/>
    <cellStyle name="Normal 3 3 8 2 3" xfId="5337" xr:uid="{1F6C6FD6-2E39-44B6-BB80-776260703EC5}"/>
    <cellStyle name="Normal 3 3 8 2 3 2" xfId="13621" xr:uid="{E7195A2E-C00A-4E6A-84B7-D4BE48FDF916}"/>
    <cellStyle name="Normal 3 3 8 2 3 2 2" xfId="38205" xr:uid="{4D0340FD-D5B5-45C8-8AC0-AAA09D27A34D}"/>
    <cellStyle name="Normal 3 3 8 2 3 3" xfId="30187" xr:uid="{FB562958-E831-414E-B7CA-B1AA9302694D}"/>
    <cellStyle name="Normal 3 3 8 2 4" xfId="9759" xr:uid="{76BB0ACD-A324-4176-BD90-FD6FC3B3414C}"/>
    <cellStyle name="Normal 3 3 8 2 4 2" xfId="34445" xr:uid="{74DA4B76-4BB1-49FB-ABCB-985A3C53D69A}"/>
    <cellStyle name="Normal 3 3 8 2 5" xfId="20120" xr:uid="{AA897575-2E1B-46B7-B290-A792069DB34B}"/>
    <cellStyle name="Normal 3 3 8 2 5 2" xfId="44294" xr:uid="{73F01765-D9B3-4C13-A698-3BEB1CE661B1}"/>
    <cellStyle name="Normal 3 3 8 2 6" xfId="26561" xr:uid="{C5C195EE-EC2C-4B3B-954C-748507C6EA13}"/>
    <cellStyle name="Normal 3 3 8 3" xfId="948" xr:uid="{0BA0904B-07DD-408D-BBB4-87C54503DEE4}"/>
    <cellStyle name="Normal 3 3 8 3 2" xfId="7940" xr:uid="{0A96187F-33CE-4B6A-A910-CB4F25D0B19C}"/>
    <cellStyle name="Normal 3 3 8 3 2 2" xfId="16198" xr:uid="{EFDAD185-205E-48E2-94E9-0C499812C9EE}"/>
    <cellStyle name="Normal 3 3 8 3 2 2 2" xfId="40780" xr:uid="{8C544A2E-A850-4F7E-BDB2-781DE0032347}"/>
    <cellStyle name="Normal 3 3 8 3 2 3" xfId="22159" xr:uid="{86173518-FB21-4753-9D3F-B969E7FDE3ED}"/>
    <cellStyle name="Normal 3 3 8 3 2 3 2" xfId="46208" xr:uid="{8EB84D27-72E2-4666-B991-5B79327D31FC}"/>
    <cellStyle name="Normal 3 3 8 3 2 4" xfId="32765" xr:uid="{389D934E-8E02-4410-9642-92A0E22A8730}"/>
    <cellStyle name="Normal 3 3 8 3 3" xfId="6053" xr:uid="{BFE689E4-9DBF-468A-8C30-FB13B3E4E7C8}"/>
    <cellStyle name="Normal 3 3 8 3 3 2" xfId="14315" xr:uid="{3A20E2FE-2899-474E-825A-0768386EA3B8}"/>
    <cellStyle name="Normal 3 3 8 3 3 2 2" xfId="38897" xr:uid="{4FD7B7B3-0874-4623-80CD-C83CE6C3CDE6}"/>
    <cellStyle name="Normal 3 3 8 3 3 3" xfId="30882" xr:uid="{17D39803-B237-4034-B47C-67E95F983EFA}"/>
    <cellStyle name="Normal 3 3 8 3 4" xfId="9324" xr:uid="{E0E8D99E-5140-4C8F-8F8A-E894195DF841}"/>
    <cellStyle name="Normal 3 3 8 3 4 2" xfId="34043" xr:uid="{AFD31814-2184-4487-B4D3-5BE15F912591}"/>
    <cellStyle name="Normal 3 3 8 3 5" xfId="19693" xr:uid="{4E1096F6-FFC9-4698-95E3-D1CBAD774794}"/>
    <cellStyle name="Normal 3 3 8 3 5 2" xfId="43875" xr:uid="{C1937F2A-A1D0-4287-AA85-158D97F7923D}"/>
    <cellStyle name="Normal 3 3 8 3 6" xfId="26162" xr:uid="{563A6D94-2600-4202-BA15-22E9F9C075EC}"/>
    <cellStyle name="Normal 3 3 8 4" xfId="2920" xr:uid="{644AEBB2-C9E7-4ACD-B010-FBC4F4F3F8B4}"/>
    <cellStyle name="Normal 3 3 8 4 2" xfId="6573" xr:uid="{B5B3EF7C-C97F-4962-9EF1-47D5BF758CE6}"/>
    <cellStyle name="Normal 3 3 8 4 2 2" xfId="14832" xr:uid="{36F5F969-C942-45D6-9798-472FBE265E89}"/>
    <cellStyle name="Normal 3 3 8 4 2 2 2" xfId="39414" xr:uid="{C7635045-D866-40B2-99C5-73C6AB247DBA}"/>
    <cellStyle name="Normal 3 3 8 4 2 3" xfId="21755" xr:uid="{A4F9B94C-9836-40B1-B6D3-94BCC630AE0D}"/>
    <cellStyle name="Normal 3 3 8 4 2 3 2" xfId="45829" xr:uid="{8FFB57DF-7BB1-4E84-B343-A9C27A834D82}"/>
    <cellStyle name="Normal 3 3 8 4 2 4" xfId="31399" xr:uid="{CE958FE5-0A46-411B-8336-E8C7447D91AA}"/>
    <cellStyle name="Normal 3 3 8 4 3" xfId="11261" xr:uid="{A6CA088F-1D47-424A-B905-24DBCAD7C311}"/>
    <cellStyle name="Normal 3 3 8 4 3 2" xfId="35916" xr:uid="{23B1DBDC-5EB8-4712-8F50-E65467B51AEE}"/>
    <cellStyle name="Normal 3 3 8 4 4" xfId="19290" xr:uid="{84C4A754-AB43-4E75-A0FB-26A92FC774AD}"/>
    <cellStyle name="Normal 3 3 8 4 4 2" xfId="43484" xr:uid="{3653C641-B75D-4AD8-9B1D-2B89521B469B}"/>
    <cellStyle name="Normal 3 3 8 4 5" xfId="28031" xr:uid="{88577219-E063-4F91-AE04-15D7285C8681}"/>
    <cellStyle name="Normal 3 3 8 5" xfId="3639" xr:uid="{A69CB220-B02D-49B1-9F8B-1AF9BECD8D63}"/>
    <cellStyle name="Normal 3 3 8 5 2" xfId="7119" xr:uid="{F34EB891-CEA1-40F0-B4EE-5868B977FA61}"/>
    <cellStyle name="Normal 3 3 8 5 2 2" xfId="15378" xr:uid="{D09CD2E6-CB44-4158-B9B7-B0E8C0330A1E}"/>
    <cellStyle name="Normal 3 3 8 5 2 2 2" xfId="39960" xr:uid="{2813C87E-7719-4E70-837A-1A262AD2BE6E}"/>
    <cellStyle name="Normal 3 3 8 5 2 3" xfId="31945" xr:uid="{8AAADFBD-4485-4C08-AC69-85217567B86E}"/>
    <cellStyle name="Normal 3 3 8 5 3" xfId="11980" xr:uid="{67BED727-AED7-4A10-84FB-046171A58C69}"/>
    <cellStyle name="Normal 3 3 8 5 3 2" xfId="36624" xr:uid="{CC401A98-B9CB-448C-B353-BFE79374D808}"/>
    <cellStyle name="Normal 3 3 8 5 4" xfId="21159" xr:uid="{7142E643-9066-4A1C-846E-F31603EAEAE4}"/>
    <cellStyle name="Normal 3 3 8 5 4 2" xfId="45279" xr:uid="{73D5D0F0-5007-42AD-B6FF-B9B3A46CFFCC}"/>
    <cellStyle name="Normal 3 3 8 5 5" xfId="28739" xr:uid="{18F9A9CB-D8A5-4074-8C16-05F3A9F161C3}"/>
    <cellStyle name="Normal 3 3 8 6" xfId="4393" xr:uid="{C1D16795-6B22-4731-A524-360C156E7AB9}"/>
    <cellStyle name="Normal 3 3 8 6 2" xfId="12734" xr:uid="{4651253A-E33A-47EC-AC3C-59A9AF2CE61B}"/>
    <cellStyle name="Normal 3 3 8 6 2 2" xfId="37319" xr:uid="{52DC795F-2317-4788-A51C-93F6208B50A6}"/>
    <cellStyle name="Normal 3 3 8 6 3" xfId="29359" xr:uid="{1C073B67-0EFC-4745-B294-E8FE7D15A899}"/>
    <cellStyle name="Normal 3 3 8 7" xfId="4908" xr:uid="{F9C2A3D9-4974-41EB-90AF-82C592AAEA41}"/>
    <cellStyle name="Normal 3 3 8 7 2" xfId="13219" xr:uid="{BA3DEC6D-7A73-4606-BDB9-BF2956529EC7}"/>
    <cellStyle name="Normal 3 3 8 7 2 2" xfId="37803" xr:uid="{EEB1DBEA-4457-490D-80DB-215BB01A78BE}"/>
    <cellStyle name="Normal 3 3 8 7 3" xfId="29785" xr:uid="{B3DCFCAF-AEEA-4FBE-ABCC-70E82F55F8FD}"/>
    <cellStyle name="Normal 3 3 8 8" xfId="8888" xr:uid="{D6AC36C5-72E7-4F53-993C-2888EFDFA112}"/>
    <cellStyle name="Normal 3 3 8 8 2" xfId="33651" xr:uid="{7F689B24-005E-4EB4-9739-44AF51A7948A}"/>
    <cellStyle name="Normal 3 3 8 9" xfId="18066" xr:uid="{09E220FE-28D4-4689-A5B5-315A446D030C}"/>
    <cellStyle name="Normal 3 3 8 9 2" xfId="42291" xr:uid="{5DF66B56-EFA8-4272-BB6B-C3A973EB6034}"/>
    <cellStyle name="Normal 3 3 9" xfId="559" xr:uid="{BDF4D318-0345-44A8-B896-88F4E43DDA99}"/>
    <cellStyle name="Normal 3 3 9 2" xfId="1559" xr:uid="{A89787D4-5EB2-446A-A33A-45A6B50E1A1A}"/>
    <cellStyle name="Normal 3 3 9 2 2" xfId="7534" xr:uid="{60B117D9-36AB-4144-8AE1-BE3CE90839E1}"/>
    <cellStyle name="Normal 3 3 9 2 2 2" xfId="15792" xr:uid="{2EC33500-705F-4F47-B3C0-097428BECF41}"/>
    <cellStyle name="Normal 3 3 9 2 2 2 2" xfId="40374" xr:uid="{0675D5C8-941D-41E3-9D26-0A43DCBFB1DE}"/>
    <cellStyle name="Normal 3 3 9 2 2 3" xfId="22746" xr:uid="{044C0D07-C09A-44B3-9788-A6B13E7536F8}"/>
    <cellStyle name="Normal 3 3 9 2 2 3 2" xfId="46773" xr:uid="{4E781980-093C-4461-B5B9-F0CE227571B7}"/>
    <cellStyle name="Normal 3 3 9 2 2 4" xfId="32359" xr:uid="{3766AB3A-80C4-4122-B827-D0E33D9B697C}"/>
    <cellStyle name="Normal 3 3 9 2 3" xfId="5498" xr:uid="{B3A36B74-034A-460C-A6EF-732EB88323B7}"/>
    <cellStyle name="Normal 3 3 9 2 3 2" xfId="13781" xr:uid="{1FA342F0-1942-4F98-8EFA-939095E72C4B}"/>
    <cellStyle name="Normal 3 3 9 2 3 2 2" xfId="38365" xr:uid="{E6AC9EC4-C8F3-4DE0-8891-0626B12E4B1B}"/>
    <cellStyle name="Normal 3 3 9 2 3 3" xfId="30347" xr:uid="{03027B21-81BB-48EB-B9CA-BF9854CC1AE2}"/>
    <cellStyle name="Normal 3 3 9 2 4" xfId="9919" xr:uid="{0CE020EC-8535-4294-BF4C-028027F1CBCF}"/>
    <cellStyle name="Normal 3 3 9 2 4 2" xfId="34605" xr:uid="{08A00B13-D49F-4516-82B5-605119F5D982}"/>
    <cellStyle name="Normal 3 3 9 2 5" xfId="20280" xr:uid="{A432CC14-759B-4FF1-BF79-1C3D20C9D86C}"/>
    <cellStyle name="Normal 3 3 9 2 5 2" xfId="44454" xr:uid="{478B93BE-7BD2-497E-AFA2-6E289C3D51B9}"/>
    <cellStyle name="Normal 3 3 9 2 6" xfId="26721" xr:uid="{21E19EDA-64E3-4A28-A383-3AC2F1C1A299}"/>
    <cellStyle name="Normal 3 3 9 3" xfId="1127" xr:uid="{891B4CE9-E566-41FA-9F4F-FB9891FAB94B}"/>
    <cellStyle name="Normal 3 3 9 3 2" xfId="8100" xr:uid="{7BB170F8-A903-4124-BFF6-88D3772E2EFC}"/>
    <cellStyle name="Normal 3 3 9 3 2 2" xfId="16358" xr:uid="{BA677849-1FD5-4F08-BC19-41F005463FA3}"/>
    <cellStyle name="Normal 3 3 9 3 2 2 2" xfId="40940" xr:uid="{33AA460E-A65B-4D9B-861B-4E17498346F7}"/>
    <cellStyle name="Normal 3 3 9 3 2 3" xfId="22336" xr:uid="{E6F60E68-C388-4642-BF49-14BAD9BBC4FE}"/>
    <cellStyle name="Normal 3 3 9 3 2 3 2" xfId="46370" xr:uid="{E3CC6732-FE13-478A-85F2-537413F3CD2B}"/>
    <cellStyle name="Normal 3 3 9 3 2 4" xfId="32925" xr:uid="{49BE8388-E194-4D66-A185-CB50087EA592}"/>
    <cellStyle name="Normal 3 3 9 3 3" xfId="6213" xr:uid="{2AF39426-DE2A-4DD6-8702-D138FF034C6B}"/>
    <cellStyle name="Normal 3 3 9 3 3 2" xfId="14475" xr:uid="{C9115A00-9A66-4B97-8A95-EC4C918222BF}"/>
    <cellStyle name="Normal 3 3 9 3 3 2 2" xfId="39057" xr:uid="{2E37DD44-8831-4137-BA30-145A2A0FF88D}"/>
    <cellStyle name="Normal 3 3 9 3 3 3" xfId="31042" xr:uid="{21391CCF-3D6F-4D73-A52A-136CB2B21476}"/>
    <cellStyle name="Normal 3 3 9 3 4" xfId="9503" xr:uid="{19E9D5BE-2DBA-442A-BD2D-F79EC6B5C99A}"/>
    <cellStyle name="Normal 3 3 9 3 4 2" xfId="34203" xr:uid="{46090208-C66B-4FD4-887E-141F55697AF6}"/>
    <cellStyle name="Normal 3 3 9 3 5" xfId="19870" xr:uid="{141618BA-8929-44F8-82D2-5CBF132406CF}"/>
    <cellStyle name="Normal 3 3 9 3 5 2" xfId="44050" xr:uid="{6025877F-A120-403B-81AF-03335302F897}"/>
    <cellStyle name="Normal 3 3 9 3 6" xfId="26322" xr:uid="{C32E15B9-3E70-4664-8C2D-DC520176002A}"/>
    <cellStyle name="Normal 3 3 9 4" xfId="6733" xr:uid="{68D4E44A-F737-4227-9CA1-3D1C55E790F2}"/>
    <cellStyle name="Normal 3 3 9 4 2" xfId="14992" xr:uid="{9BF0FF42-4847-43E7-9859-0064EE46DF58}"/>
    <cellStyle name="Normal 3 3 9 4 2 2" xfId="21812" xr:uid="{ADE5C195-40C2-4A8B-9CA1-E56DCFC55CED}"/>
    <cellStyle name="Normal 3 3 9 4 2 2 2" xfId="45886" xr:uid="{7D448016-C8CE-4BB5-B462-E6C8591EE357}"/>
    <cellStyle name="Normal 3 3 9 4 2 3" xfId="39574" xr:uid="{40AF344C-BEEC-448A-8E95-9B0F9992CD84}"/>
    <cellStyle name="Normal 3 3 9 4 3" xfId="19347" xr:uid="{92CDD3DE-6F91-4E4D-B8FE-0AD9B0A994BD}"/>
    <cellStyle name="Normal 3 3 9 4 3 2" xfId="43541" xr:uid="{299DDF81-4389-4584-AF27-2919BB36585A}"/>
    <cellStyle name="Normal 3 3 9 4 4" xfId="31559" xr:uid="{1C9DC6A1-7537-4C32-AB5D-E065576E5D1A}"/>
    <cellStyle name="Normal 3 3 9 5" xfId="7244" xr:uid="{EB20D049-C8CE-4F13-8498-EE423731A4E4}"/>
    <cellStyle name="Normal 3 3 9 5 2" xfId="15503" xr:uid="{00D08307-087F-4FE5-987D-3C452F6D8E1D}"/>
    <cellStyle name="Normal 3 3 9 5 2 2" xfId="40085" xr:uid="{E480E581-ED39-4A88-B473-4D82489B5DAF}"/>
    <cellStyle name="Normal 3 3 9 5 3" xfId="21217" xr:uid="{41B15A54-1424-4337-93AD-A085C98366E0}"/>
    <cellStyle name="Normal 3 3 9 5 3 2" xfId="45336" xr:uid="{F0967F83-BDDB-4661-8058-13C7C77B6F9D}"/>
    <cellStyle name="Normal 3 3 9 5 4" xfId="32070" xr:uid="{B49DF221-80E1-41AA-9002-EF72DD95383F}"/>
    <cellStyle name="Normal 3 3 9 6" xfId="5086" xr:uid="{AAFE9E4B-3957-478E-9221-7EBB8D7BF546}"/>
    <cellStyle name="Normal 3 3 9 6 2" xfId="13381" xr:uid="{7D440C41-4A62-47C4-8F82-B0FCD137DC54}"/>
    <cellStyle name="Normal 3 3 9 6 2 2" xfId="37965" xr:uid="{23B5DE45-B5DC-40E9-813D-FF01A49A3F83}"/>
    <cellStyle name="Normal 3 3 9 6 3" xfId="29946" xr:uid="{9B722D5A-B5AD-45E0-8643-B1DA9EA390DE}"/>
    <cellStyle name="Normal 3 3 9 7" xfId="8946" xr:uid="{C181481E-B98C-4504-A53E-7CAFCD926997}"/>
    <cellStyle name="Normal 3 3 9 7 2" xfId="33708" xr:uid="{D6861A33-5603-44A3-A19D-3543340600F4}"/>
    <cellStyle name="Normal 3 3 9 8" xfId="18740" xr:uid="{F8357A37-4461-460C-8661-CA9854CC45FF}"/>
    <cellStyle name="Normal 3 3 9 8 2" xfId="42936" xr:uid="{CC125E9A-5C40-4305-8BB1-538203781A69}"/>
    <cellStyle name="Normal 3 3 9 9" xfId="25839" xr:uid="{62FEF49E-8B3B-4039-BDE4-AA05BC5BCDF9}"/>
    <cellStyle name="Normal 3 4" xfId="139" xr:uid="{F705860C-E3DC-4361-8D80-B78B08D88E06}"/>
    <cellStyle name="Normal 3 4 2" xfId="8580" xr:uid="{1BB495E8-F95B-4955-8349-C547266ED332}"/>
    <cellStyle name="Normal 3 4 2 2" xfId="16836" xr:uid="{3EED3199-B4DC-4A56-8E05-07EC322482DC}"/>
    <cellStyle name="Normal 3 4 2 2 2" xfId="41416" xr:uid="{754AAC7D-B1ED-4210-9A83-E9C5F065AE85}"/>
    <cellStyle name="Normal 3 4 2 3" xfId="33386" xr:uid="{8DA5748A-C13A-4A53-9BD6-241043468B19}"/>
    <cellStyle name="Normal 3 5" xfId="187" xr:uid="{E25F746C-C8BC-48E6-A42D-73711B5A90E8}"/>
    <cellStyle name="Normal 3 5 10" xfId="3208" xr:uid="{D0C6D815-6EE4-47F4-8FCB-BF6F68C509CC}"/>
    <cellStyle name="Normal 3 5 10 2" xfId="11549" xr:uid="{B29CFD1E-377B-4AB9-A7DF-EF31CD0CE098}"/>
    <cellStyle name="Normal 3 5 10 2 2" xfId="36203" xr:uid="{B3ED3B58-98AB-4322-9613-688CADEE6289}"/>
    <cellStyle name="Normal 3 5 10 3" xfId="28318" xr:uid="{2F0BDAFC-BC7C-4A1E-ADA3-1FF7557AFAFB}"/>
    <cellStyle name="Normal 3 5 11" xfId="3451" xr:uid="{BC30704E-BA93-4A50-A290-8641A5777619}"/>
    <cellStyle name="Normal 3 5 11 2" xfId="11792" xr:uid="{E7E465DB-2901-4BE2-BED3-7FABF047F841}"/>
    <cellStyle name="Normal 3 5 11 2 2" xfId="36439" xr:uid="{D4829882-184E-4173-8D94-9CE6C6C81CA3}"/>
    <cellStyle name="Normal 3 5 11 3" xfId="28554" xr:uid="{C032081F-2377-459A-AA5D-160A2249582D}"/>
    <cellStyle name="Normal 3 5 12" xfId="4139" xr:uid="{998B9FBE-E250-4D42-949B-501EFA4C41FA}"/>
    <cellStyle name="Normal 3 5 12 2" xfId="12480" xr:uid="{EABDBC0D-B245-42F4-8E11-5B01FE527D66}"/>
    <cellStyle name="Normal 3 5 12 2 2" xfId="37065" xr:uid="{8344F550-FA2B-40E8-B41D-D87D47680A27}"/>
    <cellStyle name="Normal 3 5 12 3" xfId="29174" xr:uid="{B2BD1311-28A2-4413-8A80-AFD9D6C8B81D}"/>
    <cellStyle name="Normal 3 5 13" xfId="8671" xr:uid="{2211A8B8-CE34-4507-9368-A77FCAE71A77}"/>
    <cellStyle name="Normal 3 5 13 2" xfId="33455" xr:uid="{9F21731D-247E-4756-80BA-86FDD7DA9A2D}"/>
    <cellStyle name="Normal 3 5 14" xfId="17855" xr:uid="{F39C2375-5F5A-45F0-B3EB-148876A40DE6}"/>
    <cellStyle name="Normal 3 5 14 2" xfId="42080" xr:uid="{AA5F3942-4E0E-492D-B75D-1C56D65AD2C8}"/>
    <cellStyle name="Normal 3 5 15" xfId="18463" xr:uid="{8E977C33-AFBE-4FFE-86E2-55AF5C3B65C2}"/>
    <cellStyle name="Normal 3 5 15 2" xfId="42671" xr:uid="{A93C19C0-9129-45B3-9646-E039DA97C3EE}"/>
    <cellStyle name="Normal 3 5 16" xfId="25593" xr:uid="{ABD63636-F7F0-41EA-8C9E-399C9B616B8D}"/>
    <cellStyle name="Normal 3 5 2" xfId="318" xr:uid="{BFB70556-E187-4644-BE1D-A75BC38C6031}"/>
    <cellStyle name="Normal 3 5 2 10" xfId="2427" xr:uid="{F79CB2F1-3538-4B20-8854-19355F467E70}"/>
    <cellStyle name="Normal 3 5 2 10 2" xfId="10768" xr:uid="{FF255CF8-A1DF-416B-B78E-A1A03A3B0855}"/>
    <cellStyle name="Normal 3 5 2 10 2 2" xfId="35425" xr:uid="{2B54399F-5067-4854-BE4C-2F2DDF7AD805}"/>
    <cellStyle name="Normal 3 5 2 10 3" xfId="27540" xr:uid="{F41B15FD-D5E5-4087-915F-D0D088E3067D}"/>
    <cellStyle name="Normal 3 5 2 11" xfId="2559" xr:uid="{ED88BA80-B2E1-471F-81F0-2E78163A18C5}"/>
    <cellStyle name="Normal 3 5 2 11 2" xfId="10900" xr:uid="{4444DE17-BE44-4988-B9F6-05A44A6E30EE}"/>
    <cellStyle name="Normal 3 5 2 11 2 2" xfId="35556" xr:uid="{BE59BD6B-08C8-4C30-B1DD-747FDE5BF296}"/>
    <cellStyle name="Normal 3 5 2 11 3" xfId="27671" xr:uid="{08C6F355-E851-4A12-9975-C4E2FF597FBA}"/>
    <cellStyle name="Normal 3 5 2 12" xfId="2796" xr:uid="{D7F90956-16C4-4D9A-B462-61C59810799A}"/>
    <cellStyle name="Normal 3 5 2 12 2" xfId="11137" xr:uid="{6BDDEF46-5718-4455-BAFA-30261D3975CC}"/>
    <cellStyle name="Normal 3 5 2 12 2 2" xfId="35792" xr:uid="{131A3683-218E-4F63-89EE-245AA1474C6F}"/>
    <cellStyle name="Normal 3 5 2 12 3" xfId="27907" xr:uid="{22D61861-23FF-4E02-9596-A9783786AA0B}"/>
    <cellStyle name="Normal 3 5 2 13" xfId="3269" xr:uid="{D73B9681-8EE4-4478-8E1D-18B0508F1CDD}"/>
    <cellStyle name="Normal 3 5 2 13 2" xfId="11610" xr:uid="{4BF397D6-3CE4-4589-A208-ABDFA090E878}"/>
    <cellStyle name="Normal 3 5 2 13 2 2" xfId="36264" xr:uid="{5C2E2A82-E16C-486A-AC8A-7189F4531E1B}"/>
    <cellStyle name="Normal 3 5 2 13 3" xfId="28379" xr:uid="{4633F8F7-7487-4475-9393-FA8346323DC0}"/>
    <cellStyle name="Normal 3 5 2 14" xfId="3513" xr:uid="{829BEC22-C70E-4679-BA11-264718A55F4E}"/>
    <cellStyle name="Normal 3 5 2 14 2" xfId="11854" xr:uid="{7358D95F-A746-4DB7-BD43-4CB254CD6C50}"/>
    <cellStyle name="Normal 3 5 2 14 2 2" xfId="36500" xr:uid="{D18BD8C1-80CC-4CF7-A766-45427178E225}"/>
    <cellStyle name="Normal 3 5 2 14 3" xfId="28615" xr:uid="{E8C1C569-911A-4CED-B198-5D82871BB0CD}"/>
    <cellStyle name="Normal 3 5 2 15" xfId="3988" xr:uid="{DD8A7678-1C3D-493C-A7B3-8BCC443D3A2E}"/>
    <cellStyle name="Normal 3 5 2 15 2" xfId="12329" xr:uid="{8BF27DFB-9DA6-4115-935C-73F4F87888D2}"/>
    <cellStyle name="Normal 3 5 2 15 2 2" xfId="36915" xr:uid="{4C9E52F7-0534-4963-B882-11A076588F60}"/>
    <cellStyle name="Normal 3 5 2 15 3" xfId="29030" xr:uid="{7693F9B8-8AED-445D-963F-02B5D2E4999B}"/>
    <cellStyle name="Normal 3 5 2 16" xfId="4062" xr:uid="{CC61A313-0D64-4D53-BEE6-B8BA5A22B436}"/>
    <cellStyle name="Normal 3 5 2 16 2" xfId="12403" xr:uid="{5A5A2BE3-E6B6-4064-81E6-9DD807085A1B}"/>
    <cellStyle name="Normal 3 5 2 16 2 2" xfId="36989" xr:uid="{5063428B-5207-47E3-9668-6CFF3057A405}"/>
    <cellStyle name="Normal 3 5 2 16 3" xfId="29104" xr:uid="{8E34C22A-A303-472B-BC35-DCDC1E9218E3}"/>
    <cellStyle name="Normal 3 5 2 17" xfId="4246" xr:uid="{9966D510-DDBB-411A-BA73-556B4822AB0C}"/>
    <cellStyle name="Normal 3 5 2 17 2" xfId="12587" xr:uid="{2F3E1192-3E38-42C3-83E6-21D456D72844}"/>
    <cellStyle name="Normal 3 5 2 17 2 2" xfId="37172" xr:uid="{A4264F6B-B4D6-4F3F-B774-77581038F9B0}"/>
    <cellStyle name="Normal 3 5 2 17 3" xfId="29235" xr:uid="{3BAE4FEF-092E-45C5-9615-A9061A4391A3}"/>
    <cellStyle name="Normal 3 5 2 18" xfId="5649" xr:uid="{263A77A3-D9F4-4014-9398-43E7CBC38ACD}"/>
    <cellStyle name="Normal 3 5 2 18 2" xfId="13920" xr:uid="{1ED9CCC7-1B85-44CD-B0F9-E651F02D196C}"/>
    <cellStyle name="Normal 3 5 2 18 2 2" xfId="38504" xr:uid="{AAA537CF-B28D-47B4-8CB4-FAF1235EE40A}"/>
    <cellStyle name="Normal 3 5 2 18 3" xfId="30487" xr:uid="{3AFEA8AA-F6EE-440E-B1E7-0A2A5CE83575}"/>
    <cellStyle name="Normal 3 5 2 19" xfId="8541" xr:uid="{5336FF15-2069-4A02-8E8D-C58375DC8251}"/>
    <cellStyle name="Normal 3 5 2 19 2" xfId="16799" xr:uid="{960D6691-4E4A-4613-98F2-42AF2ED41D52}"/>
    <cellStyle name="Normal 3 5 2 19 2 2" xfId="41381" xr:uid="{F1AF2A08-76B5-45EE-979C-E49B5F42A737}"/>
    <cellStyle name="Normal 3 5 2 19 3" xfId="33352" xr:uid="{E1005E7D-707D-4C1B-892F-1BABEC447A10}"/>
    <cellStyle name="Normal 3 5 2 2" xfId="485" xr:uid="{54BA45DC-9227-4D99-8CA1-EF1BB8266C20}"/>
    <cellStyle name="Normal 3 5 2 2 10" xfId="8875" xr:uid="{AEE6D030-0F69-4C34-812B-C66ED81EBCCF}"/>
    <cellStyle name="Normal 3 5 2 2 10 2" xfId="33641" xr:uid="{78ACB3DB-BEE2-4489-AE59-864321A1C122}"/>
    <cellStyle name="Normal 3 5 2 2 11" xfId="18060" xr:uid="{381D1DC8-9E5C-4B6A-9191-7660CF0CF809}"/>
    <cellStyle name="Normal 3 5 2 2 11 2" xfId="42285" xr:uid="{1E6FCEF5-C26A-4D7D-8230-AB557F9AAC39}"/>
    <cellStyle name="Normal 3 5 2 2 12" xfId="18668" xr:uid="{13C396D3-6222-4510-AA86-7D32C9A21184}"/>
    <cellStyle name="Normal 3 5 2 2 12 2" xfId="42864" xr:uid="{22CD9C65-3418-4A54-B995-EAB8BC73102D}"/>
    <cellStyle name="Normal 3 5 2 2 13" xfId="25772" xr:uid="{4797E36E-C39A-4C61-9685-F7722E2C8108}"/>
    <cellStyle name="Normal 3 5 2 2 2" xfId="1860" xr:uid="{7350804E-F84A-4814-BDAD-49F4973E8575}"/>
    <cellStyle name="Normal 3 5 2 2 2 2" xfId="3150" xr:uid="{13DA95D2-AA3D-414A-801E-1CA3D83C4D5F}"/>
    <cellStyle name="Normal 3 5 2 2 2 2 2" xfId="11491" xr:uid="{916BF9E3-6793-4063-A9ED-462F7F384383}"/>
    <cellStyle name="Normal 3 5 2 2 2 2 2 2" xfId="36146" xr:uid="{44B9B3C1-21B0-40BB-9C6A-EC6EE175941D}"/>
    <cellStyle name="Normal 3 5 2 2 2 2 3" xfId="23025" xr:uid="{080B6280-39EB-4B8F-934D-74299F60E47C}"/>
    <cellStyle name="Normal 3 5 2 2 2 2 3 2" xfId="47036" xr:uid="{E83F3905-154F-403B-BF02-E27FCCE1FFB1}"/>
    <cellStyle name="Normal 3 5 2 2 2 2 4" xfId="28261" xr:uid="{05952A85-42C2-45EC-A30A-5B005C040CA0}"/>
    <cellStyle name="Normal 3 5 2 2 2 3" xfId="3869" xr:uid="{A2B3EDC5-E29F-4AE7-9CDE-F579A9B8A52D}"/>
    <cellStyle name="Normal 3 5 2 2 2 3 2" xfId="12210" xr:uid="{06DBFD4D-540E-4E8E-B7A7-0A99B3362ADD}"/>
    <cellStyle name="Normal 3 5 2 2 2 3 2 2" xfId="36854" xr:uid="{E5DC55E0-6906-4B02-BE34-EE4DC3BA988C}"/>
    <cellStyle name="Normal 3 5 2 2 2 3 3" xfId="28969" xr:uid="{7CCFCDA3-C7BA-46E9-B5D4-864781E3AD72}"/>
    <cellStyle name="Normal 3 5 2 2 2 4" xfId="4623" xr:uid="{10CCF2F9-5B83-4A4E-9240-A8878DA32090}"/>
    <cellStyle name="Normal 3 5 2 2 2 4 2" xfId="12964" xr:uid="{747AE370-951A-4057-94E2-858C3E0665D3}"/>
    <cellStyle name="Normal 3 5 2 2 2 4 2 2" xfId="37549" xr:uid="{33BC6081-EFB6-446E-BF35-2B92DA520FCD}"/>
    <cellStyle name="Normal 3 5 2 2 2 4 3" xfId="29589" xr:uid="{CB82DE91-94FE-4F08-8C93-131A3DEA0365}"/>
    <cellStyle name="Normal 3 5 2 2 2 5" xfId="7107" xr:uid="{FE7D9C67-50F4-469E-9C94-81AA0B4DF1FC}"/>
    <cellStyle name="Normal 3 5 2 2 2 5 2" xfId="15366" xr:uid="{7EFB6F38-7D71-4690-9CA3-2B494E7C56E4}"/>
    <cellStyle name="Normal 3 5 2 2 2 5 2 2" xfId="39948" xr:uid="{1CDBB133-E7DC-4149-8A8B-EE3AF7B4A7BA}"/>
    <cellStyle name="Normal 3 5 2 2 2 5 3" xfId="31933" xr:uid="{68BA322B-5B5F-436C-8C73-0B8A29641B07}"/>
    <cellStyle name="Normal 3 5 2 2 2 6" xfId="10202" xr:uid="{763796A5-6AAB-4B27-8B78-F381DE555FB3}"/>
    <cellStyle name="Normal 3 5 2 2 2 6 2" xfId="34862" xr:uid="{A638B089-1142-4534-A51D-8008F729AB6F}"/>
    <cellStyle name="Normal 3 5 2 2 2 7" xfId="18296" xr:uid="{6AE7005C-AF58-44A2-9EC8-30DE0F822471}"/>
    <cellStyle name="Normal 3 5 2 2 2 7 2" xfId="42521" xr:uid="{CB56AE81-2C8E-489B-96AF-A5F188F455EF}"/>
    <cellStyle name="Normal 3 5 2 2 2 8" xfId="20560" xr:uid="{01C4A6D7-3B92-4542-8E10-B8DC547C22FF}"/>
    <cellStyle name="Normal 3 5 2 2 2 8 2" xfId="44720" xr:uid="{E2E6BCF3-14E0-496F-8E17-77347F14A2EE}"/>
    <cellStyle name="Normal 3 5 2 2 2 9" xfId="26977" xr:uid="{5F9FEA23-232B-4633-92AE-B73EDB40F59A}"/>
    <cellStyle name="Normal 3 5 2 2 3" xfId="2291" xr:uid="{5B81A8F5-1ECA-4645-AE58-E028303B0C2E}"/>
    <cellStyle name="Normal 3 5 2 2 3 2" xfId="8463" xr:uid="{E5A77852-A7AF-450C-86E5-564A8C048DD0}"/>
    <cellStyle name="Normal 3 5 2 2 3 2 2" xfId="16721" xr:uid="{5ACB6438-0CF7-47D5-B7E7-CE4C207C498D}"/>
    <cellStyle name="Normal 3 5 2 2 3 2 2 2" xfId="41303" xr:uid="{3D3BA005-8EEC-41A2-8AFD-A97EB8708EAD}"/>
    <cellStyle name="Normal 3 5 2 2 3 2 3" xfId="21740" xr:uid="{BF3EC6C5-5625-41AC-89E8-BF54EC79AA59}"/>
    <cellStyle name="Normal 3 5 2 2 3 2 3 2" xfId="45817" xr:uid="{CF5ED1D8-9049-4913-B7A8-DE29F10FDB60}"/>
    <cellStyle name="Normal 3 5 2 2 3 2 4" xfId="33288" xr:uid="{4450DDCA-CA2E-4A7F-83AB-ADEFA6F4D761}"/>
    <cellStyle name="Normal 3 5 2 2 3 3" xfId="10632" xr:uid="{A75E19B2-3E8A-45B2-AAAE-3BF8F2022939}"/>
    <cellStyle name="Normal 3 5 2 2 3 3 2" xfId="35290" xr:uid="{D241FBCC-B2B6-4FC1-910B-F6FE5DC5898A}"/>
    <cellStyle name="Normal 3 5 2 2 3 4" xfId="19275" xr:uid="{6C3BC3F5-CB40-4D85-995D-9059064F9F67}"/>
    <cellStyle name="Normal 3 5 2 2 3 4 2" xfId="43469" xr:uid="{2AE814F4-D2E3-41AE-A09A-2545830358B4}"/>
    <cellStyle name="Normal 3 5 2 2 3 5" xfId="27405" xr:uid="{DD2C4E9D-07C7-4105-9DF1-18CE8397D30E}"/>
    <cellStyle name="Normal 3 5 2 2 4" xfId="2677" xr:uid="{90710E92-F2C7-45DD-8B94-5BB4B73AD228}"/>
    <cellStyle name="Normal 3 5 2 2 4 2" xfId="11018" xr:uid="{A6FFAE73-1F21-41A9-BBE1-CFDFEB28C652}"/>
    <cellStyle name="Normal 3 5 2 2 4 2 2" xfId="35674" xr:uid="{ABD96BC7-E031-4730-BE78-582A5CA06B9E}"/>
    <cellStyle name="Normal 3 5 2 2 4 3" xfId="21144" xr:uid="{A03B16E6-A235-4169-9214-538F254B624B}"/>
    <cellStyle name="Normal 3 5 2 2 4 3 2" xfId="45265" xr:uid="{9BDBD530-8189-432B-BCF6-F9595DADC4B6}"/>
    <cellStyle name="Normal 3 5 2 2 4 4" xfId="27789" xr:uid="{1F9F6C54-4B26-4F06-A408-F5F650EFE102}"/>
    <cellStyle name="Normal 3 5 2 2 5" xfId="2914" xr:uid="{EFF4C972-73B4-4460-8490-A2FB118E608A}"/>
    <cellStyle name="Normal 3 5 2 2 5 2" xfId="11255" xr:uid="{301A9EB0-3809-4DC2-AF87-CB0E99D57233}"/>
    <cellStyle name="Normal 3 5 2 2 5 2 2" xfId="35910" xr:uid="{97830F1D-2F44-46D1-905D-A473B8D2E762}"/>
    <cellStyle name="Normal 3 5 2 2 5 3" xfId="28025" xr:uid="{C5B44763-7C47-41F8-B582-04469670C082}"/>
    <cellStyle name="Normal 3 5 2 2 6" xfId="3387" xr:uid="{764B35F0-6FF7-42D7-AB26-2141C3F34254}"/>
    <cellStyle name="Normal 3 5 2 2 6 2" xfId="11728" xr:uid="{18C8F7F9-B34D-482E-B2E4-7892E49B0BE3}"/>
    <cellStyle name="Normal 3 5 2 2 6 2 2" xfId="36382" xr:uid="{B7826CDA-8F66-46EC-A76F-25953923D1A2}"/>
    <cellStyle name="Normal 3 5 2 2 6 3" xfId="28497" xr:uid="{AF366B3A-29FC-4ECD-BCA9-2B3E806832A2}"/>
    <cellStyle name="Normal 3 5 2 2 7" xfId="3633" xr:uid="{2951B2D4-1B87-4861-9BF3-6C596771A7C5}"/>
    <cellStyle name="Normal 3 5 2 2 7 2" xfId="11974" xr:uid="{419492AE-F781-433D-B42A-B1DA78186FA7}"/>
    <cellStyle name="Normal 3 5 2 2 7 2 2" xfId="36618" xr:uid="{8467FCC8-3A1C-4866-86F8-C2ABB9F83CA6}"/>
    <cellStyle name="Normal 3 5 2 2 7 3" xfId="28733" xr:uid="{D9DE0BFF-B7CC-44B6-9F53-DF5BCD03B7B8}"/>
    <cellStyle name="Normal 3 5 2 2 8" xfId="4387" xr:uid="{D41CA090-8516-4266-A400-57D1294519E2}"/>
    <cellStyle name="Normal 3 5 2 2 8 2" xfId="12728" xr:uid="{3BA5C5C9-CEE7-4DB7-9CB0-BB8F745E7B1E}"/>
    <cellStyle name="Normal 3 5 2 2 8 2 2" xfId="37313" xr:uid="{A2EAAC14-0C5F-4255-A69C-E193628C3298}"/>
    <cellStyle name="Normal 3 5 2 2 8 3" xfId="29353" xr:uid="{72052028-9138-4F36-A604-806BCD66969F}"/>
    <cellStyle name="Normal 3 5 2 2 9" xfId="5778" xr:uid="{4A90789D-6229-4FCD-A89C-7434DCBFF1EB}"/>
    <cellStyle name="Normal 3 5 2 2 9 2" xfId="14040" xr:uid="{4C2D5133-0F01-4DD0-8570-3480D4D8A343}"/>
    <cellStyle name="Normal 3 5 2 2 9 2 2" xfId="38622" xr:uid="{B298B5CD-DE9C-4D26-B319-9B272888A2EB}"/>
    <cellStyle name="Normal 3 5 2 2 9 3" xfId="30607" xr:uid="{9665C87E-CCC4-4707-A870-66B5D692DF44}"/>
    <cellStyle name="Normal 3 5 2 20" xfId="8746" xr:uid="{84C9A91E-E3CD-4E32-AD2A-379478DEAA5C}"/>
    <cellStyle name="Normal 3 5 2 20 2" xfId="33522" xr:uid="{16C45BC5-87B7-4330-BCE8-89D3C07AC0C7}"/>
    <cellStyle name="Normal 3 5 2 21" xfId="17793" xr:uid="{13505D6E-947F-4CDA-BEE3-894DDB96BF70}"/>
    <cellStyle name="Normal 3 5 2 21 2" xfId="42018" xr:uid="{28E7EFB8-F423-45BE-886A-3D425D0CE4D6}"/>
    <cellStyle name="Normal 3 5 2 22" xfId="17928" xr:uid="{9F730EFF-332F-4FC6-A68F-E2F9550F1F81}"/>
    <cellStyle name="Normal 3 5 2 22 2" xfId="42153" xr:uid="{72B713F3-99EE-46BB-B750-6A51F40B1EE7}"/>
    <cellStyle name="Normal 3 5 2 23" xfId="18530" xr:uid="{E0F1B023-2002-4205-BD8A-157C47A92656}"/>
    <cellStyle name="Normal 3 5 2 23 2" xfId="42732" xr:uid="{D89744AE-855B-4E35-BC3C-8D7C947024C7}"/>
    <cellStyle name="Normal 3 5 2 24" xfId="25654" xr:uid="{647CA686-6998-472D-BA77-1BCA429F2D8F}"/>
    <cellStyle name="Normal 3 5 2 3" xfId="552" xr:uid="{592F01EB-0C43-4C6C-8082-90461A3A9734}"/>
    <cellStyle name="Normal 3 5 2 3 2" xfId="3032" xr:uid="{688747CA-575F-429C-B620-C6A568907B52}"/>
    <cellStyle name="Normal 3 5 2 3 2 2" xfId="6989" xr:uid="{B39D6BC8-D5BE-42C6-AA0B-7C747CC47C02}"/>
    <cellStyle name="Normal 3 5 2 3 2 2 2" xfId="15248" xr:uid="{F57FF775-411D-4596-9409-BB42FBA5C291}"/>
    <cellStyle name="Normal 3 5 2 3 2 2 2 2" xfId="39830" xr:uid="{64DE9FD8-2646-4A2D-AF23-CB4609946477}"/>
    <cellStyle name="Normal 3 5 2 3 2 2 3" xfId="21806" xr:uid="{64E39E37-1FD5-4803-B94F-6C9873100C4B}"/>
    <cellStyle name="Normal 3 5 2 3 2 2 3 2" xfId="45880" xr:uid="{A3D64C37-4AC3-43B0-AB61-8A2D2AD8A305}"/>
    <cellStyle name="Normal 3 5 2 3 2 2 4" xfId="31815" xr:uid="{9C96E46D-4037-4B02-AFBB-CC36F8A1DE3F}"/>
    <cellStyle name="Normal 3 5 2 3 2 3" xfId="11373" xr:uid="{E6C08CBB-50BC-40BE-B752-13ADAADEFA91}"/>
    <cellStyle name="Normal 3 5 2 3 2 3 2" xfId="36028" xr:uid="{38D954DE-C587-464E-A2DD-7B5281A64CAA}"/>
    <cellStyle name="Normal 3 5 2 3 2 4" xfId="19341" xr:uid="{C18A669A-CAC0-478A-BEED-17E67BA7A5A1}"/>
    <cellStyle name="Normal 3 5 2 3 2 4 2" xfId="43535" xr:uid="{11E0EE2B-EB1B-46D1-9EE9-0B835DD90284}"/>
    <cellStyle name="Normal 3 5 2 3 2 5" xfId="28143" xr:uid="{4CB6A42E-667A-4470-BC68-FA708583DF14}"/>
    <cellStyle name="Normal 3 5 2 3 3" xfId="3751" xr:uid="{6C5FF418-8789-4A2C-98CD-C11B87DA906C}"/>
    <cellStyle name="Normal 3 5 2 3 3 2" xfId="12092" xr:uid="{F0DC7AE5-B673-45C5-A2DE-8191548DF236}"/>
    <cellStyle name="Normal 3 5 2 3 3 2 2" xfId="36736" xr:uid="{6DCB57E3-445C-4B4E-897F-9E8EE3A2F707}"/>
    <cellStyle name="Normal 3 5 2 3 3 3" xfId="21210" xr:uid="{4024EDCB-AB8A-4413-B69D-DBED5BF5CFB6}"/>
    <cellStyle name="Normal 3 5 2 3 3 3 2" xfId="45330" xr:uid="{2F45A45B-9C25-4B3C-8D53-64F782B9AF4B}"/>
    <cellStyle name="Normal 3 5 2 3 3 4" xfId="28851" xr:uid="{6C85D2C8-687A-4EDB-8A36-6655D31D1DFD}"/>
    <cellStyle name="Normal 3 5 2 3 4" xfId="4505" xr:uid="{3E8B1326-3A2E-412D-82E1-D68DE900E858}"/>
    <cellStyle name="Normal 3 5 2 3 4 2" xfId="12846" xr:uid="{529BC6DD-2385-4C7F-98B8-9E311FE50C54}"/>
    <cellStyle name="Normal 3 5 2 3 4 2 2" xfId="37431" xr:uid="{E1D0E411-357A-42B6-A00B-7CC628F50818}"/>
    <cellStyle name="Normal 3 5 2 3 4 3" xfId="29471" xr:uid="{C9356B1E-AB41-47F7-89EE-FC29A6A2E6BD}"/>
    <cellStyle name="Normal 3 5 2 3 5" xfId="6353" xr:uid="{F3E7A181-71D3-4046-9695-DACA854755D9}"/>
    <cellStyle name="Normal 3 5 2 3 5 2" xfId="14613" xr:uid="{EA1DD3F0-EDBC-4E42-A5DD-0DFF86B1FA66}"/>
    <cellStyle name="Normal 3 5 2 3 5 2 2" xfId="39195" xr:uid="{5A278711-25A7-437C-8471-F2CC70B5E7EC}"/>
    <cellStyle name="Normal 3 5 2 3 5 3" xfId="31180" xr:uid="{9363D7D3-E390-44C5-9799-BB740F625C5D}"/>
    <cellStyle name="Normal 3 5 2 3 6" xfId="8939" xr:uid="{80D92536-5204-437E-A7A7-0F25773DCF0E}"/>
    <cellStyle name="Normal 3 5 2 3 6 2" xfId="33702" xr:uid="{53F98FA8-ECD4-4754-AA70-0ECED85DD936}"/>
    <cellStyle name="Normal 3 5 2 3 7" xfId="18178" xr:uid="{5B80DABE-7794-4E3B-8E0A-FD178FB1AA60}"/>
    <cellStyle name="Normal 3 5 2 3 7 2" xfId="42403" xr:uid="{9D418E23-1A9E-43DD-97B7-FE32CF647231}"/>
    <cellStyle name="Normal 3 5 2 3 8" xfId="18734" xr:uid="{18353BF6-54F8-4BA0-B851-470D1E8EA58E}"/>
    <cellStyle name="Normal 3 5 2 3 8 2" xfId="42930" xr:uid="{5684CE61-6971-40B4-8996-7DED7D17E41A}"/>
    <cellStyle name="Normal 3 5 2 3 9" xfId="25833" xr:uid="{8C6F01F6-F8E0-444E-AE32-D513C575B6F7}"/>
    <cellStyle name="Normal 3 5 2 4" xfId="671" xr:uid="{52701E15-986D-449F-B2BC-216F741D556F}"/>
    <cellStyle name="Normal 3 5 2 4 2" xfId="6871" xr:uid="{FBF93245-F0D3-4820-9B5B-55BC876A7A84}"/>
    <cellStyle name="Normal 3 5 2 4 2 2" xfId="15130" xr:uid="{082AAFF7-2F26-46CB-9EED-CCC56E7BDC2D}"/>
    <cellStyle name="Normal 3 5 2 4 2 2 2" xfId="21924" xr:uid="{39282EF4-B3A0-4AA2-B563-73C801CFF860}"/>
    <cellStyle name="Normal 3 5 2 4 2 2 2 2" xfId="45998" xr:uid="{7C5AC2E1-C7B5-41BE-9377-965A12D8C749}"/>
    <cellStyle name="Normal 3 5 2 4 2 2 3" xfId="39712" xr:uid="{4BA063E8-EE07-4FA6-9239-E7FD025818FB}"/>
    <cellStyle name="Normal 3 5 2 4 2 3" xfId="19459" xr:uid="{39AB66DB-E7D2-42B9-98D4-0586DEF5B138}"/>
    <cellStyle name="Normal 3 5 2 4 2 3 2" xfId="43653" xr:uid="{872843C2-3D27-41AE-A393-0AAC14E0D9E6}"/>
    <cellStyle name="Normal 3 5 2 4 2 4" xfId="31697" xr:uid="{920A6F47-4DE5-49EC-BE8B-498DA27CEFCD}"/>
    <cellStyle name="Normal 3 5 2 4 3" xfId="9058" xr:uid="{14B6E827-8A15-43E5-8178-A55E851C0F5A}"/>
    <cellStyle name="Normal 3 5 2 4 3 2" xfId="21329" xr:uid="{AC84EE63-423A-4558-970C-18DE3EF70833}"/>
    <cellStyle name="Normal 3 5 2 4 3 2 2" xfId="45448" xr:uid="{2C557383-6D7A-4740-BB0F-7159F0FCEB3D}"/>
    <cellStyle name="Normal 3 5 2 4 3 3" xfId="33820" xr:uid="{EB15FBE7-506D-45BF-941D-1537FE219469}"/>
    <cellStyle name="Normal 3 5 2 4 4" xfId="18852" xr:uid="{5E2C02C1-D361-46E3-B45E-AB82CE3CFF82}"/>
    <cellStyle name="Normal 3 5 2 4 4 2" xfId="43048" xr:uid="{4F85FBB9-6B53-47CB-9CD1-4D20A7BDDAEB}"/>
    <cellStyle name="Normal 3 5 2 4 5" xfId="25951" xr:uid="{46EF858A-B897-4BA1-9327-06ED11FA2B5D}"/>
    <cellStyle name="Normal 3 5 2 5" xfId="1730" xr:uid="{2832A92E-ADA8-4C34-B13E-5A6A99A64A0E}"/>
    <cellStyle name="Normal 3 5 2 5 2" xfId="8345" xr:uid="{D36B76B9-5EEE-48D3-A420-4A28128FA2FA}"/>
    <cellStyle name="Normal 3 5 2 5 2 2" xfId="16603" xr:uid="{CE70566B-437A-4E59-BDCA-E36C36CFD5B8}"/>
    <cellStyle name="Normal 3 5 2 5 2 2 2" xfId="41185" xr:uid="{14A4BDAD-1AAF-408F-86B0-5DCF1BEEF4D4}"/>
    <cellStyle name="Normal 3 5 2 5 2 3" xfId="22900" xr:uid="{04C7CE2D-80AE-42CF-917B-E2BADC021E7C}"/>
    <cellStyle name="Normal 3 5 2 5 2 3 2" xfId="46916" xr:uid="{1DE4380C-80F8-4435-B758-E9C6EB434A43}"/>
    <cellStyle name="Normal 3 5 2 5 2 4" xfId="33170" xr:uid="{DB2D072F-0795-4804-90CA-EB44D23830FE}"/>
    <cellStyle name="Normal 3 5 2 5 3" xfId="10073" xr:uid="{DEC81911-62C9-4E1A-A544-29D7C635E9C2}"/>
    <cellStyle name="Normal 3 5 2 5 3 2" xfId="34744" xr:uid="{C1700F1C-56F8-4323-AC3D-D31865FAC269}"/>
    <cellStyle name="Normal 3 5 2 5 4" xfId="20433" xr:uid="{73BDD33C-99E6-48FE-B020-877A35A659A3}"/>
    <cellStyle name="Normal 3 5 2 5 4 2" xfId="44597" xr:uid="{4C10E93B-682F-49C2-9183-74254B5013FC}"/>
    <cellStyle name="Normal 3 5 2 5 5" xfId="26859" xr:uid="{2B5E5A8F-6271-4C79-BBBF-8A2710BADF30}"/>
    <cellStyle name="Normal 3 5 2 6" xfId="1979" xr:uid="{91325909-3233-4F58-9E65-8ED0145132EC}"/>
    <cellStyle name="Normal 3 5 2 6 2" xfId="10321" xr:uid="{EB0358EA-8F25-4CF5-A258-363B3C4F59B6}"/>
    <cellStyle name="Normal 3 5 2 6 2 2" xfId="23143" xr:uid="{264FCFC2-48A8-4473-879D-4DC711F27AE3}"/>
    <cellStyle name="Normal 3 5 2 6 2 2 2" xfId="47154" xr:uid="{5AA332C6-1DBA-492D-AFB5-961B3F63C9BF}"/>
    <cellStyle name="Normal 3 5 2 6 2 3" xfId="34980" xr:uid="{951E3023-BA16-437F-9C79-091A3D513709}"/>
    <cellStyle name="Normal 3 5 2 6 3" xfId="20678" xr:uid="{5E23BEBB-8EAE-4AD7-8FA6-A994B6E16846}"/>
    <cellStyle name="Normal 3 5 2 6 3 2" xfId="44838" xr:uid="{01AD73EE-88F4-44A1-8A5C-6CF7B7174BF6}"/>
    <cellStyle name="Normal 3 5 2 6 4" xfId="27095" xr:uid="{6D907AC0-1E18-4974-A815-FB021F4E0E15}"/>
    <cellStyle name="Normal 3 5 2 7" xfId="2040" xr:uid="{650835B6-9A88-42D7-B39E-240C5A70B4F7}"/>
    <cellStyle name="Normal 3 5 2 7 2" xfId="10382" xr:uid="{6A325483-865B-4F34-9612-3DCC7133D8B7}"/>
    <cellStyle name="Normal 3 5 2 7 2 2" xfId="23204" xr:uid="{CB17F46A-1AF7-4041-BEF3-1BB2A7B2F616}"/>
    <cellStyle name="Normal 3 5 2 7 2 2 2" xfId="47215" xr:uid="{DE9D12EE-19B4-4BDD-9FAC-6E41C0CE5217}"/>
    <cellStyle name="Normal 3 5 2 7 2 3" xfId="35041" xr:uid="{24E4407B-49F4-4F9C-B855-3147735DCF52}"/>
    <cellStyle name="Normal 3 5 2 7 3" xfId="20739" xr:uid="{02ED863B-6E5D-438E-B2D2-E3806DB2B22A}"/>
    <cellStyle name="Normal 3 5 2 7 3 2" xfId="44899" xr:uid="{0CBC1BD1-4315-45D9-AF21-70B713AF1584}"/>
    <cellStyle name="Normal 3 5 2 7 4" xfId="27156" xr:uid="{F76AD805-9557-43CD-AA3D-F2BA252D26F1}"/>
    <cellStyle name="Normal 3 5 2 8" xfId="2172" xr:uid="{0946FAE5-0E97-4F70-B454-11F26E18057E}"/>
    <cellStyle name="Normal 3 5 2 8 2" xfId="10514" xr:uid="{AE001FFB-B9EE-4C62-8162-62120FFB8A58}"/>
    <cellStyle name="Normal 3 5 2 8 2 2" xfId="21589" xr:uid="{DC7DE37B-7384-42D3-8452-E66B026393D7}"/>
    <cellStyle name="Normal 3 5 2 8 2 2 2" xfId="45679" xr:uid="{93D5EF24-4E50-4313-A35A-F6CEBC942684}"/>
    <cellStyle name="Normal 3 5 2 8 2 3" xfId="35172" xr:uid="{519B762C-37E9-4BDE-B23B-0CC4E4AE5E79}"/>
    <cellStyle name="Normal 3 5 2 8 3" xfId="19120" xr:uid="{57548A53-0AF3-437B-B0B1-AE150D8CFA52}"/>
    <cellStyle name="Normal 3 5 2 8 3 2" xfId="43314" xr:uid="{542EDE87-27DA-413F-B6CA-628AE12E9404}"/>
    <cellStyle name="Normal 3 5 2 8 4" xfId="27287" xr:uid="{4FFD1F7A-1F48-4C4D-AAB4-613D3358F3D7}"/>
    <cellStyle name="Normal 3 5 2 9" xfId="2353" xr:uid="{C829C16A-570F-4A37-BBA6-632D0C40F5C1}"/>
    <cellStyle name="Normal 3 5 2 9 2" xfId="10694" xr:uid="{641B1375-1A14-4F71-B34E-5029A00775B4}"/>
    <cellStyle name="Normal 3 5 2 9 2 2" xfId="35351" xr:uid="{E1AC8514-29F7-44F3-9F9C-90F96BBBD5DE}"/>
    <cellStyle name="Normal 3 5 2 9 3" xfId="20992" xr:uid="{C8E944B9-FD6A-460F-8C47-54576380A8D1}"/>
    <cellStyle name="Normal 3 5 2 9 3 2" xfId="45123" xr:uid="{D67F2187-DB1C-49F1-AD36-04DE900E379B}"/>
    <cellStyle name="Normal 3 5 2 9 4" xfId="27466" xr:uid="{B4A3932A-2900-47C9-B54F-E8B8907E80B5}"/>
    <cellStyle name="Normal 3 5 3" xfId="232" xr:uid="{32732B61-F3BC-4186-B66D-BC859EE04E5C}"/>
    <cellStyle name="Normal 3 5 4" xfId="409" xr:uid="{4943A65F-F04E-4A78-841B-9B0AAF40EDB7}"/>
    <cellStyle name="Normal 3 5 4 10" xfId="8809" xr:uid="{5F2EAB8D-0CFC-4C41-9A5A-33936AC15767}"/>
    <cellStyle name="Normal 3 5 4 10 2" xfId="33580" xr:uid="{808EE4E0-C831-42E0-9827-801E05046082}"/>
    <cellStyle name="Normal 3 5 4 11" xfId="17999" xr:uid="{C0F90981-57A5-44A6-99F5-5CA1D90CE04D}"/>
    <cellStyle name="Normal 3 5 4 11 2" xfId="42224" xr:uid="{A87CB168-54D9-483B-8015-EB452C0A5BE2}"/>
    <cellStyle name="Normal 3 5 4 12" xfId="18593" xr:uid="{CE499676-1A60-4390-BA8F-3E2C6A938E30}"/>
    <cellStyle name="Normal 3 5 4 12 2" xfId="42789" xr:uid="{B7BE2A6E-9A00-4CA7-9C59-0CCA26BA3C6D}"/>
    <cellStyle name="Normal 3 5 4 13" xfId="25711" xr:uid="{8A528A18-44DE-445E-945B-F86CBDA9303E}"/>
    <cellStyle name="Normal 3 5 4 2" xfId="1643" xr:uid="{2925CBEF-332A-4B6D-A7C9-A5F013F1B73D}"/>
    <cellStyle name="Normal 3 5 4 2 2" xfId="3089" xr:uid="{DBD002C1-D367-4EE8-B54C-E636F6AE5A32}"/>
    <cellStyle name="Normal 3 5 4 2 2 2" xfId="7046" xr:uid="{7A2D325D-40F1-494D-9A97-C687F8296A7F}"/>
    <cellStyle name="Normal 3 5 4 2 2 2 2" xfId="15305" xr:uid="{4F01300B-87C8-4BD4-B19E-1B0026F0FB7D}"/>
    <cellStyle name="Normal 3 5 4 2 2 2 2 2" xfId="39887" xr:uid="{1F1CC33C-1077-4E39-BF76-0B5C83E996B1}"/>
    <cellStyle name="Normal 3 5 4 2 2 2 3" xfId="31872" xr:uid="{71F705DF-39E7-482A-A7FC-CD6D5DD3D000}"/>
    <cellStyle name="Normal 3 5 4 2 2 3" xfId="11430" xr:uid="{A512344C-4DBF-4FFE-91FE-7E3E4C3EACDA}"/>
    <cellStyle name="Normal 3 5 4 2 2 3 2" xfId="36085" xr:uid="{75C75208-7FD8-4985-B9A3-62772D90F306}"/>
    <cellStyle name="Normal 3 5 4 2 2 4" xfId="22825" xr:uid="{C2186D18-E05A-4135-A21D-F16CE34CD051}"/>
    <cellStyle name="Normal 3 5 4 2 2 4 2" xfId="46851" xr:uid="{ABA775CD-CF14-4094-A90C-6335F5969AEC}"/>
    <cellStyle name="Normal 3 5 4 2 2 5" xfId="28200" xr:uid="{47D4D2A7-699C-4047-A051-6BB367A80D32}"/>
    <cellStyle name="Normal 3 5 4 2 3" xfId="3808" xr:uid="{A2537CEA-9268-4881-B2EB-6FD90B8D1D5A}"/>
    <cellStyle name="Normal 3 5 4 2 3 2" xfId="12149" xr:uid="{3479567C-3EF7-4346-A42E-A04756821475}"/>
    <cellStyle name="Normal 3 5 4 2 3 2 2" xfId="36793" xr:uid="{7F117F44-B044-41C0-8C03-465235EBFA9E}"/>
    <cellStyle name="Normal 3 5 4 2 3 3" xfId="28908" xr:uid="{3006261F-8AA2-4542-A639-763CB5024D78}"/>
    <cellStyle name="Normal 3 5 4 2 4" xfId="4562" xr:uid="{A4A346B1-2D61-4A23-B15C-CAFBC26D848E}"/>
    <cellStyle name="Normal 3 5 4 2 4 2" xfId="12903" xr:uid="{9AD060B7-6D02-45E4-87DD-384224DF5D77}"/>
    <cellStyle name="Normal 3 5 4 2 4 2 2" xfId="37488" xr:uid="{CC2A7B29-B16F-4BC1-86F3-AF718B915F0D}"/>
    <cellStyle name="Normal 3 5 4 2 4 3" xfId="29528" xr:uid="{6553DD2C-4D66-4AFC-BE14-5D4EAB8E2BD3}"/>
    <cellStyle name="Normal 3 5 4 2 5" xfId="6290" xr:uid="{9584EF13-E3E9-4DB5-916A-EB1BD9108C45}"/>
    <cellStyle name="Normal 3 5 4 2 5 2" xfId="14552" xr:uid="{FEAE07FB-1650-45B0-B3F4-EA43CF353B7B}"/>
    <cellStyle name="Normal 3 5 4 2 5 2 2" xfId="39134" xr:uid="{1AAD65D4-7793-4617-B896-9D9E6B3BFCEE}"/>
    <cellStyle name="Normal 3 5 4 2 5 3" xfId="31119" xr:uid="{F2BA232C-C4E3-45A2-BF41-2676702898B4}"/>
    <cellStyle name="Normal 3 5 4 2 6" xfId="9997" xr:uid="{45E7464D-7346-4197-824E-11B5EE77E50C}"/>
    <cellStyle name="Normal 3 5 4 2 6 2" xfId="34683" xr:uid="{15388CC8-71DA-4E92-B75A-8C50CEB3CB9A}"/>
    <cellStyle name="Normal 3 5 4 2 7" xfId="18235" xr:uid="{2921227D-C900-4991-A4FB-F5183E0B7FA2}"/>
    <cellStyle name="Normal 3 5 4 2 7 2" xfId="42460" xr:uid="{904E0E8A-1133-4387-B116-455184049E42}"/>
    <cellStyle name="Normal 3 5 4 2 8" xfId="20359" xr:uid="{76CF7C2E-801E-4117-8F34-FACC29A28C9F}"/>
    <cellStyle name="Normal 3 5 4 2 8 2" xfId="44531" xr:uid="{C3BE834C-BEBE-4B8B-ACFA-B08A2CE46A79}"/>
    <cellStyle name="Normal 3 5 4 2 9" xfId="26798" xr:uid="{A5643F5F-038C-4499-B5F1-FE66F410A381}"/>
    <cellStyle name="Normal 3 5 4 3" xfId="2230" xr:uid="{1C10AA90-BC86-49C5-9C2D-E4DD0D6FABEA}"/>
    <cellStyle name="Normal 3 5 4 3 2" xfId="6810" xr:uid="{68BA800A-16D4-4E97-A91C-19DAB8B3E5FB}"/>
    <cellStyle name="Normal 3 5 4 3 2 2" xfId="15069" xr:uid="{D478058A-5226-4919-80D5-D102F8F40161}"/>
    <cellStyle name="Normal 3 5 4 3 2 2 2" xfId="39651" xr:uid="{326A6F07-B3FA-492E-8EEE-B4E743092DA3}"/>
    <cellStyle name="Normal 3 5 4 3 2 3" xfId="21668" xr:uid="{446E0237-5A41-45E0-BF33-E847589319BA}"/>
    <cellStyle name="Normal 3 5 4 3 2 3 2" xfId="45750" xr:uid="{7055FF43-BAA7-43BC-BA45-19B443E18538}"/>
    <cellStyle name="Normal 3 5 4 3 2 4" xfId="31636" xr:uid="{EAB89B57-6248-4EE2-B93B-8033460F2514}"/>
    <cellStyle name="Normal 3 5 4 3 3" xfId="10571" xr:uid="{A9A4CCFD-490F-4BFF-B8C9-C4D16A52D000}"/>
    <cellStyle name="Normal 3 5 4 3 3 2" xfId="35229" xr:uid="{0275D2C6-D553-4F0E-AF80-C42F0BBC04FF}"/>
    <cellStyle name="Normal 3 5 4 3 4" xfId="19200" xr:uid="{A70CF6A3-0B1B-4AC5-8998-031A620D11A1}"/>
    <cellStyle name="Normal 3 5 4 3 4 2" xfId="43394" xr:uid="{B5F7BE6C-AC1C-4048-8CB8-F7A366AE2108}"/>
    <cellStyle name="Normal 3 5 4 3 5" xfId="27344" xr:uid="{2C5B39CE-8E28-4A61-8205-05F5CF968E5C}"/>
    <cellStyle name="Normal 3 5 4 4" xfId="2616" xr:uid="{93264761-A7A9-4470-A10D-9330089D4667}"/>
    <cellStyle name="Normal 3 5 4 4 2" xfId="8402" xr:uid="{6142C428-3A22-4370-829F-8D822E37A878}"/>
    <cellStyle name="Normal 3 5 4 4 2 2" xfId="16660" xr:uid="{B609AC3D-D7AE-47BA-8B0B-433001B82DDB}"/>
    <cellStyle name="Normal 3 5 4 4 2 2 2" xfId="41242" xr:uid="{B0EDA643-436A-4F22-8F43-AACE78C21FBA}"/>
    <cellStyle name="Normal 3 5 4 4 2 3" xfId="33227" xr:uid="{315B74F5-CE12-41E7-9B33-F88A4CC036D0}"/>
    <cellStyle name="Normal 3 5 4 4 3" xfId="10957" xr:uid="{49A91AB1-ED60-4240-B28E-206A3C647CE5}"/>
    <cellStyle name="Normal 3 5 4 4 3 2" xfId="35613" xr:uid="{CBC611CC-3EE2-4F75-9ACB-11590A928146}"/>
    <cellStyle name="Normal 3 5 4 4 4" xfId="21072" xr:uid="{A984EE66-B3D5-4A65-9B48-FAAD853E5EA6}"/>
    <cellStyle name="Normal 3 5 4 4 4 2" xfId="45197" xr:uid="{036D61F5-7588-410D-A0EC-67EE02774705}"/>
    <cellStyle name="Normal 3 5 4 4 5" xfId="27728" xr:uid="{0BAEDDA3-7334-4411-8546-2BA741A3A742}"/>
    <cellStyle name="Normal 3 5 4 5" xfId="2853" xr:uid="{E37DEF6D-6CD1-48C4-9296-C0D5DF3A4CD6}"/>
    <cellStyle name="Normal 3 5 4 5 2" xfId="11194" xr:uid="{61364B24-24BC-4677-90EE-338CB0B7D7D1}"/>
    <cellStyle name="Normal 3 5 4 5 2 2" xfId="35849" xr:uid="{A27B8D9E-68D4-41BB-8BB7-2401A4E3C712}"/>
    <cellStyle name="Normal 3 5 4 5 3" xfId="27964" xr:uid="{02AB8E96-1402-4118-A20D-166ECDCE5F8B}"/>
    <cellStyle name="Normal 3 5 4 6" xfId="3326" xr:uid="{143E121D-6E4C-41ED-A428-0838A6777258}"/>
    <cellStyle name="Normal 3 5 4 6 2" xfId="11667" xr:uid="{94A3156C-9305-4730-94B9-8B2C5F78D500}"/>
    <cellStyle name="Normal 3 5 4 6 2 2" xfId="36321" xr:uid="{88774C8D-93C9-46FD-8048-DDA573A693EB}"/>
    <cellStyle name="Normal 3 5 4 6 3" xfId="28436" xr:uid="{469E79CC-D81A-40B8-A5D6-DFF2D89D097D}"/>
    <cellStyle name="Normal 3 5 4 7" xfId="3572" xr:uid="{AB637CAA-959C-4DB1-99E1-3DC67D657835}"/>
    <cellStyle name="Normal 3 5 4 7 2" xfId="11913" xr:uid="{FA7E7A2D-EF8D-4D5F-B9C6-B96EC1FC39AF}"/>
    <cellStyle name="Normal 3 5 4 7 2 2" xfId="36557" xr:uid="{7D6D7B13-EB98-4F82-BC4F-9FC49F6A2E8A}"/>
    <cellStyle name="Normal 3 5 4 7 3" xfId="28672" xr:uid="{9EA6FBE2-31DA-4650-B559-72C00F5C683C}"/>
    <cellStyle name="Normal 3 5 4 8" xfId="4326" xr:uid="{51F535A8-52A5-424C-820E-9D6DC8148456}"/>
    <cellStyle name="Normal 3 5 4 8 2" xfId="12667" xr:uid="{8D904C58-5BB4-47F6-BB03-0E042D3112FC}"/>
    <cellStyle name="Normal 3 5 4 8 2 2" xfId="37252" xr:uid="{84126EA5-AE46-4453-870F-A608EB8787E2}"/>
    <cellStyle name="Normal 3 5 4 8 3" xfId="29292" xr:uid="{595EA567-3D9F-43EE-893D-0370F91F9083}"/>
    <cellStyle name="Normal 3 5 4 9" xfId="5575" xr:uid="{BC08F2C4-3283-42ED-A663-07058FB39A95}"/>
    <cellStyle name="Normal 3 5 4 9 2" xfId="13858" xr:uid="{2FD382AB-DFFA-4AEC-AFF1-81A54D4C53C2}"/>
    <cellStyle name="Normal 3 5 4 9 2 2" xfId="38442" xr:uid="{6413C719-F3B9-407B-B31F-495FBC668750}"/>
    <cellStyle name="Normal 3 5 4 9 3" xfId="30424" xr:uid="{CFE2AD3E-C055-4CF7-B201-34FCBDD20190}"/>
    <cellStyle name="Normal 3 5 5" xfId="610" xr:uid="{F54208C5-B399-4DA3-88E0-1403DAF2D779}"/>
    <cellStyle name="Normal 3 5 5 10" xfId="25890" xr:uid="{5351A0AF-C2EF-4355-BF97-11DDDB511320}"/>
    <cellStyle name="Normal 3 5 5 2" xfId="1799" xr:uid="{BDB05B21-C3E8-4740-AE9F-D4B93B33ED97}"/>
    <cellStyle name="Normal 3 5 5 2 2" xfId="6928" xr:uid="{ECAFF49D-69DB-4032-8CF2-654942E18D18}"/>
    <cellStyle name="Normal 3 5 5 2 2 2" xfId="15187" xr:uid="{07416546-1E9B-4810-9DE5-119E56256308}"/>
    <cellStyle name="Normal 3 5 5 2 2 2 2" xfId="39769" xr:uid="{06C85A78-CCCD-4DCF-9564-FD47B9B9305E}"/>
    <cellStyle name="Normal 3 5 5 2 2 3" xfId="22964" xr:uid="{E58A647C-303D-4F65-BEAD-7D6C294EDFF1}"/>
    <cellStyle name="Normal 3 5 5 2 2 3 2" xfId="46975" xr:uid="{CBF3B890-B5CF-4CE9-84C1-E4284096F0FC}"/>
    <cellStyle name="Normal 3 5 5 2 2 4" xfId="31754" xr:uid="{A1DBDD87-FC4C-4441-A804-C312FCBF78DA}"/>
    <cellStyle name="Normal 3 5 5 2 3" xfId="10141" xr:uid="{1557608D-7F6E-4064-B925-04040D063FF3}"/>
    <cellStyle name="Normal 3 5 5 2 3 2" xfId="34801" xr:uid="{8E0FB1B1-8D2B-46DE-B541-4CEBDA27F38D}"/>
    <cellStyle name="Normal 3 5 5 2 4" xfId="20499" xr:uid="{D7CA7118-8D37-4D5E-B62B-7D315BA450BD}"/>
    <cellStyle name="Normal 3 5 5 2 4 2" xfId="44659" xr:uid="{4114A829-D484-4151-A849-CB3249668906}"/>
    <cellStyle name="Normal 3 5 5 2 5" xfId="26916" xr:uid="{04B291EE-CE2F-4360-91BC-0AC1E9F5F8B6}"/>
    <cellStyle name="Normal 3 5 5 3" xfId="2971" xr:uid="{32CE9143-791B-4188-8A49-09DB934D43FE}"/>
    <cellStyle name="Normal 3 5 5 3 2" xfId="11312" xr:uid="{FE62A061-1811-4E5E-A65A-A65D990204CE}"/>
    <cellStyle name="Normal 3 5 5 3 2 2" xfId="21863" xr:uid="{19ADD858-DFCC-418C-88B9-14FAC4DA70B3}"/>
    <cellStyle name="Normal 3 5 5 3 2 2 2" xfId="45937" xr:uid="{38571838-BB15-439D-85F7-B7361E4A6BD8}"/>
    <cellStyle name="Normal 3 5 5 3 2 3" xfId="35967" xr:uid="{6E08794F-A170-476A-B177-B8EEB2A504D0}"/>
    <cellStyle name="Normal 3 5 5 3 3" xfId="19398" xr:uid="{D4345F46-9ABD-4F07-9DD9-629E304A5270}"/>
    <cellStyle name="Normal 3 5 5 3 3 2" xfId="43592" xr:uid="{DDAE90AA-F8EA-4C61-863B-61C15CAF709B}"/>
    <cellStyle name="Normal 3 5 5 3 4" xfId="28082" xr:uid="{3C0E479C-9B7E-4F97-A5AC-D0B7B1587816}"/>
    <cellStyle name="Normal 3 5 5 4" xfId="3690" xr:uid="{FF7A942A-9C13-40AA-B792-F3BD1A57AD0D}"/>
    <cellStyle name="Normal 3 5 5 4 2" xfId="12031" xr:uid="{21BC0D92-A97C-4846-9428-2137E288A690}"/>
    <cellStyle name="Normal 3 5 5 4 2 2" xfId="36675" xr:uid="{FB2C18C5-F7AC-45B8-88E8-02D3A694841B}"/>
    <cellStyle name="Normal 3 5 5 4 3" xfId="21268" xr:uid="{4EFC78D4-59B1-4948-84A5-04D22E6E0210}"/>
    <cellStyle name="Normal 3 5 5 4 3 2" xfId="45387" xr:uid="{CC9E93AA-921B-420E-9365-6F8238092710}"/>
    <cellStyle name="Normal 3 5 5 4 4" xfId="28790" xr:uid="{2C10BB43-746D-49D8-9DA4-2A1A9B6A25E9}"/>
    <cellStyle name="Normal 3 5 5 5" xfId="4444" xr:uid="{54265B6A-6460-4433-9A68-C4FEA32204AE}"/>
    <cellStyle name="Normal 3 5 5 5 2" xfId="12785" xr:uid="{1B721A23-A79B-4952-9ECB-6B5BBBDE4A56}"/>
    <cellStyle name="Normal 3 5 5 5 2 2" xfId="37370" xr:uid="{324B9955-2AD1-49F2-941F-09B7F0725F0A}"/>
    <cellStyle name="Normal 3 5 5 5 3" xfId="29410" xr:uid="{C357BFB7-50A1-444A-9A12-F39768844890}"/>
    <cellStyle name="Normal 3 5 5 6" xfId="5717" xr:uid="{0B440B66-04B3-4CA4-957A-6266ED1CE837}"/>
    <cellStyle name="Normal 3 5 5 6 2" xfId="13979" xr:uid="{0034DDD0-F650-4CAC-9EC7-B9704F356F75}"/>
    <cellStyle name="Normal 3 5 5 6 2 2" xfId="38561" xr:uid="{30555829-BCF8-4CC8-9891-DD94F744318F}"/>
    <cellStyle name="Normal 3 5 5 6 3" xfId="30546" xr:uid="{1AC57BAE-E48A-426B-8875-4883D4B708D5}"/>
    <cellStyle name="Normal 3 5 5 7" xfId="8997" xr:uid="{9CDCAC1D-C85F-4CF8-8721-86D848E73E28}"/>
    <cellStyle name="Normal 3 5 5 7 2" xfId="33759" xr:uid="{93333FA9-D088-43F9-96E1-F0F1BC7517C1}"/>
    <cellStyle name="Normal 3 5 5 8" xfId="18117" xr:uid="{144B5ECB-2DB4-4AF7-8E47-75DBF2237F94}"/>
    <cellStyle name="Normal 3 5 5 8 2" xfId="42342" xr:uid="{A2A0354D-5532-4C2A-9C6D-BB7E86EEB3CC}"/>
    <cellStyle name="Normal 3 5 5 9" xfId="18791" xr:uid="{78C7E6FE-7F94-458B-9FA3-B58AC786154A}"/>
    <cellStyle name="Normal 3 5 5 9 2" xfId="42987" xr:uid="{F4F4CD65-35C2-4C69-81C6-DC0A39CB83A8}"/>
    <cellStyle name="Normal 3 5 6" xfId="1918" xr:uid="{0E7F6D2D-CDFB-4BCD-A645-A5BB97B9AAA5}"/>
    <cellStyle name="Normal 3 5 6 2" xfId="8284" xr:uid="{C62B0CAE-E559-4BA1-9E57-B032E3484EFF}"/>
    <cellStyle name="Normal 3 5 6 2 2" xfId="16542" xr:uid="{2C407E3F-F9AB-4386-9B54-4BA44F5BD0A8}"/>
    <cellStyle name="Normal 3 5 6 2 2 2" xfId="41124" xr:uid="{19828C8F-CC5A-411C-9F8A-EED1F38A08C8}"/>
    <cellStyle name="Normal 3 5 6 2 3" xfId="23082" xr:uid="{9E4CEE38-FD41-4666-9C1A-4E138A5D357B}"/>
    <cellStyle name="Normal 3 5 6 2 3 2" xfId="47093" xr:uid="{68509FED-AC3F-45C1-820F-66D51620E47B}"/>
    <cellStyle name="Normal 3 5 6 2 4" xfId="33109" xr:uid="{453102AE-CC53-42D1-95B8-30F44E3C5C85}"/>
    <cellStyle name="Normal 3 5 6 3" xfId="10260" xr:uid="{E05B93DE-1F2D-4F9A-A540-AFF36AC6A3B9}"/>
    <cellStyle name="Normal 3 5 6 3 2" xfId="34919" xr:uid="{D0A6CFF3-A479-4C2F-82C2-E095B25A9266}"/>
    <cellStyle name="Normal 3 5 6 4" xfId="20617" xr:uid="{916F7B1E-5B3A-4973-BF26-ADE776507545}"/>
    <cellStyle name="Normal 3 5 6 4 2" xfId="44777" xr:uid="{1530F725-756D-4B6E-8417-0C4ADDB4AF0F}"/>
    <cellStyle name="Normal 3 5 6 5" xfId="27034" xr:uid="{C9420A9A-D3E7-49C4-ACE3-C2E4633415F4}"/>
    <cellStyle name="Normal 3 5 7" xfId="2111" xr:uid="{1186D8E9-C60C-4F28-A01E-A00629EDA03E}"/>
    <cellStyle name="Normal 3 5 7 2" xfId="10453" xr:uid="{3CBB1B75-0A06-4FB3-ABD8-434452B14D29}"/>
    <cellStyle name="Normal 3 5 7 2 2" xfId="21488" xr:uid="{3624CD3E-F369-4CAD-9A15-A837FDE8D748}"/>
    <cellStyle name="Normal 3 5 7 2 2 2" xfId="45594" xr:uid="{1F02E92A-BBDE-4B60-95A7-3C747214B2CE}"/>
    <cellStyle name="Normal 3 5 7 2 3" xfId="35111" xr:uid="{1EF28406-5405-4EF3-91A8-6FBD025353E1}"/>
    <cellStyle name="Normal 3 5 7 3" xfId="19014" xr:uid="{ADBAF716-982A-4C16-9FB2-56C82B3F0DF6}"/>
    <cellStyle name="Normal 3 5 7 3 2" xfId="43208" xr:uid="{06B336ED-1177-4E39-9ED0-388A7E95E5D4}"/>
    <cellStyle name="Normal 3 5 7 4" xfId="27226" xr:uid="{B962FF23-354A-4BD5-9B74-41F43E2484D2}"/>
    <cellStyle name="Normal 3 5 8" xfId="2498" xr:uid="{A7FB008C-4948-4F22-AEB9-969CC2116E57}"/>
    <cellStyle name="Normal 3 5 8 2" xfId="10839" xr:uid="{F7C241D7-947D-486A-B275-FD47E0301E69}"/>
    <cellStyle name="Normal 3 5 8 2 2" xfId="35495" xr:uid="{628DBF69-1C57-45DA-B77D-BECE2B57FAD6}"/>
    <cellStyle name="Normal 3 5 8 3" xfId="20893" xr:uid="{981CAED1-2997-4D11-98E4-0A88198A864E}"/>
    <cellStyle name="Normal 3 5 8 3 2" xfId="45030" xr:uid="{E0EB2B87-476C-4194-A178-A00534180968}"/>
    <cellStyle name="Normal 3 5 8 4" xfId="27610" xr:uid="{4B206F37-651F-4F5C-842D-860A5E3E3688}"/>
    <cellStyle name="Normal 3 5 9" xfId="2735" xr:uid="{A48971A9-26CB-47E7-8A28-CDC17FB06782}"/>
    <cellStyle name="Normal 3 5 9 2" xfId="11076" xr:uid="{C80345C7-256B-477E-8901-58FDE95B635B}"/>
    <cellStyle name="Normal 3 5 9 2 2" xfId="35731" xr:uid="{D0D86811-3757-4EAC-8882-5F4C783F51E6}"/>
    <cellStyle name="Normal 3 5 9 3" xfId="27846" xr:uid="{9D8D21F1-E342-43B4-8E98-C33FDB4CA8D7}"/>
    <cellStyle name="Normal 3 6" xfId="767" xr:uid="{31A4E186-119D-41E9-9267-5EB3C8E5A16E}"/>
    <cellStyle name="Normal 3 7" xfId="768" xr:uid="{6D7532D3-9AAE-4FB4-88B3-11F847065BE2}"/>
    <cellStyle name="Normal 3 8" xfId="8577" xr:uid="{B8A1D29B-3781-4C92-97BE-A593DA34460D}"/>
    <cellStyle name="Normal 3 9" xfId="66" xr:uid="{0636B3C2-6274-458D-A442-8A62A481FC97}"/>
    <cellStyle name="Normal 30" xfId="2680" xr:uid="{583AFA78-4482-47F6-86BC-98EC6A57C2F3}"/>
    <cellStyle name="Normal 30 2" xfId="11021" xr:uid="{DE9BCCA2-EB8F-4FAB-9E70-7BC7C6909B9F}"/>
    <cellStyle name="Normal 31" xfId="3153" xr:uid="{0BCA4DC7-6925-4FC7-8990-8EDFFAB21E42}"/>
    <cellStyle name="Normal 31 2" xfId="11494" xr:uid="{E09C238B-B9D0-45D1-A9DB-36479EE35D9D}"/>
    <cellStyle name="Normal 32" xfId="3930" xr:uid="{0BF8D624-0B5D-472B-B625-885311C11B21}"/>
    <cellStyle name="Normal 32 2" xfId="12271" xr:uid="{6CA3FD31-598B-46CC-8F28-28739C19911E}"/>
    <cellStyle name="Normal 32 2 2" xfId="36857" xr:uid="{CD93404C-4253-4E3E-81CC-5EDF38B17DB3}"/>
    <cellStyle name="Normal 32 3" xfId="28972" xr:uid="{DF9A0ACF-4C7B-4931-8204-76D42A76BA73}"/>
    <cellStyle name="Normal 33" xfId="4004" xr:uid="{6837C7DA-BFC2-443D-B7BE-F52C3185FC87}"/>
    <cellStyle name="Normal 33 2" xfId="12345" xr:uid="{D8E1B075-90AC-4B3F-9A29-82B370239A5D}"/>
    <cellStyle name="Normal 33 2 2" xfId="36931" xr:uid="{BA975530-CC96-46B6-9B21-8CB46CB30CB0}"/>
    <cellStyle name="Normal 33 3" xfId="29046" xr:uid="{38C2E967-1B12-4300-ADEC-F55AF14DD894}"/>
    <cellStyle name="Normal 34" xfId="4078" xr:uid="{091D8FAC-0357-4140-B190-20A1077770CA}"/>
    <cellStyle name="Normal 34 2" xfId="12419" xr:uid="{3E5878B6-4987-4E81-816E-7964610F78FA}"/>
    <cellStyle name="Normal 35" xfId="11" xr:uid="{A03F015D-572B-487E-BBFA-20602D696FD6}"/>
    <cellStyle name="Normal 35 2" xfId="16739" xr:uid="{078E4BCD-3104-404F-9CD2-ED9524267842}"/>
    <cellStyle name="Normal 35 2 2" xfId="41321" xr:uid="{83B81E6F-6E5B-4C48-8D47-29FBA0688FD8}"/>
    <cellStyle name="Normal 35 3" xfId="33292" xr:uid="{B40A17B0-8277-4B92-9737-9D5C6D78D458}"/>
    <cellStyle name="Normal 35 4" xfId="8481" xr:uid="{32751641-E0EF-451A-8101-D0C0C6EC79DA}"/>
    <cellStyle name="Normal 36" xfId="8483" xr:uid="{FB5AD696-3B81-4D0A-BE95-26E650C4029D}"/>
    <cellStyle name="Normal 36 2" xfId="16741" xr:uid="{EBB5FA69-E6B3-45E4-BCBB-9ADBFF6D20E7}"/>
    <cellStyle name="Normal 36 2 2" xfId="41323" xr:uid="{8511606B-62A7-494C-950C-8AC4DC86B937}"/>
    <cellStyle name="Normal 36 3" xfId="33294" xr:uid="{5BCCE745-5C64-4842-A705-062657DBDCBC}"/>
    <cellStyle name="Normal 37" xfId="8557" xr:uid="{7CA43425-D1AE-40FB-82BC-AC35E0F119F7}"/>
    <cellStyle name="Normal 37 2" xfId="16815" xr:uid="{B9D20F55-34A9-4AE0-9FF1-350A77F56656}"/>
    <cellStyle name="Normal 37 2 2" xfId="41397" xr:uid="{3DD5DA2D-666E-486B-A400-B56527514674}"/>
    <cellStyle name="Normal 37 3" xfId="33368" xr:uid="{52BBDAE6-7AC8-41A1-BEEC-8EB30AF966A6}"/>
    <cellStyle name="Normal 38" xfId="17706" xr:uid="{704DA35D-3EA5-4355-ABE7-A8082D501E78}"/>
    <cellStyle name="Normal 38 2" xfId="41935" xr:uid="{33254C7D-AB45-4DFE-B372-6A60C759329D}"/>
    <cellStyle name="Normal 39" xfId="18362" xr:uid="{E2229B9B-8856-44CF-B88C-4416B4DE586E}"/>
    <cellStyle name="Normal 39 2" xfId="42587" xr:uid="{CE8EC824-CCAB-492F-BC1E-92B51AAE387C}"/>
    <cellStyle name="Normal 4" xfId="18" xr:uid="{2BBA75A4-289F-4D52-AB90-ACBEDEF4E7E2}"/>
    <cellStyle name="Normal 4 2" xfId="134" xr:uid="{3A3767BE-D55A-4DB9-A22D-53740279C364}"/>
    <cellStyle name="Normal 4 3" xfId="188" xr:uid="{F2854269-0850-4E0A-9195-5D07451E0907}"/>
    <cellStyle name="Normal 4 3 2" xfId="319" xr:uid="{C8822C6D-B069-423E-87F7-E7A1CA842436}"/>
    <cellStyle name="Normal 4 3 3" xfId="233" xr:uid="{A99F88C2-6347-4314-A2DF-99BB2915B0C8}"/>
    <cellStyle name="Normal 4 3 4" xfId="1644" xr:uid="{69964197-BE84-4D2E-807E-AD269CD6A375}"/>
    <cellStyle name="Normal 4 4" xfId="353" xr:uid="{66B5DDAA-51F8-4E3F-A401-3B5F488AA97C}"/>
    <cellStyle name="Normal 4 5" xfId="1584" xr:uid="{8E52E9F5-9E80-45EF-B8F4-A0E009911A27}"/>
    <cellStyle name="Normal 4 5 2" xfId="20304" xr:uid="{7724FA54-1ADC-4CC7-9539-B37278454248}"/>
    <cellStyle name="Normal 4 5 3" xfId="18402" xr:uid="{6063ED51-9EBF-42C1-AB18-0CDE260F54D7}"/>
    <cellStyle name="Normal 4 6" xfId="8574" xr:uid="{F4479062-5656-4CBF-9752-77F453E7F399}"/>
    <cellStyle name="Normal 4 6 2" xfId="16832" xr:uid="{68EC7B40-03EA-4945-A9BE-3E46B444F9CA}"/>
    <cellStyle name="Normal 4 6 2 2" xfId="41413" xr:uid="{A91E62B9-C576-4300-863B-B99137B546F9}"/>
    <cellStyle name="Normal 4 6 3" xfId="33383" xr:uid="{6A455F82-8D54-4C0B-A86F-EBC55D407CBF}"/>
    <cellStyle name="Normal 4 7" xfId="67" xr:uid="{1B8C9E33-13F2-44CF-AB5B-8CACF2C6F50F}"/>
    <cellStyle name="Normal 40" xfId="53" xr:uid="{E5C47723-D265-4EBF-A59F-B7AACB3A4229}"/>
    <cellStyle name="Normal 5" xfId="70" xr:uid="{9E287B2F-8CC2-4CE7-B082-3B7E1CC8C099}"/>
    <cellStyle name="Normal 5 2" xfId="769" xr:uid="{318B21C1-27ED-4137-A9CA-74AF40D64D70}"/>
    <cellStyle name="Normal 5 3" xfId="770" xr:uid="{3DAFAD05-8737-48F2-AF02-E47464550F16}"/>
    <cellStyle name="Normal 5 3 10" xfId="26025" xr:uid="{9339F588-B5DE-4BE0-ADB7-DB52072B0597}"/>
    <cellStyle name="Normal 5 3 2" xfId="1000" xr:uid="{634CEB18-E028-4BBA-A09F-9DCB01689DF1}"/>
    <cellStyle name="Normal 5 3 2 2" xfId="1447" xr:uid="{A41816F7-8477-42C3-B891-ADEA4B712FFF}"/>
    <cellStyle name="Normal 5 3 2 2 2" xfId="7478" xr:uid="{FBD1FABC-2826-472F-9808-085AE2C5DC88}"/>
    <cellStyle name="Normal 5 3 2 2 2 2" xfId="15737" xr:uid="{57630D5E-3CE1-4B3E-9853-7A88ECCE9FFC}"/>
    <cellStyle name="Normal 5 3 2 2 2 2 2" xfId="40319" xr:uid="{CA15C687-D904-439A-AEEE-A6E01471B828}"/>
    <cellStyle name="Normal 5 3 2 2 2 3" xfId="22636" xr:uid="{D7F48247-C52C-477F-86ED-DB44F66BCC16}"/>
    <cellStyle name="Normal 5 3 2 2 2 3 2" xfId="46663" xr:uid="{F0082BE9-0F38-4CB8-A347-2DAE8DE795F0}"/>
    <cellStyle name="Normal 5 3 2 2 2 4" xfId="32304" xr:uid="{E9205433-2EB3-4576-AFE0-F848E46CAB04}"/>
    <cellStyle name="Normal 5 3 2 2 3" xfId="5387" xr:uid="{8EBF789B-B80A-46D6-B5BF-9DF16053DA51}"/>
    <cellStyle name="Normal 5 3 2 2 3 2" xfId="13671" xr:uid="{DA86582A-7F3A-40EE-B54C-89EB9A5B8E8A}"/>
    <cellStyle name="Normal 5 3 2 2 3 2 2" xfId="38255" xr:uid="{C6AA931D-7DD9-49FA-AE81-D1E3533366AF}"/>
    <cellStyle name="Normal 5 3 2 2 3 3" xfId="30237" xr:uid="{642B84EF-AEE3-47CF-9CFC-416991432F7E}"/>
    <cellStyle name="Normal 5 3 2 2 4" xfId="9809" xr:uid="{34F8271D-2A1E-4647-BDE4-BF72B0A71E30}"/>
    <cellStyle name="Normal 5 3 2 2 4 2" xfId="34495" xr:uid="{4AA67A66-AFF2-438B-9562-FBCA9E8EA110}"/>
    <cellStyle name="Normal 5 3 2 2 5" xfId="20170" xr:uid="{2ADA1D40-9DF4-4F9C-A6B3-21F07EF148D5}"/>
    <cellStyle name="Normal 5 3 2 2 5 2" xfId="44344" xr:uid="{B38B9CB4-0812-4736-BF3C-91FE59706F0A}"/>
    <cellStyle name="Normal 5 3 2 2 6" xfId="26611" xr:uid="{26DD423A-192F-4122-84F1-40E51B48F1AB}"/>
    <cellStyle name="Normal 5 3 2 3" xfId="6103" xr:uid="{0B5EAD61-8EDF-4BDD-A9C7-A7CC06A60B15}"/>
    <cellStyle name="Normal 5 3 2 3 2" xfId="7990" xr:uid="{40E860B1-A6E5-48E6-97DA-64E00C32847A}"/>
    <cellStyle name="Normal 5 3 2 3 2 2" xfId="16248" xr:uid="{FB1B1CCD-DFA3-42AC-80B8-9E66E65C5298}"/>
    <cellStyle name="Normal 5 3 2 3 2 2 2" xfId="40830" xr:uid="{8CEAA2FF-8ECF-4C74-9942-CCC6B5C682C1}"/>
    <cellStyle name="Normal 5 3 2 3 2 3" xfId="32815" xr:uid="{DB26EE55-90CD-4A0B-88C9-1A0AF3934EE7}"/>
    <cellStyle name="Normal 5 3 2 3 3" xfId="14365" xr:uid="{B61499BF-07F8-4BDD-B29E-F0B808269B97}"/>
    <cellStyle name="Normal 5 3 2 3 3 2" xfId="38947" xr:uid="{66B7DAA8-1CB0-4800-B273-679FEBB51CE5}"/>
    <cellStyle name="Normal 5 3 2 3 4" xfId="22211" xr:uid="{AE58757B-501E-4FCB-B6FF-635098E9A633}"/>
    <cellStyle name="Normal 5 3 2 3 4 2" xfId="46258" xr:uid="{B4325AA1-CD07-4185-ADE6-B1706A8521A8}"/>
    <cellStyle name="Normal 5 3 2 3 5" xfId="30932" xr:uid="{ACAFF5CB-5963-4FAC-AA0F-6D770D2F503D}"/>
    <cellStyle name="Normal 5 3 2 4" xfId="6623" xr:uid="{3932B989-42D1-4F6A-8AFC-AB895B9D2E71}"/>
    <cellStyle name="Normal 5 3 2 4 2" xfId="14882" xr:uid="{DFC8AFB8-B073-4F00-9D16-A0D91426419A}"/>
    <cellStyle name="Normal 5 3 2 4 2 2" xfId="39464" xr:uid="{EBB2036F-DC04-4D86-AFE3-7DA48556CF52}"/>
    <cellStyle name="Normal 5 3 2 4 3" xfId="31449" xr:uid="{BB8C3853-B009-4433-B90C-AE02DCBB8B46}"/>
    <cellStyle name="Normal 5 3 2 5" xfId="7128" xr:uid="{FB5A3E35-7351-46DF-A1A6-4E8F1CACF69D}"/>
    <cellStyle name="Normal 5 3 2 5 2" xfId="15387" xr:uid="{7B3F3B96-5D73-4F44-B988-1A57058A56CD}"/>
    <cellStyle name="Normal 5 3 2 5 2 2" xfId="39969" xr:uid="{C264480F-8663-46ED-A085-6C0F0D87AA96}"/>
    <cellStyle name="Normal 5 3 2 5 3" xfId="31954" xr:uid="{85698F33-34A1-4270-8FB1-ED4F7DFB7233}"/>
    <cellStyle name="Normal 5 3 2 6" xfId="4960" xr:uid="{3A77C392-1193-4483-8430-26EEF9C5478E}"/>
    <cellStyle name="Normal 5 3 2 6 2" xfId="13269" xr:uid="{A8E81AE1-D1EC-45DB-8904-DAEE0B7B357E}"/>
    <cellStyle name="Normal 5 3 2 6 2 2" xfId="37853" xr:uid="{5A063AEC-2CCB-498D-98E4-743D1345AA12}"/>
    <cellStyle name="Normal 5 3 2 6 3" xfId="29835" xr:uid="{E4B6A1E4-257D-4405-9E16-EB04656F1BA2}"/>
    <cellStyle name="Normal 5 3 2 7" xfId="9376" xr:uid="{16787F53-0915-4DB1-8F6B-23FB649DE3BD}"/>
    <cellStyle name="Normal 5 3 2 7 2" xfId="34093" xr:uid="{542ECF4A-A58F-4996-B192-9AEF172BF38C}"/>
    <cellStyle name="Normal 5 3 2 8" xfId="19745" xr:uid="{BAA18E13-B531-4297-BFCC-7A6C851CE532}"/>
    <cellStyle name="Normal 5 3 2 8 2" xfId="43927" xr:uid="{EC70E64D-89F1-4572-805F-64B3C724A77B}"/>
    <cellStyle name="Normal 5 3 2 9" xfId="26212" xr:uid="{44092E91-E5DB-4EBA-B7B3-8C974D9AA290}"/>
    <cellStyle name="Normal 5 3 3" xfId="1248" xr:uid="{B8F4166A-E464-4C61-BCBC-E82A3ECADA6E}"/>
    <cellStyle name="Normal 5 3 3 2" xfId="7346" xr:uid="{F7455B3F-6A8D-4415-89E0-2EAFE475868F}"/>
    <cellStyle name="Normal 5 3 3 2 2" xfId="15605" xr:uid="{ACB30863-C423-418A-970F-FEC6A4F9FC5F}"/>
    <cellStyle name="Normal 5 3 3 2 2 2" xfId="40187" xr:uid="{8C74B791-CDFC-4957-9A5D-54A1238D3231}"/>
    <cellStyle name="Normal 5 3 3 2 3" xfId="22441" xr:uid="{1C049070-8DC3-4049-B175-4FF6477E1893}"/>
    <cellStyle name="Normal 5 3 3 2 3 2" xfId="46475" xr:uid="{9715AA66-F5C5-4006-A67F-E5C3460F5696}"/>
    <cellStyle name="Normal 5 3 3 2 4" xfId="32172" xr:uid="{184987EE-9EC6-40A8-9DF9-9A43FB86741A}"/>
    <cellStyle name="Normal 5 3 3 3" xfId="5189" xr:uid="{0439A78E-3542-4CAD-99EC-B358B369994C}"/>
    <cellStyle name="Normal 5 3 3 3 2" xfId="13483" xr:uid="{8C643050-2085-4853-82D7-F6CECF57B27A}"/>
    <cellStyle name="Normal 5 3 3 3 2 2" xfId="38067" xr:uid="{B489A3CB-9F28-42E7-9F36-8A8969EF2069}"/>
    <cellStyle name="Normal 5 3 3 3 3" xfId="30049" xr:uid="{52FCAB68-04C6-451A-BB6E-9FBBEC01632B}"/>
    <cellStyle name="Normal 5 3 3 4" xfId="9612" xr:uid="{8B34608D-D989-4441-B515-7EF0C626761B}"/>
    <cellStyle name="Normal 5 3 3 4 2" xfId="34307" xr:uid="{F9436BBB-8D7D-4897-9E5D-1B3A8973C93C}"/>
    <cellStyle name="Normal 5 3 3 5" xfId="19974" xr:uid="{E36C23F3-4A97-4761-9A09-4317E8BC7E58}"/>
    <cellStyle name="Normal 5 3 3 5 2" xfId="44152" xr:uid="{1D61221D-29A9-4A2D-9F2C-49CDC4BB01B1}"/>
    <cellStyle name="Normal 5 3 3 6" xfId="26424" xr:uid="{7E2564C6-19B5-453F-B44E-CF3E22040C74}"/>
    <cellStyle name="Normal 5 3 4" xfId="5916" xr:uid="{E14D1A87-B256-433F-B003-D767D8181A46}"/>
    <cellStyle name="Normal 5 3 4 2" xfId="7803" xr:uid="{DF578761-4FB3-4191-BC42-76D6CE143DD8}"/>
    <cellStyle name="Normal 5 3 4 2 2" xfId="16061" xr:uid="{EC73758B-87D1-4BA2-8A7D-0B344B929FAF}"/>
    <cellStyle name="Normal 5 3 4 2 2 2" xfId="40643" xr:uid="{9FA9F6F1-F479-4EEB-8609-EBEABE9BFEAC}"/>
    <cellStyle name="Normal 5 3 4 2 3" xfId="32628" xr:uid="{FCBB11AF-85A2-4928-934A-F784F62F136B}"/>
    <cellStyle name="Normal 5 3 4 3" xfId="14178" xr:uid="{51CCE3A3-57B2-40AB-BE29-40567D5D60A1}"/>
    <cellStyle name="Normal 5 3 4 3 2" xfId="38760" xr:uid="{E565E7AD-F88A-494C-B39E-10B0EE3A1FCE}"/>
    <cellStyle name="Normal 5 3 4 4" xfId="21997" xr:uid="{AEB5C193-98CF-4D0C-802E-223E1D596E16}"/>
    <cellStyle name="Normal 5 3 4 4 2" xfId="46068" xr:uid="{76B9913E-6330-4C85-AF92-D1FF26540974}"/>
    <cellStyle name="Normal 5 3 4 5" xfId="30745" xr:uid="{EE98FE0F-456E-4D8D-B0D0-FF46512742DF}"/>
    <cellStyle name="Normal 5 3 5" xfId="6436" xr:uid="{5E2C520E-5586-4C8E-B915-45E5A4BFED15}"/>
    <cellStyle name="Normal 5 3 5 2" xfId="14695" xr:uid="{65D41569-AE98-4D2C-A078-EC0850C02735}"/>
    <cellStyle name="Normal 5 3 5 2 2" xfId="39277" xr:uid="{C1EC9AA8-1D51-4B94-9167-4722317E3519}"/>
    <cellStyle name="Normal 5 3 5 3" xfId="31262" xr:uid="{26116703-E9E0-410C-87BA-EC2432D8FBA8}"/>
    <cellStyle name="Normal 5 3 6" xfId="7145" xr:uid="{36F10DA2-F827-405F-B831-15F1476AC710}"/>
    <cellStyle name="Normal 5 3 6 2" xfId="15404" xr:uid="{A54FBF61-6D61-46CB-8013-2A8129B7685E}"/>
    <cellStyle name="Normal 5 3 6 2 2" xfId="39986" xr:uid="{53971C15-9EDA-4F2C-9A56-EFB28E08B5EA}"/>
    <cellStyle name="Normal 5 3 6 3" xfId="31971" xr:uid="{905B36FC-A2CF-46DF-97A3-2D1B27AD0260}"/>
    <cellStyle name="Normal 5 3 7" xfId="4744" xr:uid="{FB32970E-02F2-4D08-99C5-236C4D6E192F}"/>
    <cellStyle name="Normal 5 3 7 2" xfId="13081" xr:uid="{336EE1DE-FA4F-415F-9AC8-E8A3F67B9B93}"/>
    <cellStyle name="Normal 5 3 7 2 2" xfId="37666" xr:uid="{E9227D26-26D3-40CF-8363-0E79CBF81B6D}"/>
    <cellStyle name="Normal 5 3 7 3" xfId="29645" xr:uid="{DC8246E6-DDB7-4E80-8505-EEF1ADECD811}"/>
    <cellStyle name="Normal 5 3 8" xfId="9155" xr:uid="{3546A83C-44FA-4CDD-A0BB-8CB886D1DA22}"/>
    <cellStyle name="Normal 5 3 8 2" xfId="33902" xr:uid="{45FD0405-10A6-4FC5-ABCC-7738891B6B5B}"/>
    <cellStyle name="Normal 5 3 9" xfId="19529" xr:uid="{5680057F-3A78-49B6-A1B1-0B91964E17C9}"/>
    <cellStyle name="Normal 5 3 9 2" xfId="43719" xr:uid="{58C7845D-C81A-4AA0-825A-4B5C7D7A0E4B}"/>
    <cellStyle name="Normal 5 4" xfId="1182" xr:uid="{712C4905-E2EF-48D8-B440-183C3AF34863}"/>
    <cellStyle name="Normal 5 5" xfId="8572" xr:uid="{A5E5E9F4-E10D-49BA-BCDA-35D2F4C21EFF}"/>
    <cellStyle name="Normal 6" xfId="55" xr:uid="{A40EDB33-2496-46B8-9921-C62ADEE0220E}"/>
    <cellStyle name="Normal 6 2" xfId="771" xr:uid="{6CF393E7-8BF3-4DB6-A7F4-49CCDED09B15}"/>
    <cellStyle name="Normal 6 3" xfId="1177" xr:uid="{4B7FBE19-7722-4964-8892-82D68B76B569}"/>
    <cellStyle name="Normal 7" xfId="19" xr:uid="{CC45BC14-0310-4F54-8F05-32B66E1C6107}"/>
    <cellStyle name="Normal 7 2" xfId="72" xr:uid="{65F7F181-556A-4BB4-AFFE-FC9E3C10BDD6}"/>
    <cellStyle name="Normal 8" xfId="117" xr:uid="{0CCE5B49-101B-4720-9945-69546AE87533}"/>
    <cellStyle name="Normal 8 2" xfId="124" xr:uid="{6AAF15BC-CD39-4C9E-B3FC-CF4120E83A01}"/>
    <cellStyle name="Normal 9" xfId="121" xr:uid="{EDFE4C55-AEC7-4098-BCF1-9C982F7AFB18}"/>
    <cellStyle name="Normal 9 2" xfId="1189" xr:uid="{92BC395E-2F8D-49E3-A4A9-20B4A031E897}"/>
    <cellStyle name="Note 10" xfId="8544" xr:uid="{B0D335DE-840E-49BC-A53F-4A7B5030EA81}"/>
    <cellStyle name="Note 10 2" xfId="16802" xr:uid="{F4B11403-4C3B-40D7-BE57-04E17A7818C4}"/>
    <cellStyle name="Note 10 2 2" xfId="41384" xr:uid="{67F19A55-83DC-422F-8C67-CAFFE851DAAF}"/>
    <cellStyle name="Note 10 3" xfId="33355" xr:uid="{0D0B4908-F0EA-4DB3-89FF-190EF312E524}"/>
    <cellStyle name="Note 11" xfId="8559" xr:uid="{88055ACA-F520-4A8B-B669-FF804F4E0E46}"/>
    <cellStyle name="Note 11 2" xfId="16817" xr:uid="{19245C39-CCAA-4644-9131-69BE3FAEA920}"/>
    <cellStyle name="Note 11 2 2" xfId="41399" xr:uid="{1374298D-24C0-4A97-9DEC-8895C537F66A}"/>
    <cellStyle name="Note 11 3" xfId="33370" xr:uid="{418CC406-6D0A-42A9-BA89-58C160758943}"/>
    <cellStyle name="Note 12" xfId="17709" xr:uid="{B7A6BF20-A735-422E-9E6F-F9E3D5990D07}"/>
    <cellStyle name="Note 12 2" xfId="41938" xr:uid="{3618C235-8113-479A-BE77-890482710DC0}"/>
    <cellStyle name="Note 2" xfId="111" xr:uid="{55B55354-F8A1-461F-A38F-9C1196B34912}"/>
    <cellStyle name="Note 2 10" xfId="23253" xr:uid="{66EBE867-B330-48E7-8C37-8F056715DDF5}"/>
    <cellStyle name="Note 2 10 2" xfId="24699" xr:uid="{6E19DD20-ADCF-45D9-A4B1-E731C3116235}"/>
    <cellStyle name="Note 2 11" xfId="23634" xr:uid="{274F066C-F222-4021-B35F-D7D5BEDDAC24}"/>
    <cellStyle name="Note 2 11 2" xfId="25080" xr:uid="{633C0776-DF7E-4077-8EDB-B5AA95A7F38E}"/>
    <cellStyle name="Note 2 12" xfId="18370" xr:uid="{F9F796B2-9037-4E6C-9613-2CAEAC4BFC5A}"/>
    <cellStyle name="Note 2 2" xfId="289" xr:uid="{943528B7-FC42-47FA-9A0A-A545360255D3}"/>
    <cellStyle name="Note 2 2 10" xfId="16859" xr:uid="{0A09DBC4-82BB-46E3-AC21-008BB4CE9D15}"/>
    <cellStyle name="Note 2 2 10 2" xfId="41427" xr:uid="{CA2EC1DB-B0EB-46AE-9071-EBA0B99192DD}"/>
    <cellStyle name="Note 2 2 11" xfId="18320" xr:uid="{7F4B0129-47BA-441A-893A-D61F1858BB14}"/>
    <cellStyle name="Note 2 2 11 2" xfId="42545" xr:uid="{55A6EE2E-C0B0-4D2E-8B94-DD78524D00FA}"/>
    <cellStyle name="Note 2 2 12" xfId="20303" xr:uid="{AF19706D-D9A3-4DA5-A786-0F7C866E2333}"/>
    <cellStyle name="Note 2 2 2" xfId="311" xr:uid="{06BCCB1B-C4E9-4B21-B29A-EB10C5D8836E}"/>
    <cellStyle name="Note 2 2 2 10" xfId="18337" xr:uid="{78BF2989-9615-4D24-8B93-DE4EF7546A5B}"/>
    <cellStyle name="Note 2 2 2 10 2" xfId="42562" xr:uid="{DD3EB9FC-2A8B-40D8-B17C-78DE743C36BA}"/>
    <cellStyle name="Note 2 2 2 11" xfId="24102" xr:uid="{0A221343-C9E0-41B8-B415-706B11CEC63C}"/>
    <cellStyle name="Note 2 2 2 2" xfId="345" xr:uid="{A621E260-54BA-4A32-9E50-E57512E7FF6D}"/>
    <cellStyle name="Note 2 2 2 2 10" xfId="24119" xr:uid="{331AD4FE-BD4F-4F5B-A751-B874DC5A740C}"/>
    <cellStyle name="Note 2 2 2 2 2" xfId="1742" xr:uid="{70E286E3-F762-41E6-85C4-0685FC8E95F7}"/>
    <cellStyle name="Note 2 2 2 2 2 2" xfId="10085" xr:uid="{AF674A82-86E0-4015-8DDA-BABD475BF9D9}"/>
    <cellStyle name="Note 2 2 2 2 2 2 2" xfId="21384" xr:uid="{144DBC7D-7762-42BA-ADEF-9355F148944F}"/>
    <cellStyle name="Note 2 2 2 2 2 2 2 2" xfId="45500" xr:uid="{94E84504-750D-49BD-9D52-15CA73234BD3}"/>
    <cellStyle name="Note 2 2 2 2 2 2 3" xfId="24494" xr:uid="{67ACAD85-046C-4460-B8C7-1886317BBDCA}"/>
    <cellStyle name="Note 2 2 2 2 2 3" xfId="17007" xr:uid="{6348C707-5FE7-4BE4-A178-C3E705EE6B51}"/>
    <cellStyle name="Note 2 2 2 2 2 3 2" xfId="23404" xr:uid="{5EBCC91B-C45A-42EA-8255-FAD7FE094857}"/>
    <cellStyle name="Note 2 2 2 2 2 3 2 2" xfId="47364" xr:uid="{DC50915C-1793-482A-B337-FAD2E63703DC}"/>
    <cellStyle name="Note 2 2 2 2 2 3 3" xfId="24850" xr:uid="{7FCDE8BC-86A3-4C2E-9CB6-772366242CB0}"/>
    <cellStyle name="Note 2 2 2 2 2 4" xfId="17664" xr:uid="{559EAB7B-7831-4FA6-8A2F-CC207A6B2A0F}"/>
    <cellStyle name="Note 2 2 2 2 2 4 2" xfId="23286" xr:uid="{9BECD28B-D1EC-4D20-B4AE-FDFF80CB7334}"/>
    <cellStyle name="Note 2 2 2 2 2 4 2 2" xfId="47274" xr:uid="{268D113B-E4ED-49A2-8894-176F4E90EE35}"/>
    <cellStyle name="Note 2 2 2 2 2 4 3" xfId="24732" xr:uid="{93394736-A74E-435D-97ED-B26907C51B27}"/>
    <cellStyle name="Note 2 2 2 2 2 5" xfId="18921" xr:uid="{89893BD0-34E1-42F2-9925-2F47DF18E58C}"/>
    <cellStyle name="Note 2 2 2 2 2 5 2" xfId="43117" xr:uid="{6AD72015-54C2-4650-B83D-ED3F299995E1}"/>
    <cellStyle name="Note 2 2 2 2 2 6" xfId="24180" xr:uid="{980712C0-B4F2-44CC-BC5E-20AACDA5F631}"/>
    <cellStyle name="Note 2 2 2 2 3" xfId="3882" xr:uid="{6B2B2211-9A26-496D-9BCE-6EA99CED1260}"/>
    <cellStyle name="Note 2 2 2 2 3 2" xfId="12223" xr:uid="{9D4142B6-4046-407C-975F-5473C19643B5}"/>
    <cellStyle name="Note 2 2 2 2 3 2 2" xfId="23536" xr:uid="{578066AF-7295-4466-B700-D6A3A133159C}"/>
    <cellStyle name="Note 2 2 2 2 3 2 2 2" xfId="47461" xr:uid="{D0224B7D-68C2-4092-8152-444B77EFD62C}"/>
    <cellStyle name="Note 2 2 2 2 3 2 3" xfId="24982" xr:uid="{ED100561-B385-4099-A8C4-CA49AC041992}"/>
    <cellStyle name="Note 2 2 2 2 3 3" xfId="17144" xr:uid="{0E56EFAD-2ACB-4713-AAD9-D49836D840C5}"/>
    <cellStyle name="Note 2 2 2 2 3 3 2" xfId="23940" xr:uid="{E7324DC7-FBCF-4A9E-83D2-B028569AA119}"/>
    <cellStyle name="Note 2 2 2 2 3 3 2 2" xfId="47607" xr:uid="{DC5D9B33-BD32-4616-A1D7-BA83EA722375}"/>
    <cellStyle name="Note 2 2 2 2 3 3 3" xfId="25386" xr:uid="{2BADDDD0-BEEC-42BA-B995-B80B1DAE24F2}"/>
    <cellStyle name="Note 2 2 2 2 3 4" xfId="17065" xr:uid="{5FB321AF-E7F7-464E-B173-4015C000CAE3}"/>
    <cellStyle name="Note 2 2 2 2 3 4 2" xfId="41499" xr:uid="{71B7667A-85BB-4DE1-B67E-093E7A68E12A}"/>
    <cellStyle name="Note 2 2 2 2 3 5" xfId="19144" xr:uid="{25220373-4E62-4D3F-8681-62306676546D}"/>
    <cellStyle name="Note 2 2 2 2 3 5 2" xfId="43338" xr:uid="{4E377DA2-FDEF-4893-BE11-9FA872D0BB5A}"/>
    <cellStyle name="Note 2 2 2 2 3 6" xfId="24245" xr:uid="{14D3E5D7-94EF-4DE0-9AF7-26253547D1BF}"/>
    <cellStyle name="Note 2 2 2 2 4" xfId="4270" xr:uid="{43AE3E6D-4BF8-467E-9481-592BF7445FAE}"/>
    <cellStyle name="Note 2 2 2 2 4 2" xfId="12611" xr:uid="{243556C6-172A-4490-A9F9-2CF01067E622}"/>
    <cellStyle name="Note 2 2 2 2 4 2 2" xfId="37196" xr:uid="{40BD7751-14BA-43F5-89BD-402D02CE082A}"/>
    <cellStyle name="Note 2 2 2 2 4 3" xfId="17272" xr:uid="{DB8A0B8A-7A56-4947-A665-7DA7231030E5}"/>
    <cellStyle name="Note 2 2 2 2 4 3 2" xfId="41618" xr:uid="{D1C94BE1-8299-4D4F-9764-9E3072A19F62}"/>
    <cellStyle name="Note 2 2 2 2 4 4" xfId="17072" xr:uid="{B9CB56F9-02D3-49E8-A6E8-C75AB6B669D7}"/>
    <cellStyle name="Note 2 2 2 2 4 4 2" xfId="41504" xr:uid="{566788D2-703B-4FBA-A8B7-2869DFE841F2}"/>
    <cellStyle name="Note 2 2 2 2 4 5" xfId="23235" xr:uid="{3A72787B-138E-4DB2-88CC-3DA91B37D5F8}"/>
    <cellStyle name="Note 2 2 2 2 4 5 2" xfId="47246" xr:uid="{15FDF247-C627-49E0-906A-043A30BEC6E4}"/>
    <cellStyle name="Note 2 2 2 2 4 6" xfId="24681" xr:uid="{AC97E500-DC1A-49E7-AAA2-9FAFCCC2CB4E}"/>
    <cellStyle name="Note 2 2 2 2 5" xfId="4639" xr:uid="{E4871DF5-3D15-4609-A616-458DD9B48F73}"/>
    <cellStyle name="Note 2 2 2 2 5 2" xfId="12980" xr:uid="{E01D18E8-F91E-4141-97D7-4D155690D1D2}"/>
    <cellStyle name="Note 2 2 2 2 5 2 2" xfId="37565" xr:uid="{D87D3EEF-46CB-4410-8A88-49EB7469D951}"/>
    <cellStyle name="Note 2 2 2 2 5 3" xfId="17313" xr:uid="{FF0A50E9-7899-4751-AF1C-299E353A9A3A}"/>
    <cellStyle name="Note 2 2 2 2 5 3 2" xfId="41648" xr:uid="{4333C473-F544-4C86-BC1B-A5AB2E0F79F7}"/>
    <cellStyle name="Note 2 2 2 2 5 4" xfId="17280" xr:uid="{1FDA4C58-4C89-430A-96E4-6F78F30B1D9D}"/>
    <cellStyle name="Note 2 2 2 2 5 4 2" xfId="41625" xr:uid="{DD284168-26F1-437C-A3BE-583BCCC7BA32}"/>
    <cellStyle name="Note 2 2 2 2 5 5" xfId="23716" xr:uid="{CCCE07DF-88F3-4B36-A9D3-2EDB8DD3711D}"/>
    <cellStyle name="Note 2 2 2 2 5 5 2" xfId="47533" xr:uid="{971FC0E9-9224-4C6D-AD3D-88AE73B35A2E}"/>
    <cellStyle name="Note 2 2 2 2 5 6" xfId="25162" xr:uid="{418702E1-605D-4A24-A82F-69729B588011}"/>
    <cellStyle name="Note 2 2 2 2 6" xfId="5661" xr:uid="{D15F9B11-241B-4607-95A9-4DDC310F2BBC}"/>
    <cellStyle name="Note 2 2 2 2 6 2" xfId="17497" xr:uid="{4E9D37E5-13AB-4AD2-9E8D-584130CFC71A}"/>
    <cellStyle name="Note 2 2 2 2 6 2 2" xfId="41795" xr:uid="{0513D1B9-6ED2-4634-A3BB-80FE5940922B}"/>
    <cellStyle name="Note 2 2 2 2 6 3" xfId="17428" xr:uid="{A1762B06-54DD-4B54-8A0D-8B52D293794A}"/>
    <cellStyle name="Note 2 2 2 2 6 3 2" xfId="41751" xr:uid="{F65B9A37-A916-4383-B58D-F90795CAFAEC}"/>
    <cellStyle name="Note 2 2 2 2 6 4" xfId="30491" xr:uid="{719D3E83-BAB7-4440-9CA1-E3DFC963B332}"/>
    <cellStyle name="Note 2 2 2 2 7" xfId="8627" xr:uid="{F6558BA3-6ECA-48D7-BD81-88ED8A3C50A2}"/>
    <cellStyle name="Note 2 2 2 2 7 2" xfId="33412" xr:uid="{B8AB0207-A9ED-4060-AA50-7146817CCEE9}"/>
    <cellStyle name="Note 2 2 2 2 8" xfId="16842" xr:uid="{11E88369-FF77-47CB-BC2D-D499933B8F17}"/>
    <cellStyle name="Note 2 2 2 2 8 2" xfId="41419" xr:uid="{64AD3542-EA46-4BA0-9306-32DB14732152}"/>
    <cellStyle name="Note 2 2 2 2 9" xfId="18360" xr:uid="{19CC51F5-0B56-4E7E-816E-EE1B54E1CBDF}"/>
    <cellStyle name="Note 2 2 2 2 9 2" xfId="42585" xr:uid="{27033AED-C6F8-4645-866B-F1A8B6DD985C}"/>
    <cellStyle name="Note 2 2 2 3" xfId="1006" xr:uid="{AC047F28-3F75-4CB0-BF94-27425345FB7B}"/>
    <cellStyle name="Note 2 2 2 3 2" xfId="9382" xr:uid="{CED3EFCC-902B-4765-9F5D-585CF7B7CEE2}"/>
    <cellStyle name="Note 2 2 2 3 2 2" xfId="21365" xr:uid="{1818BF67-299A-4C97-863D-159B32E09080}"/>
    <cellStyle name="Note 2 2 2 3 2 2 2" xfId="45482" xr:uid="{9E162335-B8F3-4799-8623-075908A31FB7}"/>
    <cellStyle name="Note 2 2 2 3 2 3" xfId="24475" xr:uid="{4D771AE2-D83D-4D06-9C4D-EA234CE9A768}"/>
    <cellStyle name="Note 2 2 2 3 3" xfId="16916" xr:uid="{2B90BE32-E584-4BE9-A1B8-0A57BD97A8DE}"/>
    <cellStyle name="Note 2 2 2 3 3 2" xfId="23381" xr:uid="{E5C884DD-4D36-479B-8D7B-CEBBE1AE33AE}"/>
    <cellStyle name="Note 2 2 2 3 3 2 2" xfId="47341" xr:uid="{62BFFC94-1CEB-46AD-A44F-F7DBD6DCC25D}"/>
    <cellStyle name="Note 2 2 2 3 3 3" xfId="24827" xr:uid="{BF63921C-B0E3-49E8-A90E-70AD20CAF79A}"/>
    <cellStyle name="Note 2 2 2 3 4" xfId="8751" xr:uid="{0C522C3A-C9A1-46CD-8E91-904CF0C5A1E3}"/>
    <cellStyle name="Note 2 2 2 3 4 2" xfId="20831" xr:uid="{536849CE-F0D0-45CA-B35D-91A7884A6C05}"/>
    <cellStyle name="Note 2 2 2 3 4 2 2" xfId="44972" xr:uid="{A4DA2974-84FB-4D44-9E1A-E06E541832BF}"/>
    <cellStyle name="Note 2 2 2 3 4 3" xfId="24360" xr:uid="{95684655-A0A1-4B51-9C56-E24B4FF46C21}"/>
    <cellStyle name="Note 2 2 2 3 5" xfId="18898" xr:uid="{A4E3F05D-1686-46E9-A8AC-242553788169}"/>
    <cellStyle name="Note 2 2 2 3 5 2" xfId="43094" xr:uid="{B50D1229-A5B6-4213-A49D-FB55EDE699E3}"/>
    <cellStyle name="Note 2 2 2 3 6" xfId="24163" xr:uid="{FD7D7749-A266-4061-A08F-07C196AA1C9E}"/>
    <cellStyle name="Note 2 2 2 4" xfId="3884" xr:uid="{7FCA0B09-7F22-4B21-A661-CD8E007CD98E}"/>
    <cellStyle name="Note 2 2 2 4 2" xfId="12225" xr:uid="{4D75F0B8-87B8-413D-8EF6-8BE67645A6E0}"/>
    <cellStyle name="Note 2 2 2 4 2 2" xfId="23511" xr:uid="{91134211-9079-491C-BC9B-CDF3681EC0A7}"/>
    <cellStyle name="Note 2 2 2 4 2 2 2" xfId="47437" xr:uid="{FF1AC093-4EB1-4F32-8DCF-D48CEE462EFE}"/>
    <cellStyle name="Note 2 2 2 4 2 3" xfId="24957" xr:uid="{0EE2D08D-EF1B-44DA-8E27-82D25D9A9687}"/>
    <cellStyle name="Note 2 2 2 4 3" xfId="17146" xr:uid="{7510CF0C-5D28-46A6-B8AF-E521BC0A7A5C}"/>
    <cellStyle name="Note 2 2 2 4 3 2" xfId="24031" xr:uid="{5C8665FC-5961-4653-A399-A49A7A601B2F}"/>
    <cellStyle name="Note 2 2 2 4 3 2 2" xfId="47647" xr:uid="{29370B7E-7288-4261-A34A-21FAA9066D6F}"/>
    <cellStyle name="Note 2 2 2 4 3 3" xfId="25477" xr:uid="{298D756D-853C-4C42-9716-5373B37CB19A}"/>
    <cellStyle name="Note 2 2 2 4 4" xfId="17102" xr:uid="{68B62D02-024A-4F1B-A149-5C303F0C1DE2}"/>
    <cellStyle name="Note 2 2 2 4 4 2" xfId="41521" xr:uid="{EED1C75A-0ABF-4D13-A89B-58FD0FBA9FB9}"/>
    <cellStyle name="Note 2 2 2 4 5" xfId="19116" xr:uid="{6CFC9B8F-A059-4F05-8F86-6F302A725716}"/>
    <cellStyle name="Note 2 2 2 4 5 2" xfId="43310" xr:uid="{F2FF4AD8-32A1-401C-9711-D5707944F483}"/>
    <cellStyle name="Note 2 2 2 4 6" xfId="24228" xr:uid="{E99E8A81-99AA-404B-85D5-705E2A41DF61}"/>
    <cellStyle name="Note 2 2 2 5" xfId="4242" xr:uid="{9C07561E-E6D7-467A-B21C-0E57202E153E}"/>
    <cellStyle name="Note 2 2 2 5 2" xfId="12583" xr:uid="{FB04CC27-6B48-4BBE-A7BE-EB28E11D7653}"/>
    <cellStyle name="Note 2 2 2 5 2 2" xfId="37168" xr:uid="{1F9FE127-7C44-4934-9D8C-57010AC51815}"/>
    <cellStyle name="Note 2 2 2 5 3" xfId="17249" xr:uid="{805A3698-ED7B-4BF8-B00F-482CA9FAC3BD}"/>
    <cellStyle name="Note 2 2 2 5 3 2" xfId="41595" xr:uid="{D9B116EB-6826-461D-A618-E2647224756D}"/>
    <cellStyle name="Note 2 2 2 5 4" xfId="17092" xr:uid="{B78C89A9-95E4-4155-B66B-21FC26EE763D}"/>
    <cellStyle name="Note 2 2 2 5 4 2" xfId="41519" xr:uid="{6952D1A5-74BF-471C-B818-BC9A1F7D7471}"/>
    <cellStyle name="Note 2 2 2 5 5" xfId="21410" xr:uid="{A8B6B7B9-ADD6-4045-9919-65BC43427557}"/>
    <cellStyle name="Note 2 2 2 5 5 2" xfId="45517" xr:uid="{0DA628C9-2B13-4392-81D0-72D3FC0F225A}"/>
    <cellStyle name="Note 2 2 2 5 6" xfId="24514" xr:uid="{4242F51D-79F4-42C1-8A8F-3E29515BD53B}"/>
    <cellStyle name="Note 2 2 2 6" xfId="4641" xr:uid="{53AB1C6E-5983-4158-9FC0-913B4C941835}"/>
    <cellStyle name="Note 2 2 2 6 2" xfId="12982" xr:uid="{8B2429D3-53B2-492C-801C-57061B38AC6A}"/>
    <cellStyle name="Note 2 2 2 6 2 2" xfId="37567" xr:uid="{E659A3DF-F21D-406F-8611-6FC7480BDD05}"/>
    <cellStyle name="Note 2 2 2 6 3" xfId="17315" xr:uid="{A4D7310A-1003-41D4-BD8E-CC2FD99867BA}"/>
    <cellStyle name="Note 2 2 2 6 3 2" xfId="41650" xr:uid="{44D195DE-1839-4384-AB68-1E0F9065B76E}"/>
    <cellStyle name="Note 2 2 2 6 4" xfId="16849" xr:uid="{38CA0074-689B-4B26-8F30-568AE3E71AC3}"/>
    <cellStyle name="Note 2 2 2 6 4 2" xfId="41421" xr:uid="{AAC5DC83-00EC-4A3C-9707-B2704272AC06}"/>
    <cellStyle name="Note 2 2 2 6 5" xfId="23452" xr:uid="{5344B1DB-1B2E-48D1-BC11-3167972F78CA}"/>
    <cellStyle name="Note 2 2 2 6 5 2" xfId="47385" xr:uid="{615A29BF-69F1-449F-8684-92AE6FA397AC}"/>
    <cellStyle name="Note 2 2 2 6 6" xfId="24898" xr:uid="{4C4A52C2-A73B-48D0-8E1E-5C30F0C2A398}"/>
    <cellStyle name="Note 2 2 2 7" xfId="4966" xr:uid="{611FD54B-8BCC-4DF6-AF01-FFE296594474}"/>
    <cellStyle name="Note 2 2 2 7 2" xfId="17413" xr:uid="{DEE22C9D-5811-49DF-9B3D-391FCFEBAAA3}"/>
    <cellStyle name="Note 2 2 2 7 2 2" xfId="41741" xr:uid="{BF181A68-398D-402D-9158-E1931FFB1718}"/>
    <cellStyle name="Note 2 2 2 7 3" xfId="17503" xr:uid="{37E94DD3-330F-48B0-82A9-B3817AD0D775}"/>
    <cellStyle name="Note 2 2 2 7 3 2" xfId="41800" xr:uid="{A0FC41E4-5BC3-42FA-81AE-C5818A878599}"/>
    <cellStyle name="Note 2 2 2 7 4" xfId="29836" xr:uid="{311F1070-CA10-47CA-BE16-0B31BCAF5376}"/>
    <cellStyle name="Note 2 2 2 8" xfId="8606" xr:uid="{95660532-D167-4DC6-88FD-17DDB3E9E295}"/>
    <cellStyle name="Note 2 2 2 8 2" xfId="33396" xr:uid="{29852D39-CC2E-43AE-925A-D6F70912B232}"/>
    <cellStyle name="Note 2 2 2 9" xfId="17508" xr:uid="{B584143A-DE1C-41D1-AB9C-57419C9D5A96}"/>
    <cellStyle name="Note 2 2 2 9 2" xfId="41803" xr:uid="{4C41277B-491F-48C3-AB70-9AFA112D8990}"/>
    <cellStyle name="Note 2 2 3" xfId="327" xr:uid="{25DA8D11-9080-4695-B647-FCFF9EDAA801}"/>
    <cellStyle name="Note 2 2 3 10" xfId="24106" xr:uid="{5A1CC514-D67A-4E24-AEDB-A3A2837889E4}"/>
    <cellStyle name="Note 2 2 3 2" xfId="1733" xr:uid="{6E8B3241-D054-4DB3-B675-5AA4B34AF89D}"/>
    <cellStyle name="Note 2 2 3 2 2" xfId="10076" xr:uid="{AB3E2E98-9339-4ADE-B35D-8117202355F6}"/>
    <cellStyle name="Note 2 2 3 2 2 2" xfId="21369" xr:uid="{CC777EF6-9EB8-4973-BBDE-A5868712D7FF}"/>
    <cellStyle name="Note 2 2 3 2 2 2 2" xfId="45486" xr:uid="{92707801-F634-4158-9ADA-76D5B0DCF209}"/>
    <cellStyle name="Note 2 2 3 2 2 3" xfId="24479" xr:uid="{D313FD23-C376-439F-A93D-26310CC87289}"/>
    <cellStyle name="Note 2 2 3 2 3" xfId="16998" xr:uid="{C555A5AE-0275-4D2C-A63E-C4407157D15F}"/>
    <cellStyle name="Note 2 2 3 2 3 2" xfId="23386" xr:uid="{A93AE4BB-5299-48C3-B588-63E5645FD1F9}"/>
    <cellStyle name="Note 2 2 3 2 3 2 2" xfId="47346" xr:uid="{37E56232-8AF7-48FC-8687-E12A851E23F4}"/>
    <cellStyle name="Note 2 2 3 2 3 3" xfId="24832" xr:uid="{075B7D68-CC48-46B0-A60B-33DF2DB2DDDF}"/>
    <cellStyle name="Note 2 2 3 2 4" xfId="17456" xr:uid="{E3ADFA52-101E-4C91-8AE3-91F31142FDA0}"/>
    <cellStyle name="Note 2 2 3 2 4 2" xfId="23876" xr:uid="{53605F71-0632-4E35-90A1-4A8A8F6BBD9A}"/>
    <cellStyle name="Note 2 2 3 2 4 2 2" xfId="47583" xr:uid="{8D8BE57F-3AA0-431F-88BD-FEA2EBF9EC33}"/>
    <cellStyle name="Note 2 2 3 2 4 3" xfId="25322" xr:uid="{399BE681-6447-424E-9E1F-88DDEAFA26F4}"/>
    <cellStyle name="Note 2 2 3 2 5" xfId="18903" xr:uid="{3B1C3906-7E04-4DE7-B962-BD3D5F594312}"/>
    <cellStyle name="Note 2 2 3 2 5 2" xfId="43099" xr:uid="{CCDD2E2B-05D8-48BA-BB3F-13A4409EFCD9}"/>
    <cellStyle name="Note 2 2 3 2 6" xfId="24167" xr:uid="{9DB68E7A-671F-41EA-A92A-FB024A90BD9B}"/>
    <cellStyle name="Note 2 2 3 3" xfId="3911" xr:uid="{3D126514-1F44-49A4-8E6D-C7A49AACB288}"/>
    <cellStyle name="Note 2 2 3 3 2" xfId="12252" xr:uid="{49E2EB9E-2422-41E5-84F2-E88602995DB4}"/>
    <cellStyle name="Note 2 2 3 3 2 2" xfId="23518" xr:uid="{4227EB06-1273-47FE-B443-1A397697C3DA}"/>
    <cellStyle name="Note 2 2 3 3 2 2 2" xfId="47443" xr:uid="{9379D5A7-F0DD-42AC-9455-2B77BDD1A4E1}"/>
    <cellStyle name="Note 2 2 3 3 2 3" xfId="24964" xr:uid="{AD7E886C-C571-4BF9-9847-E5D5386A5902}"/>
    <cellStyle name="Note 2 2 3 3 3" xfId="17173" xr:uid="{766810E2-1FDF-4544-A4AF-077406B94E78}"/>
    <cellStyle name="Note 2 2 3 3 3 2" xfId="23639" xr:uid="{D7D85BF1-B3E6-415C-8EDB-5654210B80C8}"/>
    <cellStyle name="Note 2 2 3 3 3 2 2" xfId="47511" xr:uid="{B3502B4D-D3F4-42F6-BB31-91C1A22C3ED6}"/>
    <cellStyle name="Note 2 2 3 3 3 3" xfId="25085" xr:uid="{5B921B5A-BA95-4895-927C-7C0033B4B918}"/>
    <cellStyle name="Note 2 2 3 3 4" xfId="17587" xr:uid="{8EB14159-A9FD-436B-9477-7A639EE8931C}"/>
    <cellStyle name="Note 2 2 3 3 4 2" xfId="41851" xr:uid="{86BDEE87-3EA1-4361-8AB9-71B2A56ADB9C}"/>
    <cellStyle name="Note 2 2 3 3 5" xfId="19126" xr:uid="{544420C6-466F-4B70-9017-75DF57668B0F}"/>
    <cellStyle name="Note 2 2 3 3 5 2" xfId="43320" xr:uid="{D7B89243-5FEF-4D01-AF83-F61CE86F3757}"/>
    <cellStyle name="Note 2 2 3 3 6" xfId="24232" xr:uid="{0939124A-1606-4D7C-9A53-A9EBB530FE23}"/>
    <cellStyle name="Note 2 2 3 4" xfId="4252" xr:uid="{7E1550F2-2488-4107-93F6-8CB565E78B0D}"/>
    <cellStyle name="Note 2 2 3 4 2" xfId="12593" xr:uid="{678E7DEF-1724-4484-BF6F-1A5CC715B027}"/>
    <cellStyle name="Note 2 2 3 4 2 2" xfId="37178" xr:uid="{0D89AF03-6E8B-4091-87A6-9AE4F17BD657}"/>
    <cellStyle name="Note 2 2 3 4 3" xfId="17254" xr:uid="{A178A524-2296-4D87-927E-3D9D29F093D0}"/>
    <cellStyle name="Note 2 2 3 4 3 2" xfId="41600" xr:uid="{FAB48896-F2D6-451D-A73A-5BF8A50377A3}"/>
    <cellStyle name="Note 2 2 3 4 4" xfId="17565" xr:uid="{F8DDEE7B-E35D-43CD-BB0D-620C1D56D941}"/>
    <cellStyle name="Note 2 2 3 4 4 2" xfId="41839" xr:uid="{DF20BA68-42FD-4B1F-946D-424001E5716E}"/>
    <cellStyle name="Note 2 2 3 4 5" xfId="20760" xr:uid="{D690DC86-1E1B-4CCE-AF82-43D4E94C1300}"/>
    <cellStyle name="Note 2 2 3 4 5 2" xfId="44917" xr:uid="{AE232BDC-F0BC-411C-A68F-ED43B24A26E4}"/>
    <cellStyle name="Note 2 2 3 4 6" xfId="24317" xr:uid="{FA55489E-A131-4E3C-BE55-D3844BF05027}"/>
    <cellStyle name="Note 2 2 3 5" xfId="4668" xr:uid="{E667392E-87B7-4F6F-AB9E-985EAB70F4F9}"/>
    <cellStyle name="Note 2 2 3 5 2" xfId="13009" xr:uid="{32850960-25BB-4624-A751-F90A7B9AE785}"/>
    <cellStyle name="Note 2 2 3 5 2 2" xfId="37594" xr:uid="{A3F9AC70-2F90-4961-99D1-41DBA019564D}"/>
    <cellStyle name="Note 2 2 3 5 3" xfId="17342" xr:uid="{31288B16-946A-46DB-A2B4-77CDE3282023}"/>
    <cellStyle name="Note 2 2 3 5 3 2" xfId="41677" xr:uid="{3B1F7D2F-E1B0-4000-ABFA-AE794000113D}"/>
    <cellStyle name="Note 2 2 3 5 4" xfId="17501" xr:uid="{417436DB-1628-4649-9C57-2D670221D54A}"/>
    <cellStyle name="Note 2 2 3 5 4 2" xfId="41798" xr:uid="{3C7CB36B-3249-487E-9C0B-A12F58FAE0BE}"/>
    <cellStyle name="Note 2 2 3 5 5" xfId="23595" xr:uid="{E854CDAD-6C1E-411C-B58F-EA658FD76AED}"/>
    <cellStyle name="Note 2 2 3 5 5 2" xfId="47492" xr:uid="{185D8639-99C1-42B9-9E25-359064A24061}"/>
    <cellStyle name="Note 2 2 3 5 6" xfId="25041" xr:uid="{E40DEB26-DE73-47A5-ADC5-45186427F94C}"/>
    <cellStyle name="Note 2 2 3 6" xfId="5652" xr:uid="{2FC79392-42D9-4C2F-A4D9-08D0D2B141D6}"/>
    <cellStyle name="Note 2 2 3 6 2" xfId="17488" xr:uid="{407A81F8-CE16-46F6-9414-6E644395D943}"/>
    <cellStyle name="Note 2 2 3 6 2 2" xfId="41786" xr:uid="{DBAF91D6-11BD-4042-8F0E-AA750966F128}"/>
    <cellStyle name="Note 2 2 3 6 3" xfId="17081" xr:uid="{24B2A521-6FE4-4C8C-A2B5-565356797695}"/>
    <cellStyle name="Note 2 2 3 6 3 2" xfId="41510" xr:uid="{496DA1F3-4EB5-4C9B-84F0-0A104E7EB6D9}"/>
    <cellStyle name="Note 2 2 3 6 4" xfId="30490" xr:uid="{2A564F1D-FB93-4D2D-8434-7FF201E2299F}"/>
    <cellStyle name="Note 2 2 3 7" xfId="8611" xr:uid="{EC338545-BE14-4E9A-92E3-F22D14D697A9}"/>
    <cellStyle name="Note 2 2 3 7 2" xfId="33397" xr:uid="{437BE022-AD87-40ED-BBAF-9687167BB414}"/>
    <cellStyle name="Note 2 2 3 8" xfId="17029" xr:uid="{5C5414A0-5DB2-4CA7-897E-06D2ECE93E2C}"/>
    <cellStyle name="Note 2 2 3 8 2" xfId="41473" xr:uid="{E2F58470-45A5-49BD-B365-344B3C492DE2}"/>
    <cellStyle name="Note 2 2 3 9" xfId="18342" xr:uid="{92472BBB-8CF3-4440-B3C6-D83257BDF314}"/>
    <cellStyle name="Note 2 2 3 9 2" xfId="42567" xr:uid="{F106F41C-57FE-456E-888B-ECE2B9237271}"/>
    <cellStyle name="Note 2 2 4" xfId="776" xr:uid="{B9C37FE1-B777-4F1D-BADE-EE331CE6B080}"/>
    <cellStyle name="Note 2 2 4 2" xfId="9161" xr:uid="{0D7C1A36-1828-4C59-BF35-9578571AC782}"/>
    <cellStyle name="Note 2 2 4 2 2" xfId="21350" xr:uid="{DDEF6194-A293-42EC-B21D-492F77909EE8}"/>
    <cellStyle name="Note 2 2 4 2 2 2" xfId="45468" xr:uid="{B8F1ED50-76AB-490B-A561-3FCF03FBBD0E}"/>
    <cellStyle name="Note 2 2 4 2 3" xfId="24460" xr:uid="{ED6B43C6-BDE4-46F6-BAF5-33914F4BA5EC}"/>
    <cellStyle name="Note 2 2 4 3" xfId="16875" xr:uid="{5D36BE42-65F4-436F-AE1D-496CAA49B9D4}"/>
    <cellStyle name="Note 2 2 4 3 2" xfId="23364" xr:uid="{52C3659C-1433-44ED-BF56-6BD1654DCB2E}"/>
    <cellStyle name="Note 2 2 4 3 2 2" xfId="47324" xr:uid="{99FC1E98-F821-4DA4-B667-681E74DD6BEA}"/>
    <cellStyle name="Note 2 2 4 3 3" xfId="24810" xr:uid="{8EA4A64D-C336-43AA-AD25-B57E00A64882}"/>
    <cellStyle name="Note 2 2 4 4" xfId="17505" xr:uid="{633E58F6-3EF1-4CAE-9CD1-8FCAA868107B}"/>
    <cellStyle name="Note 2 2 4 4 2" xfId="23864" xr:uid="{A6FAA4CD-75EF-47DF-95A0-A49E73C54ADD}"/>
    <cellStyle name="Note 2 2 4 4 2 2" xfId="47577" xr:uid="{91BAC836-0B8D-40E8-8329-5BF9031E1FFA}"/>
    <cellStyle name="Note 2 2 4 4 3" xfId="25310" xr:uid="{1CFD4AFB-FD71-4A8D-93A7-569F29F03BD5}"/>
    <cellStyle name="Note 2 2 4 5" xfId="18881" xr:uid="{C1D59CC9-49C6-43E2-B502-449BD0D8C175}"/>
    <cellStyle name="Note 2 2 4 5 2" xfId="43077" xr:uid="{012B05F9-FE71-4C37-9981-B70EBB24784E}"/>
    <cellStyle name="Note 2 2 4 6" xfId="24149" xr:uid="{099620F8-5FB7-42A3-A19D-D37941EBDB55}"/>
    <cellStyle name="Note 2 2 5" xfId="3881" xr:uid="{A9248B85-F685-416B-9CC8-1D6869D4CB6D}"/>
    <cellStyle name="Note 2 2 5 2" xfId="12222" xr:uid="{BAD0A43C-C598-4686-A40A-B215E530D237}"/>
    <cellStyle name="Note 2 2 5 2 2" xfId="23494" xr:uid="{C76EE856-2F1E-421A-A36E-D248BA16D4BA}"/>
    <cellStyle name="Note 2 2 5 2 2 2" xfId="47420" xr:uid="{7F8959A2-7628-4FA7-9EE4-42FE75120566}"/>
    <cellStyle name="Note 2 2 5 2 3" xfId="24940" xr:uid="{D797F7C6-8170-40C6-A348-9D912D8BF4C1}"/>
    <cellStyle name="Note 2 2 5 3" xfId="17143" xr:uid="{349F8D66-65F2-4889-886E-C6C0F14BCCC8}"/>
    <cellStyle name="Note 2 2 5 3 2" xfId="22907" xr:uid="{C4092CF2-56EC-4637-949F-28A0A8E98A97}"/>
    <cellStyle name="Note 2 2 5 3 2 2" xfId="46919" xr:uid="{7976CBFD-31A3-45F7-BC6D-D611E4F0D704}"/>
    <cellStyle name="Note 2 2 5 3 3" xfId="24663" xr:uid="{4281D0DB-1C8F-4F6D-8FE8-A81BB1A8A070}"/>
    <cellStyle name="Note 2 2 5 4" xfId="17562" xr:uid="{8CB37C46-3BDB-4DB5-9096-59579788CD7B}"/>
    <cellStyle name="Note 2 2 5 4 2" xfId="41836" xr:uid="{8FE94A2C-9DF3-4B50-B9FB-9A0922BA3242}"/>
    <cellStyle name="Note 2 2 5 5" xfId="19099" xr:uid="{C32BAF48-DD09-4B6E-AC2D-C98DE9AAA0D2}"/>
    <cellStyle name="Note 2 2 5 5 2" xfId="43293" xr:uid="{689180D6-1BCC-40FA-A6E2-164EA91D0469}"/>
    <cellStyle name="Note 2 2 5 6" xfId="24214" xr:uid="{B125C679-5AA5-423E-A555-5187DA630AB2}"/>
    <cellStyle name="Note 2 2 6" xfId="4225" xr:uid="{BC8F3D3C-57E6-4F7E-85D4-3C126379E03F}"/>
    <cellStyle name="Note 2 2 6 2" xfId="12566" xr:uid="{1A900CDE-43F2-4758-80E4-7BBE0F631890}"/>
    <cellStyle name="Note 2 2 6 2 2" xfId="37151" xr:uid="{6375BC5B-D733-416B-9E28-8EE870199514}"/>
    <cellStyle name="Note 2 2 6 3" xfId="17232" xr:uid="{5E9AD15F-066F-4F99-ADBC-9B3190646E0D}"/>
    <cellStyle name="Note 2 2 6 3 2" xfId="41578" xr:uid="{518E1EB3-68D9-4634-B06E-D7AF0C7C7E44}"/>
    <cellStyle name="Note 2 2 6 4" xfId="17581" xr:uid="{359BB3B5-6699-4C42-998D-B677DB187881}"/>
    <cellStyle name="Note 2 2 6 4 2" xfId="41850" xr:uid="{7FC14935-417D-482E-BE88-627498E774B6}"/>
    <cellStyle name="Note 2 2 6 5" xfId="21425" xr:uid="{30F2BCE7-D4CB-41A7-BE44-AE740618025B}"/>
    <cellStyle name="Note 2 2 6 5 2" xfId="45532" xr:uid="{A8F3E805-E63F-474F-9954-CBB9C4B75A5F}"/>
    <cellStyle name="Note 2 2 6 6" xfId="24521" xr:uid="{B03082AE-D0B3-42B8-AF3C-5CBCF7517E52}"/>
    <cellStyle name="Note 2 2 7" xfId="4638" xr:uid="{2484C751-24E5-4F8B-886D-FDEED0E2C945}"/>
    <cellStyle name="Note 2 2 7 2" xfId="12979" xr:uid="{C6A3EC16-AB77-4B39-B831-2CF03524D8C7}"/>
    <cellStyle name="Note 2 2 7 2 2" xfId="37564" xr:uid="{DF77A965-20A0-4BF8-B507-009C03571E53}"/>
    <cellStyle name="Note 2 2 7 3" xfId="17312" xr:uid="{6669ABB9-8A3F-4591-9D5F-ED43E0A7F450}"/>
    <cellStyle name="Note 2 2 7 3 2" xfId="41647" xr:uid="{B4E01CB3-8D47-4FED-B1A4-B79224114654}"/>
    <cellStyle name="Note 2 2 7 4" xfId="8740" xr:uid="{35630B28-9048-4A27-AB26-1E02EA9CAFBE}"/>
    <cellStyle name="Note 2 2 7 4 2" xfId="33518" xr:uid="{A90EB7D6-86A2-4309-B290-591B1CFD5B56}"/>
    <cellStyle name="Note 2 2 7 5" xfId="23646" xr:uid="{E8049365-2A4F-4D6B-A62B-A3B95DCE197A}"/>
    <cellStyle name="Note 2 2 7 5 2" xfId="47514" xr:uid="{A6CFF39D-F80C-4137-9E16-111C0E4598D8}"/>
    <cellStyle name="Note 2 2 7 6" xfId="25092" xr:uid="{7B6B04FB-9C3F-406E-9FD7-28F5D10E7E46}"/>
    <cellStyle name="Note 2 2 8" xfId="4749" xr:uid="{1082BEC2-A733-4973-A1A5-B636960C5393}"/>
    <cellStyle name="Note 2 2 8 2" xfId="17373" xr:uid="{0ED27313-932F-4A5F-892E-08AB28E401B8}"/>
    <cellStyle name="Note 2 2 8 2 2" xfId="41703" xr:uid="{E5B26E35-6089-4A3C-93BC-6120630007D3}"/>
    <cellStyle name="Note 2 2 8 3" xfId="17604" xr:uid="{2ABAA534-B41B-4738-B193-C285EA5E3744}"/>
    <cellStyle name="Note 2 2 8 3 2" xfId="41862" xr:uid="{77948CF6-1869-483A-A72A-1EE85131801E}"/>
    <cellStyle name="Note 2 2 8 4" xfId="29646" xr:uid="{D5980E8D-D6FD-44E1-BDD5-089A7B168BA7}"/>
    <cellStyle name="Note 2 2 9" xfId="13270" xr:uid="{9A197B2D-52EA-4791-841D-D80A561CF736}"/>
    <cellStyle name="Note 2 2 9 2" xfId="37854" xr:uid="{8A253BA3-A3D5-4B1C-8121-627CFB9A8BF7}"/>
    <cellStyle name="Note 2 3" xfId="299" xr:uid="{83C07021-46A6-4464-B308-90FCD73C8785}"/>
    <cellStyle name="Note 2 3 10" xfId="18325" xr:uid="{7E694289-A82B-4A46-AF79-E134B27EE1CA}"/>
    <cellStyle name="Note 2 3 10 2" xfId="42550" xr:uid="{75DE6F47-A28C-497B-9CE0-941F282AE13D}"/>
    <cellStyle name="Note 2 3 11" xfId="24093" xr:uid="{82529F8D-B3B7-4096-BE5A-8065123FD66B}"/>
    <cellStyle name="Note 2 3 2" xfId="333" xr:uid="{534F95F2-BE0D-4131-A3DE-67E86A3162DD}"/>
    <cellStyle name="Note 2 3 2 10" xfId="24110" xr:uid="{81D9009C-8E4B-436A-B789-9B50F925F93E}"/>
    <cellStyle name="Note 2 3 2 2" xfId="1364" xr:uid="{9F746265-2528-4A0E-B912-3B6EDAA96352}"/>
    <cellStyle name="Note 2 3 2 2 2" xfId="9726" xr:uid="{3339D7FC-6C1C-4587-BAE5-00451DCD5D20}"/>
    <cellStyle name="Note 2 3 2 2 2 2" xfId="21374" xr:uid="{2B2070A9-966F-40ED-8AB6-0D7D36085BAC}"/>
    <cellStyle name="Note 2 3 2 2 2 2 2" xfId="45491" xr:uid="{62B5C92E-2583-4A19-936A-B78FAB9E79E5}"/>
    <cellStyle name="Note 2 3 2 2 2 3" xfId="24484" xr:uid="{22603144-0C6B-4738-9198-BA32729B694E}"/>
    <cellStyle name="Note 2 3 2 2 3" xfId="16953" xr:uid="{AA4FD00E-4834-4A57-89AC-6990D216540C}"/>
    <cellStyle name="Note 2 3 2 2 3 2" xfId="23392" xr:uid="{CC26BE6B-217A-4D80-BC86-1AD3F8B91A4F}"/>
    <cellStyle name="Note 2 3 2 2 3 2 2" xfId="47352" xr:uid="{D78CC1C3-62E8-4630-A7C7-0EE3926BCF49}"/>
    <cellStyle name="Note 2 3 2 2 3 3" xfId="24838" xr:uid="{7D5A6387-A492-4620-B5EA-FFA3D47C568F}"/>
    <cellStyle name="Note 2 3 2 2 4" xfId="17105" xr:uid="{A24F4796-AB1E-40CA-A556-ACEFF03C687C}"/>
    <cellStyle name="Note 2 3 2 2 4 2" xfId="23267" xr:uid="{989DB1AC-558C-4454-B085-5EDEFC178B37}"/>
    <cellStyle name="Note 2 3 2 2 4 2 2" xfId="47263" xr:uid="{3266D71D-61A1-47AE-A134-7460DBDE1420}"/>
    <cellStyle name="Note 2 3 2 2 4 3" xfId="24713" xr:uid="{68E3F1C6-856C-4E26-9974-7175F2B529FE}"/>
    <cellStyle name="Note 2 3 2 2 5" xfId="18909" xr:uid="{CFA0BEF6-E0B6-4097-A6EB-F7889D3777D3}"/>
    <cellStyle name="Note 2 3 2 2 5 2" xfId="43105" xr:uid="{99242049-15F0-44F3-BE2E-87E85FC16201}"/>
    <cellStyle name="Note 2 3 2 2 6" xfId="24171" xr:uid="{DFA12E9F-F647-421D-8EC3-D23F802F87BA}"/>
    <cellStyle name="Note 2 3 2 3" xfId="3888" xr:uid="{8BF5DEBA-5190-4930-83FF-7FF6A43134AC}"/>
    <cellStyle name="Note 2 3 2 3 2" xfId="12229" xr:uid="{61F3342E-6F77-42A2-B6E7-BDEE14418C7D}"/>
    <cellStyle name="Note 2 3 2 3 2 2" xfId="23524" xr:uid="{1229A0F9-FCE4-4307-8F22-B45B762A6505}"/>
    <cellStyle name="Note 2 3 2 3 2 2 2" xfId="47449" xr:uid="{109B3F91-B9C5-44AE-93BC-626AEC7EE83B}"/>
    <cellStyle name="Note 2 3 2 3 2 3" xfId="24970" xr:uid="{A3278785-AE7E-49EC-ACF3-C0F5F3A5B2E3}"/>
    <cellStyle name="Note 2 3 2 3 3" xfId="17150" xr:uid="{7EF9D6CB-48D0-4353-B05D-DC89C6F159B6}"/>
    <cellStyle name="Note 2 3 2 3 3 2" xfId="23471" xr:uid="{D32EB010-A363-4635-8B48-DA998D356B0A}"/>
    <cellStyle name="Note 2 3 2 3 3 2 2" xfId="47403" xr:uid="{400A1FC6-219B-4118-9A06-14A22FCE364E}"/>
    <cellStyle name="Note 2 3 2 3 3 3" xfId="24917" xr:uid="{DCB3D17E-5D0E-430F-AF9F-E01722C4FE39}"/>
    <cellStyle name="Note 2 3 2 3 4" xfId="17626" xr:uid="{12E0755E-9F66-4F1A-AC74-548B9C06CB02}"/>
    <cellStyle name="Note 2 3 2 3 4 2" xfId="41879" xr:uid="{3E81456F-D1F2-4D6D-8309-2CA47DA25F53}"/>
    <cellStyle name="Note 2 3 2 3 5" xfId="19132" xr:uid="{1129A8E7-D131-496B-B0C1-40E9751AEBB9}"/>
    <cellStyle name="Note 2 3 2 3 5 2" xfId="43326" xr:uid="{50B3317E-F4DA-4A60-AEA6-AE29410FA191}"/>
    <cellStyle name="Note 2 3 2 3 6" xfId="24236" xr:uid="{A47CF0F3-B34B-43D9-ADD4-3C567571AACE}"/>
    <cellStyle name="Note 2 3 2 4" xfId="4258" xr:uid="{53E6E6FD-A5F4-45BF-AAF6-FC00430480CB}"/>
    <cellStyle name="Note 2 3 2 4 2" xfId="12599" xr:uid="{6B69C3C6-1463-42C5-805C-73F1C58C9946}"/>
    <cellStyle name="Note 2 3 2 4 2 2" xfId="37184" xr:uid="{34C58F88-7EA9-4A2C-95AB-CABE8B123E48}"/>
    <cellStyle name="Note 2 3 2 4 3" xfId="17260" xr:uid="{50A7EA5C-2499-4E7A-89AA-0532C7F88959}"/>
    <cellStyle name="Note 2 3 2 4 3 2" xfId="41606" xr:uid="{EDA47D54-CEB0-43ED-8014-E25756464FC8}"/>
    <cellStyle name="Note 2 3 2 4 4" xfId="17363" xr:uid="{2680FD1B-2059-4DF3-83D0-841719BF0016}"/>
    <cellStyle name="Note 2 3 2 4 4 2" xfId="41696" xr:uid="{484D7909-D56C-4CC4-92CF-3DD7542F9F6A}"/>
    <cellStyle name="Note 2 3 2 4 5" xfId="23223" xr:uid="{1885A369-DF99-4CBB-9495-21CAC9EA6112}"/>
    <cellStyle name="Note 2 3 2 4 5 2" xfId="47234" xr:uid="{F8CADE53-7335-4117-99BD-E047F134C2A4}"/>
    <cellStyle name="Note 2 3 2 4 6" xfId="24669" xr:uid="{A358C557-5BF1-44EC-8728-CDA04E2E8F5C}"/>
    <cellStyle name="Note 2 3 2 5" xfId="4645" xr:uid="{B9EB04DC-6504-458F-97A2-6BA847A1B80A}"/>
    <cellStyle name="Note 2 3 2 5 2" xfId="12986" xr:uid="{8CDD7F94-00B3-476D-BDE3-687192330D14}"/>
    <cellStyle name="Note 2 3 2 5 2 2" xfId="37571" xr:uid="{DF22C358-645F-40D2-87DF-5D81BBD6F28C}"/>
    <cellStyle name="Note 2 3 2 5 3" xfId="17319" xr:uid="{13771199-D7F4-4EC5-96E4-4CA963AB2631}"/>
    <cellStyle name="Note 2 3 2 5 3 2" xfId="41654" xr:uid="{249C72EB-7B3F-4C57-AA05-8B68958E67A5}"/>
    <cellStyle name="Note 2 3 2 5 4" xfId="17297" xr:uid="{B214F679-F124-405D-B5C6-94A26B479171}"/>
    <cellStyle name="Note 2 3 2 5 4 2" xfId="41632" xr:uid="{F589ED1B-DA5B-4DB8-AB6A-AB337562584A}"/>
    <cellStyle name="Note 2 3 2 5 5" xfId="23567" xr:uid="{12082C4D-EFCC-4F22-B164-F4BF2121DA45}"/>
    <cellStyle name="Note 2 3 2 5 5 2" xfId="47479" xr:uid="{F49125E7-7529-423A-B167-9B1FD14D003E}"/>
    <cellStyle name="Note 2 3 2 5 6" xfId="25013" xr:uid="{2D58A1F7-A48E-4B0B-8566-5C6E35BDE299}"/>
    <cellStyle name="Note 2 3 2 6" xfId="5304" xr:uid="{BD8C0E46-7E9D-46A1-8E18-C875A5D94CD1}"/>
    <cellStyle name="Note 2 3 2 6 2" xfId="17453" xr:uid="{0BF45DF2-1141-4F51-AA35-9B49CA22750B}"/>
    <cellStyle name="Note 2 3 2 6 2 2" xfId="41762" xr:uid="{35118A8D-ABB2-4392-892D-EF06F84F042D}"/>
    <cellStyle name="Note 2 3 2 6 3" xfId="17511" xr:uid="{7C4565E8-CC98-4D09-A5C5-5B5D10A08501}"/>
    <cellStyle name="Note 2 3 2 6 3 2" xfId="41806" xr:uid="{CE993235-B41F-446E-BCC5-F40F5D77C092}"/>
    <cellStyle name="Note 2 3 2 6 4" xfId="30156" xr:uid="{0AD7D80F-7385-4B64-983B-2A2CE3C0B565}"/>
    <cellStyle name="Note 2 3 2 7" xfId="16831" xr:uid="{4A6FC155-B60E-4C54-9F5C-B41F3DC1CB58}"/>
    <cellStyle name="Note 2 3 2 7 2" xfId="41412" xr:uid="{8CC5AB84-EA3E-491B-89AD-1F56F10E8C0D}"/>
    <cellStyle name="Note 2 3 2 8" xfId="17380" xr:uid="{4FA11FBD-B6F1-40FC-974F-A7B05F75F472}"/>
    <cellStyle name="Note 2 3 2 8 2" xfId="41710" xr:uid="{FAD87CC4-9697-41AB-BCEF-C8107C1A7584}"/>
    <cellStyle name="Note 2 3 2 9" xfId="18348" xr:uid="{07A836C2-460E-4BAA-8A35-134AC58B9582}"/>
    <cellStyle name="Note 2 3 2 9 2" xfId="42573" xr:uid="{062656D8-966A-4E08-9CBC-5862170BDADA}"/>
    <cellStyle name="Note 2 3 3" xfId="909" xr:uid="{5986CC4F-53DF-4980-941B-536B43374BC9}"/>
    <cellStyle name="Note 2 3 3 2" xfId="9287" xr:uid="{E026E4DA-253E-4B15-86C3-46AF9C96CE84}"/>
    <cellStyle name="Note 2 3 3 2 2" xfId="21355" xr:uid="{12B94B64-449D-4E34-AC07-4581D9A78C38}"/>
    <cellStyle name="Note 2 3 3 2 2 2" xfId="45473" xr:uid="{484D3DF4-FA62-4D5A-81AD-A17ADC36FAC7}"/>
    <cellStyle name="Note 2 3 3 2 3" xfId="24465" xr:uid="{1E9C46E0-7CA9-4C6D-8F6E-7280BF638D15}"/>
    <cellStyle name="Note 2 3 3 3" xfId="16897" xr:uid="{C283BC6B-2AA2-4994-9100-F0DAC2197306}"/>
    <cellStyle name="Note 2 3 3 3 2" xfId="23369" xr:uid="{1ED955B0-B565-4111-908A-B08054C99886}"/>
    <cellStyle name="Note 2 3 3 3 2 2" xfId="47329" xr:uid="{3F0D9527-6673-4077-A348-870B5D044987}"/>
    <cellStyle name="Note 2 3 3 3 3" xfId="24815" xr:uid="{5CD09367-60EE-4EA3-93DC-94AA908FEEB7}"/>
    <cellStyle name="Note 2 3 3 4" xfId="17444" xr:uid="{DFEAF336-B63B-4C38-B3C6-B5F6D3D86726}"/>
    <cellStyle name="Note 2 3 3 4 2" xfId="24084" xr:uid="{CC0EF603-6B1B-4DC2-93EC-B4A223A02658}"/>
    <cellStyle name="Note 2 3 3 4 2 2" xfId="47656" xr:uid="{DEA63584-6E67-4675-889B-BA272DC285BC}"/>
    <cellStyle name="Note 2 3 3 4 3" xfId="25530" xr:uid="{0A858B3A-1A0D-47AF-8DF2-421296F81095}"/>
    <cellStyle name="Note 2 3 3 5" xfId="18886" xr:uid="{8593DAC4-F5EE-4522-A6E0-5EEB69D90913}"/>
    <cellStyle name="Note 2 3 3 5 2" xfId="43082" xr:uid="{96668489-F16E-4770-B8D5-89F98D3604AD}"/>
    <cellStyle name="Note 2 3 3 6" xfId="24154" xr:uid="{483A4A29-DC6B-41A3-BBD8-31E2CD3C2CC3}"/>
    <cellStyle name="Note 2 3 4" xfId="3907" xr:uid="{066511E7-DD95-418B-BAA5-DE225E5453B5}"/>
    <cellStyle name="Note 2 3 4 2" xfId="12248" xr:uid="{2C46878C-1ACA-4C85-A61F-9AD635F5F2B8}"/>
    <cellStyle name="Note 2 3 4 2 2" xfId="23499" xr:uid="{DCD95032-8769-4669-A026-7201959E1C1E}"/>
    <cellStyle name="Note 2 3 4 2 2 2" xfId="47425" xr:uid="{1A4E981F-5803-4E6A-9807-E4AA24FD64F0}"/>
    <cellStyle name="Note 2 3 4 2 3" xfId="24945" xr:uid="{A77F7176-B43D-44C6-B1CB-A9694683DF41}"/>
    <cellStyle name="Note 2 3 4 3" xfId="17169" xr:uid="{64836F99-0ADC-4654-B173-C003656223B5}"/>
    <cellStyle name="Note 2 3 4 3 2" xfId="23853" xr:uid="{001EC2F5-0B22-4178-918E-E499EF35CB5A}"/>
    <cellStyle name="Note 2 3 4 3 2 2" xfId="47573" xr:uid="{7D7CB28A-5F4A-4BE5-AA23-CE43527C045E}"/>
    <cellStyle name="Note 2 3 4 3 3" xfId="25299" xr:uid="{7A475E30-5173-4726-9959-FF233AFF6AC5}"/>
    <cellStyle name="Note 2 3 4 4" xfId="17052" xr:uid="{D112531F-2145-452E-9B55-5A9C4C35CD58}"/>
    <cellStyle name="Note 2 3 4 4 2" xfId="41489" xr:uid="{B13FC5AA-4357-4E90-92A7-995D11E2761E}"/>
    <cellStyle name="Note 2 3 4 5" xfId="19104" xr:uid="{6DBB6A9F-BA51-445E-9E83-EC75E544A31C}"/>
    <cellStyle name="Note 2 3 4 5 2" xfId="43298" xr:uid="{A40C7859-975D-4C1C-B198-CE02C7F8335C}"/>
    <cellStyle name="Note 2 3 4 6" xfId="24219" xr:uid="{18E6C3D8-389E-43FB-A35E-BEC625C07A74}"/>
    <cellStyle name="Note 2 3 5" xfId="4230" xr:uid="{AA3E9D0F-3B84-4F0A-9DA7-DC553E0314DB}"/>
    <cellStyle name="Note 2 3 5 2" xfId="12571" xr:uid="{D7D5FE47-1422-4EC7-A350-04583309E535}"/>
    <cellStyle name="Note 2 3 5 2 2" xfId="37156" xr:uid="{746F2799-F2D1-4705-8F79-43B2756D8DB6}"/>
    <cellStyle name="Note 2 3 5 3" xfId="17237" xr:uid="{2B3F4FE2-EE46-4595-BCA3-D1AA805E9A36}"/>
    <cellStyle name="Note 2 3 5 3 2" xfId="41583" xr:uid="{5FD24B82-DC06-41A8-9CB4-F56FEEA35B20}"/>
    <cellStyle name="Note 2 3 5 4" xfId="17036" xr:uid="{7A48A61C-CAC3-4BE4-A106-DBEF473ABE3B}"/>
    <cellStyle name="Note 2 3 5 4 2" xfId="41478" xr:uid="{3F46AD30-64CA-46BA-90C5-0003AD7A0E51}"/>
    <cellStyle name="Note 2 3 5 5" xfId="21407" xr:uid="{C335DE3C-9FCB-4275-8B22-82D6C63B1020}"/>
    <cellStyle name="Note 2 3 5 5 2" xfId="45514" xr:uid="{8F513E4A-12C3-4647-B97A-00D634CB9B36}"/>
    <cellStyle name="Note 2 3 5 6" xfId="24513" xr:uid="{D4D6638A-5354-4EE0-9170-F6476E1E69FE}"/>
    <cellStyle name="Note 2 3 6" xfId="4664" xr:uid="{45BBFCDD-1C84-4607-BC08-07D0B8C75791}"/>
    <cellStyle name="Note 2 3 6 2" xfId="13005" xr:uid="{338563C5-14A3-49CF-B9EF-9A421D9EE14C}"/>
    <cellStyle name="Note 2 3 6 2 2" xfId="37590" xr:uid="{0157E199-72CC-459C-B48D-ECBE48841FA6}"/>
    <cellStyle name="Note 2 3 6 3" xfId="17338" xr:uid="{486FDCE1-EDBF-410F-A732-84A81ED11735}"/>
    <cellStyle name="Note 2 3 6 3 2" xfId="41673" xr:uid="{372D314F-F801-406C-9DAC-BE74C34D6D83}"/>
    <cellStyle name="Note 2 3 6 4" xfId="16850" xr:uid="{FA5D89E3-DA08-4550-B477-4081A584B547}"/>
    <cellStyle name="Note 2 3 6 4 2" xfId="41422" xr:uid="{C01881E7-0542-4FAF-9CD3-135CDFE615B7}"/>
    <cellStyle name="Note 2 3 6 5" xfId="23618" xr:uid="{9EA1DE97-7D0A-4532-B263-31C84446F3FB}"/>
    <cellStyle name="Note 2 3 6 5 2" xfId="47501" xr:uid="{E60B4A4E-BED6-483C-9D49-91293F0D8738}"/>
    <cellStyle name="Note 2 3 6 6" xfId="25064" xr:uid="{40B36F25-81CA-4AA0-9791-1A123145B104}"/>
    <cellStyle name="Note 2 3 7" xfId="4873" xr:uid="{317E7D6B-B8DF-4DA6-8B80-1687204BE181}"/>
    <cellStyle name="Note 2 3 7 2" xfId="17397" xr:uid="{4BA339C4-8BAA-4DDE-A475-5F441DB3B7DF}"/>
    <cellStyle name="Note 2 3 7 2 2" xfId="41727" xr:uid="{3BB72BB1-B9AF-457F-9A18-9FF86CF979FC}"/>
    <cellStyle name="Note 2 3 7 3" xfId="17555" xr:uid="{1A4F1FDC-A493-43E0-84E9-1656B9BAD41A}"/>
    <cellStyle name="Note 2 3 7 3 2" xfId="41831" xr:uid="{E7513DB4-B717-41BE-81F6-8BBE7F559E7A}"/>
    <cellStyle name="Note 2 3 7 4" xfId="29754" xr:uid="{F535CF0E-1EB5-4B80-8FB9-5B187D91FAC4}"/>
    <cellStyle name="Note 2 3 8" xfId="9089" xr:uid="{6F6D1FC3-C0D4-46A2-A15B-F0A7708A8318}"/>
    <cellStyle name="Note 2 3 8 2" xfId="33843" xr:uid="{EB14B9BB-8211-4357-A93E-16C59D57CD02}"/>
    <cellStyle name="Note 2 3 9" xfId="17574" xr:uid="{268A17D3-A752-454A-B697-2A2FF6DF30A9}"/>
    <cellStyle name="Note 2 3 9 2" xfId="41845" xr:uid="{9A32797B-1B32-4C6B-8E29-827FE8864D80}"/>
    <cellStyle name="Note 2 4" xfId="219" xr:uid="{7C3AEA5F-434F-4708-BA39-17D86925F5AB}"/>
    <cellStyle name="Note 2 4 10" xfId="18310" xr:uid="{B304E2E0-CBB2-4123-AA75-BB428A69ACBC}"/>
    <cellStyle name="Note 2 4 10 2" xfId="42535" xr:uid="{FFD1B78E-91E3-40EF-AFBB-309E5DF4E20F}"/>
    <cellStyle name="Note 2 4 11" xfId="19527" xr:uid="{DD97BC45-F21E-4398-A9C9-385E13326576}"/>
    <cellStyle name="Note 2 4 2" xfId="427" xr:uid="{8A64FF1E-A2D0-44D0-97CF-6462A357E9F5}"/>
    <cellStyle name="Note 2 4 2 2" xfId="8821" xr:uid="{7A0E4452-204B-43A8-AEA9-895A7E3E40F1}"/>
    <cellStyle name="Note 2 4 2 2 2" xfId="21393" xr:uid="{2EE47AF0-3F04-44AB-BBB2-96F287386031}"/>
    <cellStyle name="Note 2 4 2 2 2 2" xfId="24500" xr:uid="{20A5F610-D780-4BEF-8117-DF2E8EE5991D}"/>
    <cellStyle name="Note 2 4 2 2 3" xfId="23415" xr:uid="{BFE5C2C0-83AF-4609-A6B7-C98192C6B942}"/>
    <cellStyle name="Note 2 4 2 2 3 2" xfId="24861" xr:uid="{71C4136E-58B1-43BA-8544-5CD4337E7D30}"/>
    <cellStyle name="Note 2 4 2 2 4" xfId="23673" xr:uid="{74654507-7D12-4ADB-B852-96F36243FACE}"/>
    <cellStyle name="Note 2 4 2 2 4 2" xfId="25119" xr:uid="{DC199355-053F-4C62-A0AC-26E71645AF5B}"/>
    <cellStyle name="Note 2 4 2 2 5" xfId="18932" xr:uid="{F3EC53F2-0278-4F9A-9FA5-F89E9255FF32}"/>
    <cellStyle name="Note 2 4 2 2 5 2" xfId="43128" xr:uid="{CBACB90A-1CE4-448D-9FA6-273F4F186876}"/>
    <cellStyle name="Note 2 4 2 2 6" xfId="24185" xr:uid="{32EAD88D-3B07-4A5F-91D3-AA5395149E83}"/>
    <cellStyle name="Note 2 4 2 3" xfId="8598" xr:uid="{7DD46CF0-4A29-483F-B1DD-92A5DCA72606}"/>
    <cellStyle name="Note 2 4 2 3 2" xfId="23563" xr:uid="{B657AC24-8825-4EA4-9DD3-418CB680A5A4}"/>
    <cellStyle name="Note 2 4 2 3 2 2" xfId="25009" xr:uid="{6AA34AC3-5AD1-4343-A220-3828069A61F4}"/>
    <cellStyle name="Note 2 4 2 3 3" xfId="23855" xr:uid="{145AE696-241A-42BE-9312-DF396A1DBB27}"/>
    <cellStyle name="Note 2 4 2 3 3 2" xfId="25301" xr:uid="{BD8FF9CA-541A-4080-85B7-472E0991BE61}"/>
    <cellStyle name="Note 2 4 2 3 4" xfId="19217" xr:uid="{205CC814-6FAC-4BC0-827C-4BA47142485A}"/>
    <cellStyle name="Note 2 4 2 3 4 2" xfId="43411" xr:uid="{52CB25E7-8758-4ED2-9181-850F852E612E}"/>
    <cellStyle name="Note 2 4 2 3 5" xfId="24250" xr:uid="{53D1488E-F78B-4D61-93F0-3260DA11DBCA}"/>
    <cellStyle name="Note 2 4 2 4" xfId="17083" xr:uid="{36614DDF-A69A-446E-88BA-3C495218BF9A}"/>
    <cellStyle name="Note 2 4 2 4 2" xfId="23264" xr:uid="{BD975AFB-928F-4498-AD7A-07D08BEEC4DA}"/>
    <cellStyle name="Note 2 4 2 4 2 2" xfId="47260" xr:uid="{462742D4-5EA9-4EC6-9F0F-AFBD88FF9813}"/>
    <cellStyle name="Note 2 4 2 4 3" xfId="24710" xr:uid="{649E1EFB-6C50-4EF6-8BC2-33953888865C}"/>
    <cellStyle name="Note 2 4 2 5" xfId="23603" xr:uid="{366E738B-F063-4919-8C90-2186B5A1E745}"/>
    <cellStyle name="Note 2 4 2 5 2" xfId="25049" xr:uid="{37A28180-BF2A-4B4B-A3FF-5EA3C11D5D0D}"/>
    <cellStyle name="Note 2 4 2 6" xfId="18610" xr:uid="{C2CD8B4F-2E08-467C-BB98-DA06BB7D8248}"/>
    <cellStyle name="Note 2 4 2 6 2" xfId="42806" xr:uid="{F89FD889-FD97-4FEC-BF98-DA89058C6792}"/>
    <cellStyle name="Note 2 4 2 7" xfId="24124" xr:uid="{16091E51-E995-4624-89F6-664EEC2BF2F1}"/>
    <cellStyle name="Note 2 4 3" xfId="1185" xr:uid="{7A52C03C-CA7D-419A-9C62-45A769EC6864}"/>
    <cellStyle name="Note 2 4 3 2" xfId="9555" xr:uid="{5165B695-DF50-477C-BF02-47C733F826C9}"/>
    <cellStyle name="Note 2 4 3 2 2" xfId="21342" xr:uid="{1A1C82A2-2374-434C-B007-AE8985162EA0}"/>
    <cellStyle name="Note 2 4 3 2 2 2" xfId="45460" xr:uid="{B11D4EEC-30A3-4F00-9850-D1C66C3693EB}"/>
    <cellStyle name="Note 2 4 3 2 3" xfId="24452" xr:uid="{7F1DC79C-E580-465F-9AAE-26388322D226}"/>
    <cellStyle name="Note 2 4 3 3" xfId="16938" xr:uid="{A4D154AA-9789-468F-AE22-41BF5E88159E}"/>
    <cellStyle name="Note 2 4 3 3 2" xfId="23354" xr:uid="{05C27CA3-CD97-4088-9833-DC3D685BF5FE}"/>
    <cellStyle name="Note 2 4 3 3 2 2" xfId="47314" xr:uid="{1D8925D8-3A9B-44A2-8768-7773CC3E6EBE}"/>
    <cellStyle name="Note 2 4 3 3 3" xfId="24800" xr:uid="{AC4D4737-5FD8-4865-9A62-2C144B458358}"/>
    <cellStyle name="Note 2 4 3 4" xfId="17558" xr:uid="{229FA746-54BB-4469-85E9-DF7BB213CA58}"/>
    <cellStyle name="Note 2 4 3 4 2" xfId="24015" xr:uid="{CC3AE604-B63E-4B3F-B363-8CF316D809BD}"/>
    <cellStyle name="Note 2 4 3 4 2 2" xfId="47640" xr:uid="{5081E39C-CB60-419D-8050-AA538059B9E1}"/>
    <cellStyle name="Note 2 4 3 4 3" xfId="25461" xr:uid="{3F4B4E30-795D-45CB-B4E0-AF7D9961C3BD}"/>
    <cellStyle name="Note 2 4 3 5" xfId="18871" xr:uid="{937F6E9A-C506-4196-A8E7-21592C017C39}"/>
    <cellStyle name="Note 2 4 3 5 2" xfId="43067" xr:uid="{AC3BE6E8-AA7C-47A7-A333-E781EC125B7B}"/>
    <cellStyle name="Note 2 4 3 6" xfId="24142" xr:uid="{0E45BBC5-E403-4244-B65A-04562D6A24FA}"/>
    <cellStyle name="Note 2 4 4" xfId="3392" xr:uid="{EEF5FAFD-F74C-4D6F-AAB7-48CC090A79FA}"/>
    <cellStyle name="Note 2 4 4 2" xfId="11733" xr:uid="{347EDDA1-D01A-4A1F-A62A-9BE284848C29}"/>
    <cellStyle name="Note 2 4 4 2 2" xfId="23472" xr:uid="{FD32B4FE-8762-4E6A-8E29-1E8DD40FB439}"/>
    <cellStyle name="Note 2 4 4 2 2 2" xfId="47404" xr:uid="{862C76D1-B790-427E-AFB7-0D4845748D4C}"/>
    <cellStyle name="Note 2 4 4 2 3" xfId="24918" xr:uid="{A0F079E9-B48F-4E66-900C-9F788EBAA8AB}"/>
    <cellStyle name="Note 2 4 4 3" xfId="17096" xr:uid="{88895C5B-4BA7-42A5-B545-EA26479A06F4}"/>
    <cellStyle name="Note 2 4 4 3 2" xfId="23908" xr:uid="{E8A4E3C6-CF47-4279-A5B9-6D9E28965ECB}"/>
    <cellStyle name="Note 2 4 4 3 2 2" xfId="47597" xr:uid="{800D2BCD-92DA-42FC-92F0-96D24506755F}"/>
    <cellStyle name="Note 2 4 4 3 3" xfId="25354" xr:uid="{2E7FAD9C-5DE5-4900-8725-FFB3BF26CD29}"/>
    <cellStyle name="Note 2 4 4 4" xfId="16933" xr:uid="{8C56E904-0037-4F72-9268-156F9B0A9A3A}"/>
    <cellStyle name="Note 2 4 4 4 2" xfId="41443" xr:uid="{CA787D83-59B8-458B-B843-4859D83D999F}"/>
    <cellStyle name="Note 2 4 4 5" xfId="19038" xr:uid="{91063B71-568F-419A-920B-D6114699855D}"/>
    <cellStyle name="Note 2 4 4 5 2" xfId="43232" xr:uid="{9274D2C0-B451-4E11-A9C7-3BA43879F93B}"/>
    <cellStyle name="Note 2 4 4 6" xfId="24207" xr:uid="{98E76A25-6335-4408-AC7C-D1CF972D3C7C}"/>
    <cellStyle name="Note 2 4 5" xfId="4164" xr:uid="{DB737995-200B-4543-8E92-63203D8B2112}"/>
    <cellStyle name="Note 2 4 5 2" xfId="12505" xr:uid="{173C5D0B-7A3F-4EDF-BE12-9E85CD5B378B}"/>
    <cellStyle name="Note 2 4 5 2 2" xfId="37090" xr:uid="{1DBE4B02-F2CA-4CDE-BEF6-059D828085F5}"/>
    <cellStyle name="Note 2 4 5 3" xfId="17220" xr:uid="{7C2147BC-E561-499E-9051-EC69260F849C}"/>
    <cellStyle name="Note 2 4 5 3 2" xfId="41567" xr:uid="{11BB51FF-BD5B-45DA-9480-0FCE347FB7C1}"/>
    <cellStyle name="Note 2 4 5 4" xfId="16967" xr:uid="{D1F3F74C-617E-4978-8191-57EA3EF088D5}"/>
    <cellStyle name="Note 2 4 5 4 2" xfId="41456" xr:uid="{CC20F58F-481B-48D6-B0C5-B060628E78F4}"/>
    <cellStyle name="Note 2 4 5 5" xfId="22770" xr:uid="{BD13A6BE-861C-4D97-8CBA-2CC3A7F13476}"/>
    <cellStyle name="Note 2 4 5 5 2" xfId="46796" xr:uid="{830244B2-0CD9-4753-9133-33A2ED2EBBAE}"/>
    <cellStyle name="Note 2 4 5 6" xfId="24644" xr:uid="{D6E2126C-5FAB-4525-AABC-AFD71DF1D5B1}"/>
    <cellStyle name="Note 2 4 6" xfId="4079" xr:uid="{89359AA2-39F0-44FC-AD76-C32DEC958682}"/>
    <cellStyle name="Note 2 4 6 2" xfId="12420" xr:uid="{CA7027D1-C9CC-47DE-87A4-734CF46F200A}"/>
    <cellStyle name="Note 2 4 6 2 2" xfId="37005" xr:uid="{FF28E091-228B-4BB7-986A-686AB0CC43C9}"/>
    <cellStyle name="Note 2 4 6 3" xfId="17197" xr:uid="{639C0E8A-5C2B-4724-B435-F89FF2481237}"/>
    <cellStyle name="Note 2 4 6 3 2" xfId="41544" xr:uid="{B9705D63-E18C-4524-93DD-CA032BE03F75}"/>
    <cellStyle name="Note 2 4 6 4" xfId="17509" xr:uid="{F017ABFD-B46F-4F8C-8326-1A7941FCB74E}"/>
    <cellStyle name="Note 2 4 6 4 2" xfId="41804" xr:uid="{DFDB8FCB-28A7-46C0-B548-B17C5AC5E42B}"/>
    <cellStyle name="Note 2 4 6 5" xfId="23303" xr:uid="{25C38DD0-F536-498B-9240-CA20AB5DB08A}"/>
    <cellStyle name="Note 2 4 6 5 2" xfId="47281" xr:uid="{5EFDAE6A-BD79-43E1-BB30-039E5E7A6165}"/>
    <cellStyle name="Note 2 4 6 6" xfId="24749" xr:uid="{8AB94F8D-0300-4FCA-8254-69AEB4820CDF}"/>
    <cellStyle name="Note 2 4 7" xfId="5135" xr:uid="{D7D35E27-BB10-49B0-94DD-FBC4A9D5AF1B}"/>
    <cellStyle name="Note 2 4 7 2" xfId="17433" xr:uid="{0F7EED98-7E5B-4B32-8CC3-1CBFEADC340D}"/>
    <cellStyle name="Note 2 4 7 2 2" xfId="41754" xr:uid="{51291027-7D0C-43DF-AE3D-DB426B1F5266}"/>
    <cellStyle name="Note 2 4 7 3" xfId="17119" xr:uid="{F4B8F40C-9828-4E3D-9F4A-22017777C84E}"/>
    <cellStyle name="Note 2 4 7 3 2" xfId="41529" xr:uid="{ABAA9034-B58C-4224-BD65-6EB6DD4F2775}"/>
    <cellStyle name="Note 2 4 7 4" xfId="29995" xr:uid="{28B1F37F-0AEC-4C7F-8E7C-6E198AB700BA}"/>
    <cellStyle name="Note 2 4 8" xfId="8590" xr:uid="{A059F3EC-AE4A-4C36-AD4B-2E570F2B501E}"/>
    <cellStyle name="Note 2 4 8 2" xfId="33392" xr:uid="{31B0CC21-24FD-400F-B34D-C67F97888FAC}"/>
    <cellStyle name="Note 2 4 9" xfId="17528" xr:uid="{DDEEE62F-DE35-4CC7-9DC9-409276BCAF7C}"/>
    <cellStyle name="Note 2 4 9 2" xfId="41817" xr:uid="{ECC76349-36FB-4839-ADCC-3112DC95FF5D}"/>
    <cellStyle name="Note 2 5" xfId="209" xr:uid="{8F9573A2-0B86-4EC2-8ADC-49FB4A708B89}"/>
    <cellStyle name="Note 2 5 10" xfId="18303" xr:uid="{2149C8B6-310E-4544-BE0E-D507AFDB0C50}"/>
    <cellStyle name="Note 2 5 10 2" xfId="42528" xr:uid="{01ED0E45-04CE-45C2-A772-D98134DF5F60}"/>
    <cellStyle name="Note 2 5 11" xfId="18532" xr:uid="{D9F8D4A5-C431-40CC-B4A5-31EB80ED8040}"/>
    <cellStyle name="Note 2 5 2" xfId="422" xr:uid="{9900F6E3-2A9B-4294-9381-6580EA0E33C2}"/>
    <cellStyle name="Note 2 5 2 2" xfId="8816" xr:uid="{57152194-80D8-41D6-BEDE-1C7D196DCB03}"/>
    <cellStyle name="Note 2 5 2 2 2" xfId="21390" xr:uid="{FD1E8D22-4581-498C-8C28-65541C1907DB}"/>
    <cellStyle name="Note 2 5 2 2 2 2" xfId="24499" xr:uid="{77F97A29-4C6A-4305-9659-DD9F45D1FDC6}"/>
    <cellStyle name="Note 2 5 2 2 3" xfId="23412" xr:uid="{BB8DBE4C-3E06-4F91-A60C-FB8BFD75A597}"/>
    <cellStyle name="Note 2 5 2 2 3 2" xfId="24858" xr:uid="{D18705F0-7FEB-418C-BEBB-6A74A3874E04}"/>
    <cellStyle name="Note 2 5 2 2 4" xfId="20990" xr:uid="{C796D004-DB2B-40B3-8E12-F2775C6CE239}"/>
    <cellStyle name="Note 2 5 2 2 4 2" xfId="24405" xr:uid="{902DC134-AF8B-4B35-ACD8-077DCCC14543}"/>
    <cellStyle name="Note 2 5 2 2 5" xfId="18929" xr:uid="{05FC9A25-355D-4CBF-9968-1ECCCC104324}"/>
    <cellStyle name="Note 2 5 2 2 5 2" xfId="43125" xr:uid="{09C1B9A9-BDAF-43FB-A2C8-0FB46CEDC205}"/>
    <cellStyle name="Note 2 5 2 2 6" xfId="24184" xr:uid="{CBC1B41D-50A6-4055-9F7F-FF728B84DFC7}"/>
    <cellStyle name="Note 2 5 2 3" xfId="9069" xr:uid="{3F3FC162-6E60-4083-BF26-2C3155ACB873}"/>
    <cellStyle name="Note 2 5 2 3 2" xfId="23559" xr:uid="{91BF3BDE-1377-4C04-9890-28546B4F27B4}"/>
    <cellStyle name="Note 2 5 2 3 2 2" xfId="25005" xr:uid="{1EEE4774-31B7-4C58-9E6C-14C06702E6A9}"/>
    <cellStyle name="Note 2 5 2 3 3" xfId="23736" xr:uid="{E3848CAC-F324-44AD-9FEB-2E036CC553B5}"/>
    <cellStyle name="Note 2 5 2 3 3 2" xfId="25182" xr:uid="{8FA174E5-1489-4AD9-8A39-268CD1756FBE}"/>
    <cellStyle name="Note 2 5 2 3 4" xfId="19212" xr:uid="{C3F1CC26-0B4F-4CCE-82E8-CAA1EF327D50}"/>
    <cellStyle name="Note 2 5 2 3 4 2" xfId="43406" xr:uid="{49D3D41B-0913-4627-8BF3-923688591427}"/>
    <cellStyle name="Note 2 5 2 3 5" xfId="24249" xr:uid="{1DFD5F00-20E7-4E8D-97AD-FB9968267CBA}"/>
    <cellStyle name="Note 2 5 2 4" xfId="17625" xr:uid="{FBFDA4C4-42AA-494C-A2D5-06855284082C}"/>
    <cellStyle name="Note 2 5 2 4 2" xfId="23261" xr:uid="{E9E6EEB2-9707-4977-AB41-447267178E92}"/>
    <cellStyle name="Note 2 5 2 4 2 2" xfId="47259" xr:uid="{2832C718-7897-4AEA-B8E5-C0EAEB736700}"/>
    <cellStyle name="Note 2 5 2 4 3" xfId="24707" xr:uid="{593D70D1-36C7-4E8E-A78A-F4D210A31934}"/>
    <cellStyle name="Note 2 5 2 5" xfId="24043" xr:uid="{5658D4A2-D413-48A0-B1FE-B728C8965D01}"/>
    <cellStyle name="Note 2 5 2 5 2" xfId="25489" xr:uid="{4F1D278E-9BE1-4B54-9378-6B6E955C7BF8}"/>
    <cellStyle name="Note 2 5 2 6" xfId="18605" xr:uid="{ED7F4D33-510C-42FE-9AD0-03710DCF6FB3}"/>
    <cellStyle name="Note 2 5 2 6 2" xfId="42801" xr:uid="{B8189B23-0DA6-4AF3-ACD6-2E574F88AA73}"/>
    <cellStyle name="Note 2 5 2 7" xfId="24123" xr:uid="{A5E4785F-A9A2-4C03-990B-539C945E1F88}"/>
    <cellStyle name="Note 2 5 3" xfId="1655" xr:uid="{558FCA9F-26BF-4634-811D-11FA6146D480}"/>
    <cellStyle name="Note 2 5 3 2" xfId="10006" xr:uid="{EE3214A2-53B9-4E1E-BD11-181EE6DA8018}"/>
    <cellStyle name="Note 2 5 3 2 2" xfId="21338" xr:uid="{09A105AB-0ACC-4E0F-B8E0-E0A6ACFD7D54}"/>
    <cellStyle name="Note 2 5 3 2 2 2" xfId="45457" xr:uid="{0E378511-534C-480E-A238-623E5CB84124}"/>
    <cellStyle name="Note 2 5 3 2 3" xfId="24448" xr:uid="{60F96F20-1E4A-42B5-B6A3-36263C602D5E}"/>
    <cellStyle name="Note 2 5 3 3" xfId="16984" xr:uid="{71BF66DC-F86B-4003-9882-9EB6145ADBBC}"/>
    <cellStyle name="Note 2 5 3 3 2" xfId="23347" xr:uid="{92E3EF98-40CA-4076-BB60-070A0A63CA0D}"/>
    <cellStyle name="Note 2 5 3 3 2 2" xfId="47307" xr:uid="{A2510901-0A92-459A-90EE-ADF9308EEC67}"/>
    <cellStyle name="Note 2 5 3 3 3" xfId="24793" xr:uid="{2A9A5260-3E35-4F62-8E4D-5887EFD40ACE}"/>
    <cellStyle name="Note 2 5 3 4" xfId="17406" xr:uid="{14770E52-CF82-4489-B337-58ACF107FF0C}"/>
    <cellStyle name="Note 2 5 3 4 2" xfId="23242" xr:uid="{7B511D81-3D09-4993-9A83-1A5A3FBDF509}"/>
    <cellStyle name="Note 2 5 3 4 2 2" xfId="47250" xr:uid="{CFCC45F6-6EE1-4322-B5EB-7303803854FD}"/>
    <cellStyle name="Note 2 5 3 4 3" xfId="24688" xr:uid="{1F98829D-1DD2-4479-BDB3-4AAA96635AF0}"/>
    <cellStyle name="Note 2 5 3 5" xfId="18864" xr:uid="{691535DB-441B-47B5-8C64-CBAAC070651E}"/>
    <cellStyle name="Note 2 5 3 5 2" xfId="43060" xr:uid="{AB96017E-BEFB-405B-B635-70FC6158850B}"/>
    <cellStyle name="Note 2 5 3 6" xfId="24139" xr:uid="{04880057-9668-4E4B-B3E0-63B6587B5DA6}"/>
    <cellStyle name="Note 2 5 4" xfId="3893" xr:uid="{FC70D1E1-4D3C-479B-B05B-BB2283BDFDE1}"/>
    <cellStyle name="Note 2 5 4 2" xfId="12234" xr:uid="{59CE1704-03AA-43F3-BA94-048996C58964}"/>
    <cellStyle name="Note 2 5 4 2 2" xfId="23464" xr:uid="{46C6CBF0-545A-4E8A-A6E2-CF8FF7FE5F43}"/>
    <cellStyle name="Note 2 5 4 2 2 2" xfId="47396" xr:uid="{45A8E97F-629E-4867-8D1E-B7812CFE4655}"/>
    <cellStyle name="Note 2 5 4 2 3" xfId="24910" xr:uid="{36F6ACB2-4073-47EE-8103-7BD1CCBCD9DF}"/>
    <cellStyle name="Note 2 5 4 3" xfId="17155" xr:uid="{434B0BFD-B40D-4232-9F6F-63E790B305A5}"/>
    <cellStyle name="Note 2 5 4 3 2" xfId="24070" xr:uid="{C6362745-0C94-4A69-BB95-A16176714A24}"/>
    <cellStyle name="Note 2 5 4 3 2 2" xfId="47653" xr:uid="{7136D8AC-A2FD-4459-903A-BC62A074350D}"/>
    <cellStyle name="Note 2 5 4 3 3" xfId="25516" xr:uid="{20E8BD67-BFEC-4EF9-8246-67FFE2DFF2C1}"/>
    <cellStyle name="Note 2 5 4 4" xfId="17684" xr:uid="{E9356928-A498-4091-87E3-452195ABB648}"/>
    <cellStyle name="Note 2 5 4 4 2" xfId="41919" xr:uid="{13DDFD70-189F-424F-8735-2C3A5390393D}"/>
    <cellStyle name="Note 2 5 4 5" xfId="19029" xr:uid="{3480BDA4-2AAF-4E8B-8064-A927D6DA8E5E}"/>
    <cellStyle name="Note 2 5 4 5 2" xfId="43223" xr:uid="{583E114C-C962-46CC-8D7A-1DBBA8EB0C46}"/>
    <cellStyle name="Note 2 5 4 6" xfId="24204" xr:uid="{4B219068-07BD-4268-A661-8C7401A555D4}"/>
    <cellStyle name="Note 2 5 5" xfId="4155" xr:uid="{9ECCCD55-70E5-4C44-AED3-71EBCBFCD01C}"/>
    <cellStyle name="Note 2 5 5 2" xfId="12496" xr:uid="{A9542E4E-D388-4E8C-A4F6-ED6894954740}"/>
    <cellStyle name="Note 2 5 5 2 2" xfId="37081" xr:uid="{B9242BB2-5889-4013-B08D-CAF579CB822D}"/>
    <cellStyle name="Note 2 5 5 3" xfId="17213" xr:uid="{A0E5E218-5177-4ADF-9C5C-B7ABC6BC0793}"/>
    <cellStyle name="Note 2 5 5 3 2" xfId="41560" xr:uid="{90A1EC0D-C67B-4F71-B901-A7FD91470FE9}"/>
    <cellStyle name="Note 2 5 5 4" xfId="17079" xr:uid="{40D71178-0C10-437A-8A84-7324C9590F13}"/>
    <cellStyle name="Note 2 5 5 4 2" xfId="41508" xr:uid="{6159696B-65E4-4B9D-8EAD-E795BBCA1337}"/>
    <cellStyle name="Note 2 5 5 5" xfId="20812" xr:uid="{A420E5AE-C424-4CC2-9FB8-C495D15AAE79}"/>
    <cellStyle name="Note 2 5 5 5 2" xfId="44956" xr:uid="{A2520C8B-EF10-4C7F-A698-34CE70ED618D}"/>
    <cellStyle name="Note 2 5 5 6" xfId="24356" xr:uid="{18682FEA-AABC-4AB1-A11F-9CA564D14A84}"/>
    <cellStyle name="Note 2 5 6" xfId="4650" xr:uid="{CB6686C6-98B9-45B8-B186-5FE76615DD24}"/>
    <cellStyle name="Note 2 5 6 2" xfId="12991" xr:uid="{024F2245-82F2-4380-B2F0-D8B0FA1F7BE6}"/>
    <cellStyle name="Note 2 5 6 2 2" xfId="37576" xr:uid="{B2204B59-C8BE-4C4D-9771-ED760C75DD15}"/>
    <cellStyle name="Note 2 5 6 3" xfId="17324" xr:uid="{02D02DA7-6750-468B-BAE7-314CCE091278}"/>
    <cellStyle name="Note 2 5 6 3 2" xfId="41659" xr:uid="{9BC4E4C8-33F9-456A-ADF9-E21435B4C185}"/>
    <cellStyle name="Note 2 5 6 4" xfId="17543" xr:uid="{F3FDAE58-BFBD-4316-A9DB-0558FAF9E548}"/>
    <cellStyle name="Note 2 5 6 4 2" xfId="41826" xr:uid="{0EE35F06-981C-4129-AF2A-FDA16E868139}"/>
    <cellStyle name="Note 2 5 6 5" xfId="20767" xr:uid="{6E8E4D5A-FEFD-439D-8060-376365AD3422}"/>
    <cellStyle name="Note 2 5 6 5 2" xfId="44924" xr:uid="{28C54B4D-103A-4404-88EB-0E90B86ABE03}"/>
    <cellStyle name="Note 2 5 6 6" xfId="24324" xr:uid="{6A7EC3AB-A952-41F4-B876-ED8F7234DF1C}"/>
    <cellStyle name="Note 2 5 7" xfId="5584" xr:uid="{583787EB-74B5-4AE5-8184-92A4993CD8EC}"/>
    <cellStyle name="Note 2 5 7 2" xfId="17475" xr:uid="{2F3C52C8-B13C-42F7-8FCC-527631F26A78}"/>
    <cellStyle name="Note 2 5 7 2 2" xfId="41774" xr:uid="{9220AC7C-0131-479B-A712-8A5316E5FB12}"/>
    <cellStyle name="Note 2 5 7 3" xfId="17082" xr:uid="{0A52FB71-8F7F-4492-B86F-4599A03D3901}"/>
    <cellStyle name="Note 2 5 7 3 2" xfId="41511" xr:uid="{C8167688-C206-435B-8E0E-6F99AE5F0ECB}"/>
    <cellStyle name="Note 2 5 7 4" xfId="30430" xr:uid="{87042E33-1E3B-4378-98F7-93146160C129}"/>
    <cellStyle name="Note 2 5 8" xfId="9553" xr:uid="{C2588F8D-E155-4F9D-A3D1-395448959887}"/>
    <cellStyle name="Note 2 5 8 2" xfId="34252" xr:uid="{496ADB24-7809-48C6-82FE-4F2D3F5EBB94}"/>
    <cellStyle name="Note 2 5 9" xfId="17526" xr:uid="{A157D58B-3B42-4158-BEBA-970260EE4164}"/>
    <cellStyle name="Note 2 5 9 2" xfId="41815" xr:uid="{8F53E317-ABFB-44EC-ACAD-4FC3555B8088}"/>
    <cellStyle name="Note 2 6" xfId="222" xr:uid="{11E6281D-08AF-4E8C-BF00-040D1E940E1E}"/>
    <cellStyle name="Note 2 6 10" xfId="18531" xr:uid="{28E49CD3-F323-49CE-9C3B-D09846254847}"/>
    <cellStyle name="Note 2 6 2" xfId="1665" xr:uid="{292A1C59-D0A1-49BF-BFF2-B5EE69D3722A}"/>
    <cellStyle name="Note 2 6 2 2" xfId="10016" xr:uid="{3177CD11-2CA7-4C8F-B36A-32885AFCAAFB}"/>
    <cellStyle name="Note 2 6 2 2 2" xfId="21345" xr:uid="{2C924B9A-7078-4741-992F-90C0B34FAB00}"/>
    <cellStyle name="Note 2 6 2 2 2 2" xfId="45463" xr:uid="{D6CAF70E-DCEE-43C9-9579-8C9EB442B349}"/>
    <cellStyle name="Note 2 6 2 2 3" xfId="24455" xr:uid="{2286717E-D38D-44A1-97DB-745B5310C11F}"/>
    <cellStyle name="Note 2 6 2 3" xfId="16992" xr:uid="{5A155967-D27B-4EBC-A173-0C466E985979}"/>
    <cellStyle name="Note 2 6 2 3 2" xfId="23357" xr:uid="{4F74028F-9752-40C9-8BD1-0D1DC3656592}"/>
    <cellStyle name="Note 2 6 2 3 2 2" xfId="47317" xr:uid="{7EA5864D-9CAE-4587-B98C-7BFCFF9D3B29}"/>
    <cellStyle name="Note 2 6 2 3 3" xfId="24803" xr:uid="{7685BC62-4436-4A3A-901E-D1842C02EC9C}"/>
    <cellStyle name="Note 2 6 2 4" xfId="17121" xr:uid="{1028A46F-5FD1-4BEC-A87F-CB528A53132B}"/>
    <cellStyle name="Note 2 6 2 4 2" xfId="23545" xr:uid="{E7015DBD-6C2D-44B5-B6B9-83F97C54EEF2}"/>
    <cellStyle name="Note 2 6 2 4 2 2" xfId="47466" xr:uid="{E2D7DF67-B5B6-45BE-88B2-E909E598AF11}"/>
    <cellStyle name="Note 2 6 2 4 3" xfId="24991" xr:uid="{EC369429-A29B-4E2E-ABE7-2C4B034D9970}"/>
    <cellStyle name="Note 2 6 2 5" xfId="18874" xr:uid="{26AB7785-9676-4960-873A-B6707A1EC86D}"/>
    <cellStyle name="Note 2 6 2 5 2" xfId="43070" xr:uid="{C97F034C-13D4-4022-A140-164E24629B06}"/>
    <cellStyle name="Note 2 6 2 6" xfId="24145" xr:uid="{7C74D0C1-CD12-490A-9350-511A4E6EB6B3}"/>
    <cellStyle name="Note 2 6 3" xfId="3917" xr:uid="{E8ED8886-E046-438F-AB5A-067694A8007B}"/>
    <cellStyle name="Note 2 6 3 2" xfId="12258" xr:uid="{558B69D1-F1A6-4D66-BBE4-E6242F76866B}"/>
    <cellStyle name="Note 2 6 3 2 2" xfId="23475" xr:uid="{DC63F0BF-1A3E-49A7-9400-7298F18567D7}"/>
    <cellStyle name="Note 2 6 3 2 2 2" xfId="47407" xr:uid="{156261FA-D213-4996-BA32-C4ECE1DA8E65}"/>
    <cellStyle name="Note 2 6 3 2 3" xfId="24921" xr:uid="{B1D50C0D-108D-4D35-8CCC-52CD932CCA57}"/>
    <cellStyle name="Note 2 6 3 3" xfId="17179" xr:uid="{03438407-DA82-4B8D-8E0B-3B6801BCCEE9}"/>
    <cellStyle name="Note 2 6 3 3 2" xfId="23820" xr:uid="{7E525B89-574D-46D0-9984-2E05D6B976FF}"/>
    <cellStyle name="Note 2 6 3 3 2 2" xfId="47566" xr:uid="{EDAEA4ED-C9C8-4F22-83DB-400C3AE3D153}"/>
    <cellStyle name="Note 2 6 3 3 3" xfId="25266" xr:uid="{64CE902B-9458-4671-AE56-B39026E8CD0A}"/>
    <cellStyle name="Note 2 6 3 4" xfId="17608" xr:uid="{3C894F2F-2CF2-46D5-B99E-C76182A1C4CA}"/>
    <cellStyle name="Note 2 6 3 4 2" xfId="41865" xr:uid="{E41D0010-E185-4FA7-B00E-EB199A350CF8}"/>
    <cellStyle name="Note 2 6 3 5" xfId="19041" xr:uid="{E9A4C17B-F5CD-4F5D-A8E2-764A6762E0BB}"/>
    <cellStyle name="Note 2 6 3 5 2" xfId="43235" xr:uid="{2194F74D-1D10-429A-88D1-F1FECFE21A59}"/>
    <cellStyle name="Note 2 6 3 6" xfId="24210" xr:uid="{85266704-A6EE-469A-878F-EDF06705676E}"/>
    <cellStyle name="Note 2 6 4" xfId="4167" xr:uid="{1D9FE4E3-856A-4BF3-B684-2AE8D4BF4C12}"/>
    <cellStyle name="Note 2 6 4 2" xfId="12508" xr:uid="{4EF3A1C0-C8F2-40F2-85A9-8318F1D47C0C}"/>
    <cellStyle name="Note 2 6 4 2 2" xfId="37093" xr:uid="{B91897C8-8743-437E-A996-CA4F7B3AC7F0}"/>
    <cellStyle name="Note 2 6 4 3" xfId="17223" xr:uid="{9CAC6B16-7DD4-425C-8521-FDEC01EB477D}"/>
    <cellStyle name="Note 2 6 4 3 2" xfId="41570" xr:uid="{7EF7EA68-3EDC-43AC-A57D-7E927BE92FA6}"/>
    <cellStyle name="Note 2 6 4 4" xfId="17035" xr:uid="{6E02015C-D7EB-4929-847F-DEB1EF086C1B}"/>
    <cellStyle name="Note 2 6 4 4 2" xfId="41477" xr:uid="{947E9AC2-7887-4AE6-B670-846E7226DECB}"/>
    <cellStyle name="Note 2 6 4 5" xfId="22896" xr:uid="{B57B00E7-D5A1-4E61-8A35-3F6963D8EAF7}"/>
    <cellStyle name="Note 2 6 4 5 2" xfId="46913" xr:uid="{C4C69027-B2E0-4B25-A868-9814430CA159}"/>
    <cellStyle name="Note 2 6 4 6" xfId="24657" xr:uid="{C388BB6F-C896-4A92-83D2-7D15F0BBEA5F}"/>
    <cellStyle name="Note 2 6 5" xfId="4674" xr:uid="{15E08F8F-0686-4AA5-A288-96A157853741}"/>
    <cellStyle name="Note 2 6 5 2" xfId="13015" xr:uid="{D146BC5E-3FB0-4205-ADC1-2E9A4A7081DD}"/>
    <cellStyle name="Note 2 6 5 2 2" xfId="37600" xr:uid="{B770DB09-B7E4-45E0-9088-02579E04E910}"/>
    <cellStyle name="Note 2 6 5 3" xfId="17348" xr:uid="{05C8EC92-4EC3-4903-9C5C-FB816EFE7781}"/>
    <cellStyle name="Note 2 6 5 3 2" xfId="41683" xr:uid="{D6927DB4-262C-4DA7-B067-37CFF35C4EEC}"/>
    <cellStyle name="Note 2 6 5 4" xfId="17682" xr:uid="{E01E3CB2-BFF4-42ED-ABEC-D4CEF5C494AF}"/>
    <cellStyle name="Note 2 6 5 4 2" xfId="41917" xr:uid="{BEE8D25A-4716-4E3E-941E-65F8F177379D}"/>
    <cellStyle name="Note 2 6 5 5" xfId="23957" xr:uid="{1D7D1AB9-D9D0-437C-86C6-72829CE96F7A}"/>
    <cellStyle name="Note 2 6 5 5 2" xfId="47613" xr:uid="{A3D5AAB2-E71E-44B2-9F2B-E36E95AA2B16}"/>
    <cellStyle name="Note 2 6 5 6" xfId="25403" xr:uid="{9CD267B7-1D19-4F32-A293-5D54BC030701}"/>
    <cellStyle name="Note 2 6 6" xfId="5593" xr:uid="{EC01539D-6E47-49AA-950F-97AC98B7CE02}"/>
    <cellStyle name="Note 2 6 6 2" xfId="17482" xr:uid="{16659B25-FF2F-4FAC-98CB-EA0761277B93}"/>
    <cellStyle name="Note 2 6 6 2 2" xfId="41781" xr:uid="{D866B0C9-F5C7-46B1-94B2-592C6C87CE23}"/>
    <cellStyle name="Note 2 6 6 3" xfId="17289" xr:uid="{E4E49A97-AB80-4332-88FF-2592DCB8695A}"/>
    <cellStyle name="Note 2 6 6 3 2" xfId="41629" xr:uid="{E88C198D-6488-4A32-A936-14F4406C8036}"/>
    <cellStyle name="Note 2 6 6 4" xfId="30433" xr:uid="{154AA72A-AD34-4066-A77F-131EA25C4D9C}"/>
    <cellStyle name="Note 2 6 7" xfId="9152" xr:uid="{9FE2F128-3173-4B6A-8C7F-CD5A69A7A601}"/>
    <cellStyle name="Note 2 6 7 2" xfId="33900" xr:uid="{C0A65C8B-5CD1-4277-B9E2-EACDB2996EDC}"/>
    <cellStyle name="Note 2 6 8" xfId="17389" xr:uid="{961F50F6-C293-44EB-9587-D6D4810822B2}"/>
    <cellStyle name="Note 2 6 8 2" xfId="41719" xr:uid="{12A422CA-9A15-4A45-8F2B-355916372151}"/>
    <cellStyle name="Note 2 6 9" xfId="18313" xr:uid="{271A5AAD-61E4-4A9F-8012-DF07C641364B}"/>
    <cellStyle name="Note 2 6 9 2" xfId="42538" xr:uid="{EB0771B3-ED95-4A8E-9EFF-5E3580B8AA1C}"/>
    <cellStyle name="Note 2 7" xfId="695" xr:uid="{A9B8F89A-EE67-42BB-89C0-29AA0110E4AA}"/>
    <cellStyle name="Note 2 7 2" xfId="9092" xr:uid="{EBD7B392-2D80-4D2A-9F8B-7E8FEB3D9CDA}"/>
    <cellStyle name="Note 2 7 2 2" xfId="21934" xr:uid="{A3A8310A-8F84-42C5-B682-AE553EF8B155}"/>
    <cellStyle name="Note 2 7 2 2 2" xfId="46007" xr:uid="{F869E4D0-E566-4671-9EC1-EAFB7AB2CD80}"/>
    <cellStyle name="Note 2 7 2 3" xfId="19468" xr:uid="{037B588A-5D44-4A9B-B2A7-8E96E6EF6491}"/>
    <cellStyle name="Note 2 7 2 3 2" xfId="43661" xr:uid="{A6005C96-118D-4E86-AAA5-35E1C172450D}"/>
    <cellStyle name="Note 2 7 2 4" xfId="33846" xr:uid="{8FFF65AE-2E58-4850-A5AC-E1ABB2B068F0}"/>
    <cellStyle name="Note 2 7 3" xfId="20832" xr:uid="{F7D439EF-7A15-4FFC-BD77-48BA96047311}"/>
    <cellStyle name="Note 2 7 3 2" xfId="24361" xr:uid="{BBDC9506-C8D1-494D-800A-EEC9ADD8D03D}"/>
    <cellStyle name="Note 2 7 4" xfId="23254" xr:uid="{6535A901-0228-4B6A-8734-912007431639}"/>
    <cellStyle name="Note 2 7 4 2" xfId="24700" xr:uid="{B259CA2D-3CD2-418C-BD7B-C5222426E831}"/>
    <cellStyle name="Note 2 7 5" xfId="18404" xr:uid="{993AB54F-D350-452E-923D-D9A54010986D}"/>
    <cellStyle name="Note 2 7 5 2" xfId="42614" xr:uid="{FF2A1CFC-5D21-4E51-BD09-73BF0AEF8C2B}"/>
    <cellStyle name="Note 2 7 6" xfId="25971" xr:uid="{7711B46B-9F49-41A1-92A8-33CBC34B67E4}"/>
    <cellStyle name="Note 2 8" xfId="8582" xr:uid="{EA7D9CB6-B2AD-452E-A554-4B6C9706B4BE}"/>
    <cellStyle name="Note 2 8 2" xfId="16838" xr:uid="{E3C402FD-CC15-450E-805A-72D264E8B29D}"/>
    <cellStyle name="Note 2 8 2 2" xfId="41418" xr:uid="{F24C3F84-9175-4794-9EFA-4380F77D3C19}"/>
    <cellStyle name="Note 2 8 3" xfId="20791" xr:uid="{11EF9450-5114-411B-8604-BF0E21B3BE05}"/>
    <cellStyle name="Note 2 8 4" xfId="33388" xr:uid="{895048BD-6EB2-4008-938C-A8A94D8D4C51}"/>
    <cellStyle name="Note 2 9" xfId="22826" xr:uid="{F74C226A-17DE-427D-88CC-EE42CBF9B6AD}"/>
    <cellStyle name="Note 2 9 2" xfId="24645" xr:uid="{876C2275-67BC-484F-9074-D6B074177567}"/>
    <cellStyle name="Note 3" xfId="199" xr:uid="{AA3D6699-5226-4665-A457-020F95764EA0}"/>
    <cellStyle name="Note 3 10" xfId="19931" xr:uid="{81738B35-926B-4973-A9B4-D4C2CD819F6E}"/>
    <cellStyle name="Note 3 2" xfId="415" xr:uid="{03CE9006-345E-421A-AD1A-B58C3A2507C6}"/>
    <cellStyle name="Note 3 2 2" xfId="1448" xr:uid="{E5DFDAF7-AC76-45E1-B8F2-B882FDC7814C}"/>
    <cellStyle name="Note 3 2 2 2" xfId="5388" xr:uid="{FD367911-AB5F-4AB5-976E-0FD2736915F1}"/>
    <cellStyle name="Note 3 2 2 2 2" xfId="17460" xr:uid="{DEFDA505-5475-4323-B003-03E80923BE71}"/>
    <cellStyle name="Note 3 2 2 2 2 2" xfId="41764" xr:uid="{AB43591B-1FB5-498E-819A-4FB7E05E0E97}"/>
    <cellStyle name="Note 3 2 2 2 3" xfId="17671" xr:uid="{2301983A-81CD-431A-9812-5983E55FEAB3}"/>
    <cellStyle name="Note 3 2 2 2 3 2" xfId="41908" xr:uid="{7E897344-4D13-4144-99C7-159DA07683F1}"/>
    <cellStyle name="Note 3 2 2 2 4" xfId="21388" xr:uid="{C91233C3-8228-4D85-925C-956AEF23093E}"/>
    <cellStyle name="Note 3 2 2 2 4 2" xfId="45504" xr:uid="{F31686DF-AF1E-49B1-A10D-40E14CBCD6DB}"/>
    <cellStyle name="Note 3 2 2 2 5" xfId="24498" xr:uid="{AE79FD9A-91CC-4F92-AF94-4C9D0A682519}"/>
    <cellStyle name="Note 3 2 2 3" xfId="8480" xr:uid="{0DB34C38-A873-44FD-A838-55B549436079}"/>
    <cellStyle name="Note 3 2 2 3 2" xfId="16738" xr:uid="{317F345E-642C-4883-938D-5533CF2B37B5}"/>
    <cellStyle name="Note 3 2 2 3 2 2" xfId="41320" xr:uid="{459E1F66-DEFF-4354-B0D7-0811120CF839}"/>
    <cellStyle name="Note 3 2 2 3 3" xfId="17660" xr:uid="{AB305602-31DA-4D4A-8EC0-01B0E4A0FE06}"/>
    <cellStyle name="Note 3 2 2 3 3 2" xfId="41904" xr:uid="{305999D8-D404-4F3E-8C21-1936AAF513F5}"/>
    <cellStyle name="Note 3 2 2 3 4" xfId="9317" xr:uid="{9B36A844-4D79-403B-85E5-88D4C7D57CF5}"/>
    <cellStyle name="Note 3 2 2 3 4 2" xfId="34038" xr:uid="{0CB8E27A-2B43-4A40-8C70-46E16E16395E}"/>
    <cellStyle name="Note 3 2 2 3 5" xfId="23408" xr:uid="{B7BB10ED-532D-4D3C-8646-D97877788072}"/>
    <cellStyle name="Note 3 2 2 3 5 2" xfId="47368" xr:uid="{4EF969C1-1C7C-40B7-B035-A4E5F526AE2E}"/>
    <cellStyle name="Note 3 2 2 3 6" xfId="24854" xr:uid="{4E3012FF-B110-4C28-9B89-6C1024E3C9AC}"/>
    <cellStyle name="Note 3 2 2 4" xfId="16963" xr:uid="{031E6D06-291A-4214-B427-F6AA0A44CEAD}"/>
    <cellStyle name="Note 3 2 2 4 2" xfId="23316" xr:uid="{7640CB0F-EE70-4113-ADF5-DDA26D01D62C}"/>
    <cellStyle name="Note 3 2 2 4 2 2" xfId="47287" xr:uid="{5196AC02-8298-42BF-8C98-02B62D9ADE09}"/>
    <cellStyle name="Note 3 2 2 4 3" xfId="24762" xr:uid="{3D0AAF25-05DD-4BC2-9413-336FD5D9F99D}"/>
    <cellStyle name="Note 3 2 2 5" xfId="17047" xr:uid="{621AD0C3-09D3-48E3-A572-DAA70E674D12}"/>
    <cellStyle name="Note 3 2 2 5 2" xfId="41485" xr:uid="{843061D6-D46F-43ED-AC28-F1EB08AE7011}"/>
    <cellStyle name="Note 3 2 2 6" xfId="18925" xr:uid="{68AE1BD7-EA1F-46F1-8433-E096FB04B495}"/>
    <cellStyle name="Note 3 2 2 6 2" xfId="43121" xr:uid="{0328B3D7-678C-4B46-88F6-4B62423FF2BB}"/>
    <cellStyle name="Note 3 2 2 7" xfId="24183" xr:uid="{FAB7E679-A464-417B-B461-46F47A7C4D44}"/>
    <cellStyle name="Note 3 2 3" xfId="1001" xr:uid="{BEAEBAC4-A4BB-4F8F-87BD-37DC80BBB722}"/>
    <cellStyle name="Note 3 2 3 2" xfId="9377" xr:uid="{8A4C530B-8FCA-454C-BA2F-BB474CBDE543}"/>
    <cellStyle name="Note 3 2 3 2 2" xfId="22212" xr:uid="{30962D65-1B4F-4DD7-950E-546A7554F675}"/>
    <cellStyle name="Note 3 2 3 2 2 2" xfId="46259" xr:uid="{9DE995D2-F439-4992-876E-BC56F4B9FAAE}"/>
    <cellStyle name="Note 3 2 3 2 3" xfId="24617" xr:uid="{DB16FF68-2D59-486D-A1FE-C5F3ACB04B95}"/>
    <cellStyle name="Note 3 2 3 3" xfId="16911" xr:uid="{A45BD9B7-EA0C-4445-B726-28F3F478B3F1}"/>
    <cellStyle name="Note 3 2 3 3 2" xfId="23741" xr:uid="{3B870BEC-E4E6-4415-9E76-971409283E73}"/>
    <cellStyle name="Note 3 2 3 3 2 2" xfId="47544" xr:uid="{C0123F26-B21A-4387-9DC0-3824201EC171}"/>
    <cellStyle name="Note 3 2 3 3 3" xfId="25187" xr:uid="{E8724AF8-85DF-4EFC-AAF4-C276CBAACA36}"/>
    <cellStyle name="Note 3 2 3 4" xfId="17631" xr:uid="{4E3F7833-4D60-4A82-BB6A-1F9430A5BF29}"/>
    <cellStyle name="Note 3 2 3 4 2" xfId="22332" xr:uid="{5D212C65-51C1-4C59-AB22-AF4866BB1ADE}"/>
    <cellStyle name="Note 3 2 3 4 2 2" xfId="46366" xr:uid="{5B5C6721-AEF8-4552-B637-13E0C01C0082}"/>
    <cellStyle name="Note 3 2 3 4 3" xfId="24631" xr:uid="{84EB7F09-E84D-49C6-8C72-1F56F1707585}"/>
    <cellStyle name="Note 3 2 3 5" xfId="19746" xr:uid="{AE155C68-AD20-4DC7-B2D5-6923A4C96D6A}"/>
    <cellStyle name="Note 3 2 3 5 2" xfId="43928" xr:uid="{D962D08E-89F3-4ABE-94BC-FE3AC901F5F1}"/>
    <cellStyle name="Note 3 2 3 6" xfId="24284" xr:uid="{E8482BCC-C3A8-435B-B5DD-8FB0C668B4A4}"/>
    <cellStyle name="Note 3 2 4" xfId="4961" xr:uid="{C15C4252-A8D2-4FDB-AEE8-BEB54CEA4A9E}"/>
    <cellStyle name="Note 3 2 4 2" xfId="17408" xr:uid="{3E3E796C-517D-4CDE-9AE0-83233B7DC03E}"/>
    <cellStyle name="Note 3 2 4 2 2" xfId="23553" xr:uid="{C654EE29-0198-417F-9C51-868C8F9DDC7B}"/>
    <cellStyle name="Note 3 2 4 2 2 2" xfId="47472" xr:uid="{2FBADAEC-BF11-4526-BBB2-14F8EAF2DB4D}"/>
    <cellStyle name="Note 3 2 4 2 3" xfId="24999" xr:uid="{0A530481-D07C-4957-8992-0C0493179DF7}"/>
    <cellStyle name="Note 3 2 4 3" xfId="17506" xr:uid="{52C826EC-E2D8-419B-B892-8F3E535F308B}"/>
    <cellStyle name="Note 3 2 4 3 2" xfId="23868" xr:uid="{A75C65D0-F45E-4E89-91EA-FFB268FB5B3E}"/>
    <cellStyle name="Note 3 2 4 3 2 2" xfId="47580" xr:uid="{A67EFEC4-BF04-4961-951C-1F40E86BCF2D}"/>
    <cellStyle name="Note 3 2 4 3 3" xfId="25314" xr:uid="{CC92C1EE-F584-4CFF-9B06-D89144035466}"/>
    <cellStyle name="Note 3 2 4 4" xfId="19205" xr:uid="{1B69B753-53CA-470E-8558-825119417523}"/>
    <cellStyle name="Note 3 2 4 4 2" xfId="43399" xr:uid="{073EF5E0-72C4-40C2-B202-2C5D4DB01A57}"/>
    <cellStyle name="Note 3 2 4 5" xfId="24248" xr:uid="{412504F4-3BED-428A-BEA1-3D319C82E51A}"/>
    <cellStyle name="Note 3 2 5" xfId="8467" xr:uid="{63C9186B-BD7D-4684-BFBE-5C427D98A745}"/>
    <cellStyle name="Note 3 2 5 2" xfId="16725" xr:uid="{3237EF0D-6D82-4CCF-93B3-5DEBD7EE2FBF}"/>
    <cellStyle name="Note 3 2 5 2 2" xfId="41307" xr:uid="{FBA2A898-F355-47A6-93DD-BE2FF8825880}"/>
    <cellStyle name="Note 3 2 5 3" xfId="17647" xr:uid="{82D69B53-1E65-4B4F-86F0-E9715E67709A}"/>
    <cellStyle name="Note 3 2 5 3 2" xfId="41891" xr:uid="{73692835-E056-499C-BF46-81420499C513}"/>
    <cellStyle name="Note 3 2 5 4" xfId="17084" xr:uid="{50B9580E-34EA-486F-B815-81D25FB8D994}"/>
    <cellStyle name="Note 3 2 5 4 2" xfId="41512" xr:uid="{23D27BAF-308D-40F5-ABDE-1D543F676B35}"/>
    <cellStyle name="Note 3 2 5 5" xfId="23257" xr:uid="{B4C9902D-10AC-44DE-9899-6931EBD3AFF8}"/>
    <cellStyle name="Note 3 2 5 5 2" xfId="47256" xr:uid="{709A1D41-AD34-4AAC-B154-4056D88F4EAB}"/>
    <cellStyle name="Note 3 2 5 6" xfId="24703" xr:uid="{D4F49572-BAE5-4603-8CE1-675998D985D4}"/>
    <cellStyle name="Note 3 2 6" xfId="8603" xr:uid="{93CF0D34-72E7-4CE7-AC2B-40BC3A548E09}"/>
    <cellStyle name="Note 3 2 6 2" xfId="23630" xr:uid="{A594A4FC-E5E5-46FA-8FE3-5A70988A7421}"/>
    <cellStyle name="Note 3 2 6 2 2" xfId="47507" xr:uid="{70B88165-8B09-46F2-BB3D-2A5AC3A0B393}"/>
    <cellStyle name="Note 3 2 6 3" xfId="25076" xr:uid="{36E919F9-0C6E-4247-90E3-ED1869A96FC3}"/>
    <cellStyle name="Note 3 2 7" xfId="17086" xr:uid="{1EBD7D7A-E372-404E-A458-B5E89BF7A5ED}"/>
    <cellStyle name="Note 3 2 7 2" xfId="41514" xr:uid="{7B883BDA-C05D-42C1-A0E4-6039050575D5}"/>
    <cellStyle name="Note 3 2 8" xfId="18598" xr:uid="{3D304A6B-17DF-4173-A516-B441595ED36A}"/>
    <cellStyle name="Note 3 2 8 2" xfId="42794" xr:uid="{C6D7DF96-8898-41AB-987C-45084D82E873}"/>
    <cellStyle name="Note 3 2 9" xfId="24122" xr:uid="{9B2E0BB4-74D4-45F0-835E-E22342080243}"/>
    <cellStyle name="Note 3 3" xfId="1249" xr:uid="{75DBC3A6-A6F9-4965-93E2-C19FBF13E7A5}"/>
    <cellStyle name="Note 3 3 2" xfId="5190" xr:uid="{1C5A4D53-9E55-46A4-B4A7-E53874359568}"/>
    <cellStyle name="Note 3 3 2 2" xfId="17436" xr:uid="{BF453191-5947-4AE1-AC52-D9C336749201}"/>
    <cellStyle name="Note 3 3 2 2 2" xfId="41756" xr:uid="{034EAF91-1B24-4057-97A2-8987CCFC5928}"/>
    <cellStyle name="Note 3 3 2 3" xfId="17542" xr:uid="{134C7BB9-7802-48F0-84E4-8BC43F478D8F}"/>
    <cellStyle name="Note 3 3 2 3 2" xfId="41825" xr:uid="{4B9BB33B-9FC0-4162-BFD7-B98E74DA02E6}"/>
    <cellStyle name="Note 3 3 2 4" xfId="21334" xr:uid="{FE64E528-1DBF-4CD3-86C2-EE9CD5277BD8}"/>
    <cellStyle name="Note 3 3 2 4 2" xfId="45453" xr:uid="{99748D45-1276-49B5-AC9D-62246BFEBC98}"/>
    <cellStyle name="Note 3 3 2 5" xfId="24444" xr:uid="{B5D16AFC-7C2A-4432-91BC-C59C69DE6F2C}"/>
    <cellStyle name="Note 3 3 3" xfId="8472" xr:uid="{8C0BD660-CEA4-4ED4-9696-8FD4D0974D2C}"/>
    <cellStyle name="Note 3 3 3 2" xfId="16730" xr:uid="{BBED2361-7DF7-4CED-9826-25DC2A5C9459}"/>
    <cellStyle name="Note 3 3 3 2 2" xfId="41312" xr:uid="{B2E05D6D-B3A9-42BE-AAAD-E42D0138255B}"/>
    <cellStyle name="Note 3 3 3 3" xfId="17652" xr:uid="{D1DAAB87-70A4-4482-BFA6-A8A838387BD7}"/>
    <cellStyle name="Note 3 3 3 3 2" xfId="41896" xr:uid="{2E2EC846-F475-47C4-962D-B471E57545CE}"/>
    <cellStyle name="Note 3 3 3 4" xfId="16889" xr:uid="{841127BA-163A-48F3-A359-4CCEBA7435D4}"/>
    <cellStyle name="Note 3 3 3 4 2" xfId="41436" xr:uid="{18A4A2B0-4865-4F69-8F80-665B98753275}"/>
    <cellStyle name="Note 3 3 3 5" xfId="23340" xr:uid="{AE76527D-75A5-4FF5-AB1C-AA378E14C809}"/>
    <cellStyle name="Note 3 3 3 5 2" xfId="47300" xr:uid="{1919223B-CFE3-476D-8C10-B78EBB8C785D}"/>
    <cellStyle name="Note 3 3 3 6" xfId="24786" xr:uid="{67829DCE-F550-4CEF-8D4D-DD74AD5CDA4E}"/>
    <cellStyle name="Note 3 3 4" xfId="16941" xr:uid="{84F2324F-EE2B-4C79-B3F6-8C6164509F7C}"/>
    <cellStyle name="Note 3 3 4 2" xfId="24048" xr:uid="{16CD8AAB-7AF1-4D30-AEA1-1532EECC4048}"/>
    <cellStyle name="Note 3 3 4 2 2" xfId="47648" xr:uid="{BBC70517-E34B-4D22-BC5C-633BE6F2C364}"/>
    <cellStyle name="Note 3 3 4 3" xfId="25494" xr:uid="{3FECF041-99C1-4FD0-BA84-96CCB8B55144}"/>
    <cellStyle name="Note 3 3 5" xfId="16971" xr:uid="{D79787B1-8FD7-46E4-A168-D0206F6EC131}"/>
    <cellStyle name="Note 3 3 5 2" xfId="41458" xr:uid="{3B6075CE-F101-429F-81D6-061681BA89B1}"/>
    <cellStyle name="Note 3 3 6" xfId="18857" xr:uid="{D15CEA30-4AC9-45B9-8975-D0738CBE876B}"/>
    <cellStyle name="Note 3 3 6 2" xfId="43053" xr:uid="{6BC9EF7B-0732-4F44-A287-0F7BCFD6001B}"/>
    <cellStyle name="Note 3 3 7" xfId="24135" xr:uid="{8FB554A2-D642-4AA3-9A11-A3915D8DA5AF}"/>
    <cellStyle name="Note 3 4" xfId="3913" xr:uid="{32AA08B9-1C60-45DC-BD05-06FA2BC29893}"/>
    <cellStyle name="Note 3 4 2" xfId="12254" xr:uid="{1EA09DA5-FCDD-45CB-8146-CAB0075A195F}"/>
    <cellStyle name="Note 3 4 2 2" xfId="23456" xr:uid="{D10DF2A9-1844-44E7-B927-AFDA567F9B2B}"/>
    <cellStyle name="Note 3 4 2 2 2" xfId="47388" xr:uid="{7DFFE332-19E9-46D6-AAE8-CA4B0A29D171}"/>
    <cellStyle name="Note 3 4 2 3" xfId="24902" xr:uid="{3ACCC893-54E4-4C9A-A35F-1976D6DFA144}"/>
    <cellStyle name="Note 3 4 3" xfId="17175" xr:uid="{1618BFA3-CACD-4170-948A-FB9A32DAAE95}"/>
    <cellStyle name="Note 3 4 3 2" xfId="24055" xr:uid="{262C5FDA-BBA6-4E73-9C43-2E5FC1B15ACA}"/>
    <cellStyle name="Note 3 4 3 2 2" xfId="47650" xr:uid="{0C74E65E-8938-452C-84D4-963F10978FF3}"/>
    <cellStyle name="Note 3 4 3 3" xfId="25501" xr:uid="{16D1D607-38AA-402F-9218-7A013ADB103A}"/>
    <cellStyle name="Note 3 4 4" xfId="17552" xr:uid="{A6E2EE7B-1878-463B-ADFD-5199BE30AC93}"/>
    <cellStyle name="Note 3 4 4 2" xfId="41830" xr:uid="{A1326DD3-B2A8-45FF-A362-C87672762B82}"/>
    <cellStyle name="Note 3 4 5" xfId="19019" xr:uid="{B7D59CF9-5413-48D9-9CA1-A72FF66F9920}"/>
    <cellStyle name="Note 3 4 5 2" xfId="43213" xr:uid="{D2A05438-39A2-46A9-88B7-C2529CDB305E}"/>
    <cellStyle name="Note 3 4 6" xfId="24200" xr:uid="{AC33C8C1-DF67-4BF6-AEED-CA383063E458}"/>
    <cellStyle name="Note 3 5" xfId="4145" xr:uid="{444970CF-58B5-4665-A0FB-D11E982AFAD1}"/>
    <cellStyle name="Note 3 5 2" xfId="12486" xr:uid="{1EACC8DA-4B20-4141-920B-0C124DF2B701}"/>
    <cellStyle name="Note 3 5 2 2" xfId="37071" xr:uid="{1A980C3A-6C57-42E4-9A9B-97E0B3BC365A}"/>
    <cellStyle name="Note 3 5 3" xfId="17206" xr:uid="{C9B41ACE-EBAC-4580-9302-79B94FC33006}"/>
    <cellStyle name="Note 3 5 3 2" xfId="41553" xr:uid="{99CB9055-6B7C-4496-9A20-792DA53A5B42}"/>
    <cellStyle name="Note 3 5 4" xfId="16855" xr:uid="{C5466BF9-219B-404B-B298-9B9B14046ABA}"/>
    <cellStyle name="Note 3 5 4 2" xfId="41426" xr:uid="{E6456732-2A0D-425B-B701-8D51FD0D16BE}"/>
    <cellStyle name="Note 3 5 5" xfId="22837" xr:uid="{967670F9-9ABB-4002-A7D4-7463CBF94BCD}"/>
    <cellStyle name="Note 3 5 5 2" xfId="46859" xr:uid="{BC38BE19-9A49-4DC6-A4C4-066149209C34}"/>
    <cellStyle name="Note 3 5 6" xfId="24651" xr:uid="{DB8BD0D7-6D83-4FEE-9280-0CD4D550FE6E}"/>
    <cellStyle name="Note 3 6" xfId="4670" xr:uid="{A874F2ED-EC8F-430E-BC71-475C600E7E1F}"/>
    <cellStyle name="Note 3 6 2" xfId="13011" xr:uid="{20BC2FD0-7B7F-4E8C-98C3-11E3F85F9C1A}"/>
    <cellStyle name="Note 3 6 2 2" xfId="37596" xr:uid="{FEBE22A8-D989-4D6B-8665-920938704C88}"/>
    <cellStyle name="Note 3 6 3" xfId="17344" xr:uid="{76BE426B-30CC-4513-BEB1-4168E4B089C8}"/>
    <cellStyle name="Note 3 6 3 2" xfId="41679" xr:uid="{EBE11978-2128-43F0-8CF8-DFC1557F25D3}"/>
    <cellStyle name="Note 3 6 4" xfId="16879" xr:uid="{D3FCFE6C-E57C-4C91-A16C-5093CC73000E}"/>
    <cellStyle name="Note 3 6 4 2" xfId="41434" xr:uid="{EC9B8EEE-E1C3-49BE-80AC-D11FE9AD6BA6}"/>
    <cellStyle name="Note 3 6 5" xfId="23324" xr:uid="{CEA52FB0-9E0B-4A5A-8A78-458E51389C71}"/>
    <cellStyle name="Note 3 6 5 2" xfId="47289" xr:uid="{3B5343DF-E2A4-438D-BFB1-0A0F82153748}"/>
    <cellStyle name="Note 3 6 6" xfId="24770" xr:uid="{9C5FE2CA-6414-4ED5-9A4A-599B3E0D6D6C}"/>
    <cellStyle name="Note 3 7" xfId="8591" xr:uid="{2B50F92A-8914-4BA0-B559-428F81F1F3F4}"/>
    <cellStyle name="Note 3 7 2" xfId="33393" xr:uid="{9E7D29D8-DC28-4805-A2BF-34E46DD7EDFD}"/>
    <cellStyle name="Note 3 8" xfId="17677" xr:uid="{F5DA679A-7CB8-4E9D-BBCC-3F137841E510}"/>
    <cellStyle name="Note 3 8 2" xfId="41913" xr:uid="{B0A4A4C5-9D8C-4442-B0EC-65ACEACE9E96}"/>
    <cellStyle name="Note 3 9" xfId="17796" xr:uid="{8BCA0D7C-E828-46E1-A7E6-A8BC404D23F3}"/>
    <cellStyle name="Note 3 9 2" xfId="42021" xr:uid="{A6E35254-ED7C-4F89-8BCD-C5A385CC97EF}"/>
    <cellStyle name="Note 4" xfId="694" xr:uid="{3E72E24D-2593-4204-9161-9B3DE0DA6F16}"/>
    <cellStyle name="Note 4 2" xfId="1359" xr:uid="{7D8FC743-7501-49C8-9FC8-E96301E52528}"/>
    <cellStyle name="Note 4 2 2" xfId="5299" xr:uid="{056F9661-2CA5-4F5F-8DD3-56F9E033E236}"/>
    <cellStyle name="Note 4 2 2 2" xfId="17448" xr:uid="{32EC15F9-1F2A-48C3-8E3C-CF225687774A}"/>
    <cellStyle name="Note 4 2 2 2 2" xfId="41759" xr:uid="{62A00D98-CF61-4D4B-B37C-79AF2A0304CD}"/>
    <cellStyle name="Note 4 2 2 3" xfId="16865" xr:uid="{DD59E61B-44F1-4EF9-A4B3-F876112CB2FB}"/>
    <cellStyle name="Note 4 2 2 3 2" xfId="41430" xr:uid="{2F56E230-1359-416D-AAD1-CE0462261F5F}"/>
    <cellStyle name="Note 4 2 2 4" xfId="22550" xr:uid="{BFD72E7B-336A-414E-84E6-6B74DC8883BC}"/>
    <cellStyle name="Note 4 2 2 4 2" xfId="46582" xr:uid="{5B789711-B64A-4C6A-BCCC-E2F3A42F4289}"/>
    <cellStyle name="Note 4 2 2 5" xfId="24637" xr:uid="{B738CCAB-1E7D-4276-8CBA-0215BA1E1928}"/>
    <cellStyle name="Note 4 2 3" xfId="8475" xr:uid="{7AB179A8-8D43-4501-B9D8-9BC3A8723664}"/>
    <cellStyle name="Note 4 2 3 2" xfId="16733" xr:uid="{90EA53A1-4FB8-43D3-AFD2-EAFF519E0701}"/>
    <cellStyle name="Note 4 2 3 2 2" xfId="41315" xr:uid="{8733D865-20EC-46A8-BD07-F2C510FD0762}"/>
    <cellStyle name="Note 4 2 3 3" xfId="17655" xr:uid="{486A9AF4-CED6-4DFE-B46A-6C2868F32D18}"/>
    <cellStyle name="Note 4 2 3 3 2" xfId="41899" xr:uid="{0AFECB7F-C6D5-4483-BCA3-51798397A576}"/>
    <cellStyle name="Note 4 2 3 4" xfId="17568" xr:uid="{1F1BCED5-1951-48C0-BFA5-DBCC75308FAA}"/>
    <cellStyle name="Note 4 2 3 4 2" xfId="41841" xr:uid="{06B829E7-466F-41A8-AB85-7E5DCF281146}"/>
    <cellStyle name="Note 4 2 3 5" xfId="23837" xr:uid="{99498588-7239-46D3-A570-2CF165FF811C}"/>
    <cellStyle name="Note 4 2 3 5 2" xfId="47571" xr:uid="{4482CB06-E3B7-4E3C-82C4-57A36D44480F}"/>
    <cellStyle name="Note 4 2 3 6" xfId="25283" xr:uid="{9F3ED2E9-6EBA-4C96-BF31-2A2AB422B55E}"/>
    <cellStyle name="Note 4 2 4" xfId="16948" xr:uid="{3942BFC8-1D37-49B1-9635-56C13914596A}"/>
    <cellStyle name="Note 4 2 4 2" xfId="24088" xr:uid="{6C3A232D-ABC7-49F0-B330-D682EA041ED4}"/>
    <cellStyle name="Note 4 2 4 2 2" xfId="47659" xr:uid="{8430535A-6370-464B-85C0-3AED8199CDC2}"/>
    <cellStyle name="Note 4 2 4 3" xfId="25534" xr:uid="{BA97E116-A6BA-47A1-BB62-4DDD8FDA5159}"/>
    <cellStyle name="Note 4 2 5" xfId="17679" xr:uid="{5B0CB318-AE16-429F-8516-05574669B7DA}"/>
    <cellStyle name="Note 4 2 5 2" xfId="41915" xr:uid="{25BF0927-CA3F-4EBB-8026-3069FA8C3AEC}"/>
    <cellStyle name="Note 4 2 6" xfId="20083" xr:uid="{3F28FAB9-63D7-41AE-92C3-8CA336F74185}"/>
    <cellStyle name="Note 4 2 6 2" xfId="44261" xr:uid="{25E40EF8-776E-427F-9493-A146B343B1CA}"/>
    <cellStyle name="Note 4 2 7" xfId="24299" xr:uid="{4B61A7F8-2FA8-4365-AE49-346294741105}"/>
    <cellStyle name="Note 4 3" xfId="897" xr:uid="{A2E62454-B269-4204-A7AD-537B31C6A2C4}"/>
    <cellStyle name="Note 4 3 2" xfId="9280" xr:uid="{4B8ED6F7-A093-4781-83E1-CAC3516D998B}"/>
    <cellStyle name="Note 4 3 2 2" xfId="22118" xr:uid="{E3A529C5-3D9A-4E6F-937C-1ED387BAB3E3}"/>
    <cellStyle name="Note 4 3 2 2 2" xfId="46175" xr:uid="{358E7377-756B-440F-B18A-7FD065F2366A}"/>
    <cellStyle name="Note 4 3 2 3" xfId="24604" xr:uid="{D236C35E-7286-4FE6-A1D7-E591DCB31B8B}"/>
    <cellStyle name="Note 4 3 3" xfId="16892" xr:uid="{FB55F98C-CCA2-48D7-B0EF-E16D1A8E946A}"/>
    <cellStyle name="Note 4 3 3 2" xfId="23699" xr:uid="{42F28F9D-8ACE-4112-9569-8B455CDC324D}"/>
    <cellStyle name="Note 4 3 3 2 2" xfId="47531" xr:uid="{2D6CCBAA-644E-499D-86E6-848AB4D4BDA7}"/>
    <cellStyle name="Note 4 3 3 3" xfId="25145" xr:uid="{C705EB62-AED2-4E09-BB7B-3F893466D051}"/>
    <cellStyle name="Note 4 3 4" xfId="17126" xr:uid="{A495823C-2460-4909-AAA7-7BA9D1775CB2}"/>
    <cellStyle name="Note 4 3 4 2" xfId="23894" xr:uid="{0DAB3D0A-16C0-42A5-A9E1-7127B29BC399}"/>
    <cellStyle name="Note 4 3 4 2 2" xfId="47593" xr:uid="{CE3951D6-6716-49A6-938E-800510CD2A2B}"/>
    <cellStyle name="Note 4 3 4 3" xfId="25340" xr:uid="{1207018F-670B-4D76-88A9-93BCCFB482B5}"/>
    <cellStyle name="Note 4 3 5" xfId="19652" xr:uid="{67AF0369-FB3B-4261-9922-7E0A8F80F0F5}"/>
    <cellStyle name="Note 4 3 5 2" xfId="43840" xr:uid="{28B8C76D-6E0A-4C26-8B33-E02454BF5E93}"/>
    <cellStyle name="Note 4 3 6" xfId="24277" xr:uid="{59945F6F-F343-4F07-B11E-52A19D976F44}"/>
    <cellStyle name="Note 4 4" xfId="4868" xr:uid="{5AF24532-C4E1-4E29-8EC2-227EF05E2122}"/>
    <cellStyle name="Note 4 4 2" xfId="17392" xr:uid="{C36C2A16-28E5-47D1-8AFA-39A889DF3006}"/>
    <cellStyle name="Note 4 4 2 2" xfId="41722" xr:uid="{C0774925-C813-4255-B0B2-E1CE38471019}"/>
    <cellStyle name="Note 4 4 3" xfId="9995" xr:uid="{E825AD96-0AED-41A2-9A3E-F7D9D880E01B}"/>
    <cellStyle name="Note 4 4 3 2" xfId="34681" xr:uid="{1DB0B1D5-F0CC-482D-A897-62D01B79E569}"/>
    <cellStyle name="Note 4 4 4" xfId="21933" xr:uid="{7EA50914-FDB7-4352-9EC9-C9F0B2B58369}"/>
    <cellStyle name="Note 4 4 4 2" xfId="46006" xr:uid="{B7A7DEF0-D6ED-4407-88B1-C460E1B6F424}"/>
    <cellStyle name="Note 4 4 5" xfId="29753" xr:uid="{D627F119-FE3B-4639-BBD9-EC52152B7339}"/>
    <cellStyle name="Note 4 5" xfId="8466" xr:uid="{2B27AF96-0ED7-4829-AD3E-DF1C0758810A}"/>
    <cellStyle name="Note 4 5 2" xfId="16724" xr:uid="{711446DD-187B-4DF9-B59E-80179F65FDA0}"/>
    <cellStyle name="Note 4 5 2 2" xfId="41306" xr:uid="{2C112DD4-F5B6-454E-96B3-160DB5D9BE3C}"/>
    <cellStyle name="Note 4 5 3" xfId="17646" xr:uid="{DDB37EFC-F5A8-4808-8D4A-45C09196F432}"/>
    <cellStyle name="Note 4 5 3 2" xfId="41890" xr:uid="{438F1EA5-180E-4BC4-9A9F-5CE1BAC933E1}"/>
    <cellStyle name="Note 4 5 4" xfId="17600" xr:uid="{8AFF6ECA-0ADD-435F-A3CD-8E3C4C4BAF2F}"/>
    <cellStyle name="Note 4 5 4 2" xfId="41860" xr:uid="{3949C428-0536-4103-A0E2-CAC239FF7B18}"/>
    <cellStyle name="Note 4 5 5" xfId="33291" xr:uid="{13D80DEF-72E1-42BF-BA35-D63E7E58B940}"/>
    <cellStyle name="Note 4 6" xfId="9091" xr:uid="{BFE0A851-3A2A-4DFF-A219-9EA2E9F04AD7}"/>
    <cellStyle name="Note 4 6 2" xfId="33845" xr:uid="{7A1E3324-FB51-4D04-AD17-8582945F3C7D}"/>
    <cellStyle name="Note 4 7" xfId="19467" xr:uid="{B0A0B2A9-6FFF-4502-B2D2-497901976AD6}"/>
    <cellStyle name="Note 4 7 2" xfId="43660" xr:uid="{6FD32222-89C2-4C33-AF32-C1635F82CF38}"/>
    <cellStyle name="Note 4 8" xfId="25970" xr:uid="{9801E928-15B2-493C-B950-E87AC0335F50}"/>
    <cellStyle name="Note 5" xfId="2043" xr:uid="{080B2FE5-5409-49EF-A54F-6143701BDA9D}"/>
    <cellStyle name="Note 5 2" xfId="10385" xr:uid="{EBAE05BB-92C5-4590-9119-5D33D7F16C29}"/>
    <cellStyle name="Note 5 2 2" xfId="23207" xr:uid="{F90354F9-0539-4748-B442-67C0A533EB4D}"/>
    <cellStyle name="Note 5 2 2 2" xfId="47218" xr:uid="{093EA6D3-3BFB-47EA-82D6-5A372FF28F82}"/>
    <cellStyle name="Note 5 2 3" xfId="35044" xr:uid="{44EC3509-8C19-42EF-9E1D-8F1A805FDC6E}"/>
    <cellStyle name="Note 5 3" xfId="20742" xr:uid="{2013AFFB-15D8-42F9-AD61-4F127661D165}"/>
    <cellStyle name="Note 5 3 2" xfId="44902" xr:uid="{3E041644-3EAA-4566-AD24-1A5C94E2E722}"/>
    <cellStyle name="Note 5 4" xfId="27159" xr:uid="{A510704A-366D-42B6-8BA4-29256C76427B}"/>
    <cellStyle name="Note 6" xfId="2356" xr:uid="{B6C64492-6609-4591-836B-42D6379A6F7B}"/>
    <cellStyle name="Note 6 2" xfId="10697" xr:uid="{8E4D352F-6D0E-4251-A64C-3984C8E90F6E}"/>
    <cellStyle name="Note 6 2 2" xfId="35354" xr:uid="{6384D370-9406-449A-85DA-144784311E6F}"/>
    <cellStyle name="Note 6 3" xfId="27469" xr:uid="{5A94576F-A833-42C3-82D4-8E5DD0F9118A}"/>
    <cellStyle name="Note 7" xfId="2430" xr:uid="{E09B5ECE-F61E-48F0-A6F6-529C42A71221}"/>
    <cellStyle name="Note 7 2" xfId="10771" xr:uid="{FB6750F7-B185-4038-B091-C2717569C3BE}"/>
    <cellStyle name="Note 7 2 2" xfId="35428" xr:uid="{0D97A342-0559-43F3-A9C7-F294946BC893}"/>
    <cellStyle name="Note 7 3" xfId="27543" xr:uid="{FF2B2F74-D4F2-4C51-807D-391052FEB436}"/>
    <cellStyle name="Note 8" xfId="3991" xr:uid="{AC88D479-44E3-4263-B190-2037291CA857}"/>
    <cellStyle name="Note 8 2" xfId="12332" xr:uid="{E4688C83-7A0F-45F3-87D4-EDFEF8C1DEBC}"/>
    <cellStyle name="Note 8 2 2" xfId="36918" xr:uid="{73F4A219-505E-4F86-AF72-F665823743CA}"/>
    <cellStyle name="Note 8 3" xfId="29033" xr:uid="{EC2A3832-08EA-43FE-97A1-0450785EE935}"/>
    <cellStyle name="Note 9" xfId="4065" xr:uid="{F0ED81BF-456C-4CD5-82C0-3F898AB9CFAE}"/>
    <cellStyle name="Note 9 2" xfId="12406" xr:uid="{98DCD7C0-44F4-4C9C-B936-F283534204D2}"/>
    <cellStyle name="Note 9 2 2" xfId="36992" xr:uid="{C83EC61B-C1A5-4872-AFB4-925716639CF3}"/>
    <cellStyle name="Note 9 3" xfId="29107" xr:uid="{030DD852-DE7C-4F3A-AA27-374B08892079}"/>
    <cellStyle name="NoteBox" xfId="68" xr:uid="{32BAB495-3F2A-440D-BD9A-96D2B99EF252}"/>
    <cellStyle name="NoteBox 2" xfId="195" xr:uid="{9B01FB72-1532-42E2-858F-D4BC14BBDED6}"/>
    <cellStyle name="NoteBox 3" xfId="354" xr:uid="{F25805C1-61DB-486F-B9D3-0391ABC8E2E3}"/>
    <cellStyle name="NoteBox 4" xfId="1583" xr:uid="{190A50DD-8470-4053-AEFE-DE4E77EBE194}"/>
    <cellStyle name="Output" xfId="28" builtinId="21" customBuiltin="1"/>
    <cellStyle name="Output 2" xfId="112" xr:uid="{FAC72C82-1DC5-4D6A-891B-ED8383770E15}"/>
    <cellStyle name="Output 2 10" xfId="13188" xr:uid="{12C732FB-34F5-4631-BE95-FDB534BCD129}"/>
    <cellStyle name="Output 2 10 2" xfId="20792" xr:uid="{115177EC-889D-4EBF-A53D-2FA90A27B54D}"/>
    <cellStyle name="Output 2 10 2 2" xfId="44939" xr:uid="{F1001A33-4F09-4FAB-ABDC-3B4315B44F52}"/>
    <cellStyle name="Output 2 10 3" xfId="24348" xr:uid="{F072150F-8347-4ED1-86C4-7F2AA7E0A307}"/>
    <cellStyle name="Output 2 11" xfId="17469" xr:uid="{E2EE8416-5BCE-40E2-A942-ED6D19A1F0CD}"/>
    <cellStyle name="Output 2 11 2" xfId="20919" xr:uid="{C50B4D59-69A9-4FE5-AC0A-E3DD10AEF0DD}"/>
    <cellStyle name="Output 2 11 2 2" xfId="45054" xr:uid="{F9574340-73B9-40BB-8EE3-3BEA560A4941}"/>
    <cellStyle name="Output 2 11 3" xfId="24386" xr:uid="{A1FD8C19-D6A9-46B0-B31F-BEB4B624B45B}"/>
    <cellStyle name="Output 2 12" xfId="17724" xr:uid="{A7AB299E-12DC-4E19-94B1-DC5420F9CD32}"/>
    <cellStyle name="Output 2 12 2" xfId="20763" xr:uid="{E5592DC5-F675-4155-ACC6-4F06C0AD45AC}"/>
    <cellStyle name="Output 2 12 2 2" xfId="44920" xr:uid="{47E453B3-5506-4428-B213-FE11BBA37160}"/>
    <cellStyle name="Output 2 12 3" xfId="24320" xr:uid="{B5CEEC24-C857-415E-8165-68752CB17D12}"/>
    <cellStyle name="Output 2 13" xfId="22895" xr:uid="{ABDB6CC4-AB71-4287-B081-404637AC8AD6}"/>
    <cellStyle name="Output 2 13 2" xfId="24656" xr:uid="{98101180-2279-4D5B-B74C-118B12800142}"/>
    <cellStyle name="Output 2 14" xfId="18473" xr:uid="{8A7CBFF7-026F-4041-9675-1F670D31F420}"/>
    <cellStyle name="Output 2 2" xfId="154" xr:uid="{B16DE06D-AA28-4FBB-99D9-EE51DCCE3B4A}"/>
    <cellStyle name="Output 2 2 10" xfId="17622" xr:uid="{454EBABA-0093-421C-8253-F4491C6F7045}"/>
    <cellStyle name="Output 2 2 10 2" xfId="22909" xr:uid="{A0870609-8BB0-4F46-B12A-3CD0A32777ED}"/>
    <cellStyle name="Output 2 2 10 2 2" xfId="46920" xr:uid="{D7E0B6CD-240B-4946-A683-78923A1F1E9A}"/>
    <cellStyle name="Output 2 2 10 3" xfId="24665" xr:uid="{B53341E7-C674-40FF-A278-320211FF6579}"/>
    <cellStyle name="Output 2 2 11" xfId="17751" xr:uid="{AD021E67-5EF8-49DF-9446-456517486DFD}"/>
    <cellStyle name="Output 2 2 11 2" xfId="23977" xr:uid="{E6E48EA9-2839-468B-9CA8-4B242FF659D7}"/>
    <cellStyle name="Output 2 2 11 2 2" xfId="47622" xr:uid="{366D8CDB-3F38-4A9D-9FEA-13591C88D5E1}"/>
    <cellStyle name="Output 2 2 11 3" xfId="25423" xr:uid="{BC531F57-8D17-4C60-A33A-AC734E0E7608}"/>
    <cellStyle name="Output 2 2 12" xfId="23571" xr:uid="{0CD18962-DE7F-4CD4-AA98-9356A62D57F0}"/>
    <cellStyle name="Output 2 2 12 2" xfId="25017" xr:uid="{1CEA77AB-596A-4E13-8B76-B84CB7F4DBC4}"/>
    <cellStyle name="Output 2 2 13" xfId="18470" xr:uid="{A677DB6F-2EC2-4203-9373-2C5FC64B0D63}"/>
    <cellStyle name="Output 2 2 2" xfId="292" xr:uid="{A9E31656-B05A-419E-AA8F-E6C9797174E1}"/>
    <cellStyle name="Output 2 2 2 10" xfId="17591" xr:uid="{3E350774-F020-4948-85A8-700B0215CCE9}"/>
    <cellStyle name="Output 2 2 2 10 2" xfId="41854" xr:uid="{97652FA1-790A-482E-9EB5-C61C48FF2A12}"/>
    <cellStyle name="Output 2 2 2 11" xfId="17781" xr:uid="{D7635AC5-73D4-4CC2-BCA0-31D83FEA5F71}"/>
    <cellStyle name="Output 2 2 2 11 2" xfId="42006" xr:uid="{70234D70-8859-4504-A6F5-4E7D8543D16B}"/>
    <cellStyle name="Output 2 2 2 12" xfId="18323" xr:uid="{88FEE2FF-373E-447D-B58D-C1552761EDFB}"/>
    <cellStyle name="Output 2 2 2 12 2" xfId="42548" xr:uid="{4E1EA443-3C15-43DB-9197-DECF8B104298}"/>
    <cellStyle name="Output 2 2 2 13" xfId="18365" xr:uid="{219CCAF5-FA27-4135-A7DE-E7F63D00EC83}"/>
    <cellStyle name="Output 2 2 2 2" xfId="305" xr:uid="{A6C31733-C76D-485A-B063-4E421443A34D}"/>
    <cellStyle name="Output 2 2 2 2 10" xfId="17787" xr:uid="{20257754-1EEF-4CE1-8342-4EBA33CD0AFC}"/>
    <cellStyle name="Output 2 2 2 2 10 2" xfId="42012" xr:uid="{CE3EC9EA-FEBE-432F-BD64-E4CE06E99C4B}"/>
    <cellStyle name="Output 2 2 2 2 11" xfId="18331" xr:uid="{F16503C2-0F55-40E5-9E4F-BFDA269AAC2E}"/>
    <cellStyle name="Output 2 2 2 2 11 2" xfId="42556" xr:uid="{EB0836EA-F62A-4D7A-96C5-9008B0E02E32}"/>
    <cellStyle name="Output 2 2 2 2 12" xfId="24098" xr:uid="{220DEDF9-3013-4C67-BE76-F71BC50442F8}"/>
    <cellStyle name="Output 2 2 2 2 2" xfId="339" xr:uid="{4951DCC8-B390-4174-9842-FDD4AFA78ED7}"/>
    <cellStyle name="Output 2 2 2 2 2 10" xfId="18354" xr:uid="{583D0C0D-5F56-4DBA-9E5D-77BEC9FDD712}"/>
    <cellStyle name="Output 2 2 2 2 2 10 2" xfId="42579" xr:uid="{BA1E66F1-3F14-4113-BB94-D9D37556B82D}"/>
    <cellStyle name="Output 2 2 2 2 2 11" xfId="24115" xr:uid="{0D7B1749-4906-420E-91C6-1FCF26D56CF8}"/>
    <cellStyle name="Output 2 2 2 2 2 2" xfId="1738" xr:uid="{B9697FA9-BD4D-41A1-824F-A27CC1E4BB8F}"/>
    <cellStyle name="Output 2 2 2 2 2 2 2" xfId="10081" xr:uid="{AAAC007B-237B-4029-95A5-010AF667D621}"/>
    <cellStyle name="Output 2 2 2 2 2 2 2 2" xfId="22905" xr:uid="{3233CBFD-E587-4EF1-93FA-876C3A0E16E1}"/>
    <cellStyle name="Output 2 2 2 2 2 2 2 2 2" xfId="24661" xr:uid="{646B3BCD-C865-4C34-B6CE-BC30EF8F6E7E}"/>
    <cellStyle name="Output 2 2 2 2 2 2 2 3" xfId="23952" xr:uid="{60FD551C-6302-44BF-9745-B0D85BDFE0CD}"/>
    <cellStyle name="Output 2 2 2 2 2 2 2 3 2" xfId="25398" xr:uid="{4791875D-DBA0-4E9B-BAB3-0E1010864EA1}"/>
    <cellStyle name="Output 2 2 2 2 2 2 2 4" xfId="24037" xr:uid="{5A4073A1-9882-4805-9D70-4904E46AECF3}"/>
    <cellStyle name="Output 2 2 2 2 2 2 2 4 2" xfId="25483" xr:uid="{C232AE9C-7546-4360-B6C6-730A659AD9BD}"/>
    <cellStyle name="Output 2 2 2 2 2 2 2 5" xfId="23703" xr:uid="{9A761F01-C552-4987-8622-AA38C32213BC}"/>
    <cellStyle name="Output 2 2 2 2 2 2 2 5 2" xfId="25149" xr:uid="{E55CBFEF-B490-4215-984C-3484E2EF9858}"/>
    <cellStyle name="Output 2 2 2 2 2 2 2 6" xfId="20440" xr:uid="{1C8BB0A4-D438-4EEC-97F6-44640DCF383A}"/>
    <cellStyle name="Output 2 2 2 2 2 2 2 6 2" xfId="44602" xr:uid="{AFEA85A9-FE45-4469-9E49-EC2EF69222E7}"/>
    <cellStyle name="Output 2 2 2 2 2 2 2 7" xfId="24309" xr:uid="{EDF00E9E-728B-4B08-AB11-0ED2CFF4A5CE}"/>
    <cellStyle name="Output 2 2 2 2 2 2 3" xfId="17003" xr:uid="{2AD5B977-1215-42F9-B971-23D589850697}"/>
    <cellStyle name="Output 2 2 2 2 2 2 3 2" xfId="21379" xr:uid="{1B434D4D-B558-4C0D-8A07-A082D390248B}"/>
    <cellStyle name="Output 2 2 2 2 2 2 3 2 2" xfId="45496" xr:uid="{DBD1F2F2-EB69-4CD6-97FE-52ABE36BF75B}"/>
    <cellStyle name="Output 2 2 2 2 2 2 3 3" xfId="24489" xr:uid="{3009F4F1-98A5-4867-9663-2A9287E4B399}"/>
    <cellStyle name="Output 2 2 2 2 2 2 4" xfId="17547" xr:uid="{2710B9D8-5DE6-4507-AE43-F88AE8C4FF4D}"/>
    <cellStyle name="Output 2 2 2 2 2 2 4 2" xfId="23398" xr:uid="{264FAB7D-69A4-4E00-8253-167651CAF656}"/>
    <cellStyle name="Output 2 2 2 2 2 2 4 2 2" xfId="47358" xr:uid="{2DB9D78B-8754-4C6B-972B-9CC2F0F38072}"/>
    <cellStyle name="Output 2 2 2 2 2 2 4 3" xfId="24844" xr:uid="{5F5ABA61-E294-4F55-BAF0-F40394BAAB35}"/>
    <cellStyle name="Output 2 2 2 2 2 2 5" xfId="24022" xr:uid="{4E7747D5-5F43-4A5D-872C-15A2F90BC628}"/>
    <cellStyle name="Output 2 2 2 2 2 2 5 2" xfId="25468" xr:uid="{43A06629-B9D9-46AC-9783-832B603482E3}"/>
    <cellStyle name="Output 2 2 2 2 2 2 6" xfId="23777" xr:uid="{A4CEB106-0717-4424-A6E3-1892155BA234}"/>
    <cellStyle name="Output 2 2 2 2 2 2 6 2" xfId="25223" xr:uid="{4D14683E-B1E5-47F9-8D08-BE5CD33EF558}"/>
    <cellStyle name="Output 2 2 2 2 2 2 7" xfId="18915" xr:uid="{09E29F73-C06B-4F51-983A-8E92AFE0A9A3}"/>
    <cellStyle name="Output 2 2 2 2 2 2 7 2" xfId="43111" xr:uid="{A340BD3D-4456-4F46-90EF-0C6EF5364255}"/>
    <cellStyle name="Output 2 2 2 2 2 2 8" xfId="24176" xr:uid="{D0FA7DA1-6B71-41C2-9A59-F2A3301BE7E4}"/>
    <cellStyle name="Output 2 2 2 2 2 3" xfId="3394" xr:uid="{54851E70-AFD1-4BC6-A28F-60EE228346BF}"/>
    <cellStyle name="Output 2 2 2 2 2 3 2" xfId="11735" xr:uid="{E5A77901-CB64-4A96-9594-0F57E48E89B6}"/>
    <cellStyle name="Output 2 2 2 2 2 3 2 2" xfId="21607" xr:uid="{37F4BA3C-5DE4-43F5-BB38-60A6E780348C}"/>
    <cellStyle name="Output 2 2 2 2 2 3 2 2 2" xfId="45692" xr:uid="{3BB501F7-CF9A-4F9D-8F5B-E3EF996C6E8D}"/>
    <cellStyle name="Output 2 2 2 2 2 3 2 3" xfId="24565" xr:uid="{B029BFAB-DE53-48E9-AEC9-99260BA9BC40}"/>
    <cellStyle name="Output 2 2 2 2 2 3 3" xfId="17098" xr:uid="{26FDBAAC-437D-4D32-8AC1-3AFB18A582C7}"/>
    <cellStyle name="Output 2 2 2 2 2 3 3 2" xfId="23530" xr:uid="{148E6834-30B7-42C2-BE99-49A1C75F9416}"/>
    <cellStyle name="Output 2 2 2 2 2 3 3 2 2" xfId="47455" xr:uid="{48F423FE-0CE7-4F48-95DB-C81BA96C7365}"/>
    <cellStyle name="Output 2 2 2 2 2 3 3 3" xfId="24976" xr:uid="{29B01E3F-0D82-45D1-9A78-3E88E2ED5921}"/>
    <cellStyle name="Output 2 2 2 2 2 3 4" xfId="17643" xr:uid="{D92C7FC3-210C-4C6B-89AC-D56F4B74FA07}"/>
    <cellStyle name="Output 2 2 2 2 2 3 4 2" xfId="23880" xr:uid="{AA478D84-F283-429A-936E-52FF626448C5}"/>
    <cellStyle name="Output 2 2 2 2 2 3 4 2 2" xfId="47585" xr:uid="{4449514E-40FA-459C-A9C5-C829A7893693}"/>
    <cellStyle name="Output 2 2 2 2 2 3 4 3" xfId="25326" xr:uid="{B892B8AA-CC0D-4A5B-A5B3-E90E0B6C9B59}"/>
    <cellStyle name="Output 2 2 2 2 2 3 5" xfId="24062" xr:uid="{0ADF0E5E-F03D-4E97-8B8E-96D6D1E09010}"/>
    <cellStyle name="Output 2 2 2 2 2 3 5 2" xfId="25508" xr:uid="{8EF38820-280B-4C0D-A0DF-01DF2284672C}"/>
    <cellStyle name="Output 2 2 2 2 2 3 6" xfId="19138" xr:uid="{6E46BDF0-F014-44CF-8C72-19E56B4F2A6F}"/>
    <cellStyle name="Output 2 2 2 2 2 3 6 2" xfId="43332" xr:uid="{DA41C63E-36C5-492E-93A1-493C05F895B4}"/>
    <cellStyle name="Output 2 2 2 2 2 3 7" xfId="24241" xr:uid="{7074077A-2254-4795-862C-6F2BEFDAB694}"/>
    <cellStyle name="Output 2 2 2 2 2 4" xfId="4264" xr:uid="{2E027199-30CA-441F-ACC7-CC2A8CE8E008}"/>
    <cellStyle name="Output 2 2 2 2 2 4 2" xfId="12605" xr:uid="{76598DF1-FE94-4AC7-87B2-847CD98C16F0}"/>
    <cellStyle name="Output 2 2 2 2 2 4 2 2" xfId="37190" xr:uid="{28088F7F-C71A-41F2-8AFD-B2A27AAC21EA}"/>
    <cellStyle name="Output 2 2 2 2 2 4 3" xfId="17266" xr:uid="{2AE84015-D644-401E-9C8B-3BEFDD4FAEF6}"/>
    <cellStyle name="Output 2 2 2 2 2 4 3 2" xfId="41612" xr:uid="{35FF4A00-6A80-4024-A9A6-1347608D6C70}"/>
    <cellStyle name="Output 2 2 2 2 2 4 4" xfId="17024" xr:uid="{BB290572-DEA6-4FFC-BFF2-031F5B7C9C99}"/>
    <cellStyle name="Output 2 2 2 2 2 4 4 2" xfId="41471" xr:uid="{F2A310B3-A405-4EFD-A29C-8E201EED197F}"/>
    <cellStyle name="Output 2 2 2 2 2 4 5" xfId="21010" xr:uid="{E8AC7DA0-3D4B-4C40-9573-236E018D807C}"/>
    <cellStyle name="Output 2 2 2 2 2 4 5 2" xfId="45138" xr:uid="{D405C947-85D9-4A46-B7D3-74AB611AFB0E}"/>
    <cellStyle name="Output 2 2 2 2 2 4 6" xfId="24421" xr:uid="{F6E782CB-B0E1-4A5D-B918-ECFCF43241F9}"/>
    <cellStyle name="Output 2 2 2 2 2 5" xfId="4142" xr:uid="{CF879F37-8D6C-44E5-A014-4957968C79F8}"/>
    <cellStyle name="Output 2 2 2 2 2 5 2" xfId="12483" xr:uid="{310227BE-B1F0-466A-B718-F3CB567039D1}"/>
    <cellStyle name="Output 2 2 2 2 2 5 2 2" xfId="37068" xr:uid="{4AFCC956-045E-4794-9323-887C410F1BCF}"/>
    <cellStyle name="Output 2 2 2 2 2 5 3" xfId="17203" xr:uid="{B3E878EE-2592-4E60-895E-1C3CB6AB46B7}"/>
    <cellStyle name="Output 2 2 2 2 2 5 3 2" xfId="41550" xr:uid="{68F3AF7C-4A11-455F-876F-C9580BBA527F}"/>
    <cellStyle name="Output 2 2 2 2 2 5 4" xfId="17386" xr:uid="{C7950A8F-FC9C-4802-93D5-D05AEDA8E31D}"/>
    <cellStyle name="Output 2 2 2 2 2 5 4 2" xfId="41716" xr:uid="{BD3401FB-1E8C-431F-8F3A-7A8D3C973464}"/>
    <cellStyle name="Output 2 2 2 2 2 5 5" xfId="23229" xr:uid="{7BF625F9-4919-40E9-8E2C-0CFD5E7FEE0C}"/>
    <cellStyle name="Output 2 2 2 2 2 5 5 2" xfId="47240" xr:uid="{0B071099-3B52-492A-AC9D-FE49A7156221}"/>
    <cellStyle name="Output 2 2 2 2 2 5 6" xfId="24675" xr:uid="{8F5DF781-E145-4B33-847B-921F7FB53C31}"/>
    <cellStyle name="Output 2 2 2 2 2 6" xfId="5657" xr:uid="{2E68F201-1E6C-4DE6-BA91-334B058CA358}"/>
    <cellStyle name="Output 2 2 2 2 2 6 2" xfId="17493" xr:uid="{A404DFCF-BFD1-40CB-88B2-613C688F161B}"/>
    <cellStyle name="Output 2 2 2 2 2 6 2 2" xfId="41791" xr:uid="{B754698E-A860-45C8-9C98-AC1A463D80C1}"/>
    <cellStyle name="Output 2 2 2 2 2 6 3" xfId="16958" xr:uid="{A5F6ADD1-2D18-42C1-8914-7D8FA61B5590}"/>
    <cellStyle name="Output 2 2 2 2 2 6 3 2" xfId="41452" xr:uid="{46F0E925-3DDB-4E54-A9BB-61A55A747319}"/>
    <cellStyle name="Output 2 2 2 2 2 6 4" xfId="23808" xr:uid="{90D339CB-8267-4144-9E51-7B4EA3148F48}"/>
    <cellStyle name="Output 2 2 2 2 2 6 4 2" xfId="47564" xr:uid="{0B5A303C-47EE-4331-9B1C-1AA524AF5759}"/>
    <cellStyle name="Output 2 2 2 2 2 6 5" xfId="25254" xr:uid="{99DF950C-3A51-414E-9C21-2E5EAC15F900}"/>
    <cellStyle name="Output 2 2 2 2 2 7" xfId="8683" xr:uid="{343BAE96-CBD0-4EAC-BF91-32D8AC67C7FE}"/>
    <cellStyle name="Output 2 2 2 2 2 7 2" xfId="23769" xr:uid="{7F29E13D-CEEF-43BD-B11A-D70F1FB45081}"/>
    <cellStyle name="Output 2 2 2 2 2 7 2 2" xfId="47549" xr:uid="{0078F217-D1B6-42C3-9463-F63FADC37CBF}"/>
    <cellStyle name="Output 2 2 2 2 2 7 3" xfId="25215" xr:uid="{3C21E4D3-414B-4E24-BDB2-ABD8F35ADBC1}"/>
    <cellStyle name="Output 2 2 2 2 2 8" xfId="17666" xr:uid="{BD4DA800-EC42-427B-82C8-D8C21249645C}"/>
    <cellStyle name="Output 2 2 2 2 2 8 2" xfId="41906" xr:uid="{7213B8B2-CE13-4484-8DDD-920497FC5C71}"/>
    <cellStyle name="Output 2 2 2 2 2 9" xfId="17941" xr:uid="{27B0CE88-74F7-4809-AE8F-F0B6E5A781CA}"/>
    <cellStyle name="Output 2 2 2 2 2 9 2" xfId="42166" xr:uid="{1D6AA219-9CCC-40C9-A4E4-9197577E04B6}"/>
    <cellStyle name="Output 2 2 2 2 3" xfId="1064" xr:uid="{C6869803-9A75-4E38-850F-4C1934B51A6A}"/>
    <cellStyle name="Output 2 2 2 2 3 2" xfId="9440" xr:uid="{D2CC0878-A143-43CE-B3E4-5C6EA8969DC2}"/>
    <cellStyle name="Output 2 2 2 2 3 2 2" xfId="22273" xr:uid="{97DAB689-4F48-4BAD-A473-323BFDB83B30}"/>
    <cellStyle name="Output 2 2 2 2 3 2 2 2" xfId="24625" xr:uid="{4B66ADB7-FF7E-4EE3-ADA4-4C18DCE30D3B}"/>
    <cellStyle name="Output 2 2 2 2 3 2 3" xfId="23762" xr:uid="{79E7E58F-C158-4097-ADCE-252F7A7BCAD6}"/>
    <cellStyle name="Output 2 2 2 2 3 2 3 2" xfId="25208" xr:uid="{128A7FA5-85A0-45F4-AEFD-8E9C8111CA66}"/>
    <cellStyle name="Output 2 2 2 2 3 2 4" xfId="23805" xr:uid="{D1A2559C-C84C-4EA6-A9EB-FE0C5C8924CF}"/>
    <cellStyle name="Output 2 2 2 2 3 2 4 2" xfId="25251" xr:uid="{49FF9C0F-E7A3-4385-8074-FDB30E0A1480}"/>
    <cellStyle name="Output 2 2 2 2 3 2 5" xfId="22123" xr:uid="{950D43ED-4DBB-4A5E-9297-43291AEA6948}"/>
    <cellStyle name="Output 2 2 2 2 3 2 5 2" xfId="24609" xr:uid="{96C0A096-453A-41C6-A3D4-6B656F76ACDA}"/>
    <cellStyle name="Output 2 2 2 2 3 2 6" xfId="19808" xr:uid="{60633A26-D806-496C-907C-3615C5117E7A}"/>
    <cellStyle name="Output 2 2 2 2 3 2 6 2" xfId="43988" xr:uid="{47D8AFF2-2CBF-4953-8140-81B6B6DC988C}"/>
    <cellStyle name="Output 2 2 2 2 3 2 7" xfId="24291" xr:uid="{4FC447C3-AF3E-4B4C-AECA-2302912CAE8A}"/>
    <cellStyle name="Output 2 2 2 2 3 3" xfId="16924" xr:uid="{6AC0D36C-966D-4196-BF83-740BD1551A30}"/>
    <cellStyle name="Output 2 2 2 2 3 3 2" xfId="21360" xr:uid="{6EFCA95C-C67B-4C38-9C25-968563FABCAE}"/>
    <cellStyle name="Output 2 2 2 2 3 3 2 2" xfId="45478" xr:uid="{444AF63D-1765-4212-99D4-24A99953C970}"/>
    <cellStyle name="Output 2 2 2 2 3 3 3" xfId="24470" xr:uid="{BCC7537C-5FC7-4B89-83A5-E721F38B816C}"/>
    <cellStyle name="Output 2 2 2 2 3 4" xfId="17467" xr:uid="{D30077AB-378A-4A21-A9C2-35B7E441B810}"/>
    <cellStyle name="Output 2 2 2 2 3 4 2" xfId="23375" xr:uid="{3D9B29F5-2D03-491B-846A-0726883215B4}"/>
    <cellStyle name="Output 2 2 2 2 3 4 2 2" xfId="47335" xr:uid="{E6544F39-063C-4ACD-88BF-0B309F846133}"/>
    <cellStyle name="Output 2 2 2 2 3 4 3" xfId="24821" xr:uid="{9176C62F-4136-4A6F-BFA7-0D30029D79C8}"/>
    <cellStyle name="Output 2 2 2 2 3 5" xfId="23737" xr:uid="{1616A5EB-6E31-4164-A0C1-E6B2BA4EC94F}"/>
    <cellStyle name="Output 2 2 2 2 3 5 2" xfId="25183" xr:uid="{D50D19EB-5240-46E8-810C-735CCC28F17E}"/>
    <cellStyle name="Output 2 2 2 2 3 6" xfId="23862" xr:uid="{FB049CDB-311E-473B-8034-EB550B385FD4}"/>
    <cellStyle name="Output 2 2 2 2 3 6 2" xfId="25308" xr:uid="{ECD88F7F-13C6-4028-ABB5-740E1246C2AC}"/>
    <cellStyle name="Output 2 2 2 2 3 7" xfId="18892" xr:uid="{E0C6DAC3-6DAE-4B66-A207-24964411BF63}"/>
    <cellStyle name="Output 2 2 2 2 3 7 2" xfId="43088" xr:uid="{30E7ED3B-9D3F-4179-B4F8-875272EEC0A9}"/>
    <cellStyle name="Output 2 2 2 2 3 8" xfId="24159" xr:uid="{FAEA6A62-06BD-4600-9FC2-ADA7D769890F}"/>
    <cellStyle name="Output 2 2 2 2 4" xfId="3897" xr:uid="{6F05D476-FA56-4BCE-9F6F-6013B759A257}"/>
    <cellStyle name="Output 2 2 2 2 4 2" xfId="12238" xr:uid="{F3DBB80B-D836-497C-8CD2-A60C0AC41A1B}"/>
    <cellStyle name="Output 2 2 2 2 4 2 2" xfId="21580" xr:uid="{A68F394B-0028-40B2-BA42-970A37C55714}"/>
    <cellStyle name="Output 2 2 2 2 4 2 2 2" xfId="45673" xr:uid="{1973AD3C-467C-4663-9D21-B40B1790B5DF}"/>
    <cellStyle name="Output 2 2 2 2 4 2 3" xfId="24549" xr:uid="{3424A7E7-8390-4B1B-B93A-2B2578582875}"/>
    <cellStyle name="Output 2 2 2 2 4 3" xfId="17159" xr:uid="{BFC16E1A-924D-4063-80CF-0D47F46B3699}"/>
    <cellStyle name="Output 2 2 2 2 4 3 2" xfId="23505" xr:uid="{CAFB6F2E-F598-4328-815D-9D4C7A749943}"/>
    <cellStyle name="Output 2 2 2 2 4 3 2 2" xfId="47431" xr:uid="{C09C8B5C-C8DF-419E-B2FF-0B2B578C0F39}"/>
    <cellStyle name="Output 2 2 2 2 4 3 3" xfId="24951" xr:uid="{76AAFA8E-543B-4F4E-94B9-B3637600E596}"/>
    <cellStyle name="Output 2 2 2 2 4 4" xfId="17090" xr:uid="{39AEC9D7-CE13-4AFC-ADCB-6C0CA7BA16E1}"/>
    <cellStyle name="Output 2 2 2 2 4 4 2" xfId="23779" xr:uid="{914C788E-8D61-41EC-B2A4-A361B8C2A584}"/>
    <cellStyle name="Output 2 2 2 2 4 4 2 2" xfId="47552" xr:uid="{C5C2874A-A1FD-4440-91DB-DE6387E478E0}"/>
    <cellStyle name="Output 2 2 2 2 4 4 3" xfId="25225" xr:uid="{D117B3AD-A703-40E8-A28F-53AB0315D166}"/>
    <cellStyle name="Output 2 2 2 2 4 5" xfId="23322" xr:uid="{63C14647-595F-4E66-A3CE-3BD36ED65BA5}"/>
    <cellStyle name="Output 2 2 2 2 4 5 2" xfId="24768" xr:uid="{A5B585A1-D529-430C-83E0-27E54F5E627F}"/>
    <cellStyle name="Output 2 2 2 2 4 6" xfId="19110" xr:uid="{CC6622C4-0EE5-4EE9-A6AF-AC160922C69C}"/>
    <cellStyle name="Output 2 2 2 2 4 6 2" xfId="43304" xr:uid="{2FBC02E8-7102-4F38-8C2E-A28C81EA6E38}"/>
    <cellStyle name="Output 2 2 2 2 4 7" xfId="24224" xr:uid="{4F1FB634-7C91-4813-8C61-187DF294B5C4}"/>
    <cellStyle name="Output 2 2 2 2 5" xfId="4236" xr:uid="{AD01968B-CF82-4F04-8379-168D2EECAC04}"/>
    <cellStyle name="Output 2 2 2 2 5 2" xfId="12577" xr:uid="{FA5FF5D7-AFD9-418A-AB56-7E907B721C93}"/>
    <cellStyle name="Output 2 2 2 2 5 2 2" xfId="37162" xr:uid="{E00E0107-733B-4239-9541-9841BBCB2977}"/>
    <cellStyle name="Output 2 2 2 2 5 3" xfId="17243" xr:uid="{24BC7E4B-96B0-4784-9277-85357D5EB9DF}"/>
    <cellStyle name="Output 2 2 2 2 5 3 2" xfId="41589" xr:uid="{E961EA18-7FE8-41C3-951B-738CEC9C8497}"/>
    <cellStyle name="Output 2 2 2 2 5 4" xfId="17281" xr:uid="{58B34A69-E255-48BC-88EF-8CE3BF96A8D0}"/>
    <cellStyle name="Output 2 2 2 2 5 4 2" xfId="41626" xr:uid="{E5BB8236-6AE7-4185-9787-BDBFF72390DF}"/>
    <cellStyle name="Output 2 2 2 2 5 5" xfId="20985" xr:uid="{F96BCA8C-3C93-4E97-ACF5-FA3D10D0C04C}"/>
    <cellStyle name="Output 2 2 2 2 5 5 2" xfId="45117" xr:uid="{DB599B2D-4499-4851-B7D9-9686B7E01979}"/>
    <cellStyle name="Output 2 2 2 2 5 6" xfId="24401" xr:uid="{0FA4F6B4-CC16-406F-BDA1-B24B0C01366A}"/>
    <cellStyle name="Output 2 2 2 2 6" xfId="4654" xr:uid="{600ED560-E83B-467B-A4F2-05DF81EB7BC4}"/>
    <cellStyle name="Output 2 2 2 2 6 2" xfId="12995" xr:uid="{F75F34ED-A2FB-46A2-874E-0F0CEDE833C1}"/>
    <cellStyle name="Output 2 2 2 2 6 2 2" xfId="37580" xr:uid="{7ACC3FB0-1718-4239-B6CE-A0EA6C282E6A}"/>
    <cellStyle name="Output 2 2 2 2 6 3" xfId="17328" xr:uid="{987786C7-7E2A-4AB7-8736-D31CFE98B729}"/>
    <cellStyle name="Output 2 2 2 2 6 3 2" xfId="41663" xr:uid="{FA9E4836-5D65-49CC-B8E6-DDB30EA341C1}"/>
    <cellStyle name="Output 2 2 2 2 6 4" xfId="17504" xr:uid="{A69E8AC7-2551-4A2A-88FC-A37AE5AD56C5}"/>
    <cellStyle name="Output 2 2 2 2 6 4 2" xfId="41801" xr:uid="{05E7CFBB-5848-4506-B2D5-705B18497589}"/>
    <cellStyle name="Output 2 2 2 2 6 5" xfId="21420" xr:uid="{20F55D6A-EDEE-47C2-9CF2-3C8ADEB5EC36}"/>
    <cellStyle name="Output 2 2 2 2 6 5 2" xfId="45527" xr:uid="{FC9226C5-1EF6-47F8-B3CF-21FB3932ACC8}"/>
    <cellStyle name="Output 2 2 2 2 6 6" xfId="24518" xr:uid="{CA066BF2-28EC-4BC7-B4D5-8EF64F89F3BE}"/>
    <cellStyle name="Output 2 2 2 2 7" xfId="5024" xr:uid="{49B4D016-324A-4C34-994A-4E536B82802C}"/>
    <cellStyle name="Output 2 2 2 2 7 2" xfId="17418" xr:uid="{B7A58207-5227-45DA-9DEC-BA35110FAEC8}"/>
    <cellStyle name="Output 2 2 2 2 7 2 2" xfId="41746" xr:uid="{678332C0-CC0E-4E0A-9400-2F8071FA55A0}"/>
    <cellStyle name="Output 2 2 2 2 7 3" xfId="16854" xr:uid="{CCDF497C-1CC9-4EB8-8E3A-DD92C62F5D35}"/>
    <cellStyle name="Output 2 2 2 2 7 3 2" xfId="41425" xr:uid="{F4E997F1-A00E-443C-9DE9-2D9D3570E492}"/>
    <cellStyle name="Output 2 2 2 2 7 4" xfId="23899" xr:uid="{32D56CE9-B5B0-4D9C-9E75-F5076ACC806F}"/>
    <cellStyle name="Output 2 2 2 2 7 4 2" xfId="47594" xr:uid="{F54F1ED5-2323-4D9D-AD20-3E710AC415AB}"/>
    <cellStyle name="Output 2 2 2 2 7 5" xfId="25345" xr:uid="{E67E3659-F27B-42E6-806B-B48446AF699B}"/>
    <cellStyle name="Output 2 2 2 2 8" xfId="9087" xr:uid="{11E97441-0EE1-404F-AC9C-3B005C183F41}"/>
    <cellStyle name="Output 2 2 2 2 8 2" xfId="24066" xr:uid="{AEB41ED7-72D9-48DC-A9AE-97F16BC62771}"/>
    <cellStyle name="Output 2 2 2 2 8 2 2" xfId="47652" xr:uid="{42E50730-54E0-49A0-93C3-B080CE121AD7}"/>
    <cellStyle name="Output 2 2 2 2 8 3" xfId="25512" xr:uid="{E1325D15-F9D5-4D52-B2AF-BD30B7D018CA}"/>
    <cellStyle name="Output 2 2 2 2 9" xfId="17057" xr:uid="{F87E8B40-92AE-4C69-B485-F9C308ABE668}"/>
    <cellStyle name="Output 2 2 2 2 9 2" xfId="41493" xr:uid="{B51A8712-9334-47A0-B3BC-5716442946E7}"/>
    <cellStyle name="Output 2 2 2 3" xfId="331" xr:uid="{37E210BC-1F25-45D7-BD6C-E5E6AC07815E}"/>
    <cellStyle name="Output 2 2 2 3 10" xfId="18346" xr:uid="{21CA5DFA-6322-4D28-8B5C-DA29044BEA99}"/>
    <cellStyle name="Output 2 2 2 3 10 2" xfId="42571" xr:uid="{C58FC5A0-7D05-46F6-8833-6CE99FF1D651}"/>
    <cellStyle name="Output 2 2 2 3 11" xfId="24109" xr:uid="{CD65DD3A-F9B8-474A-AEC3-80ABD4D974A9}"/>
    <cellStyle name="Output 2 2 2 3 2" xfId="1735" xr:uid="{C7BD7411-774F-4019-93DD-948D0D83A929}"/>
    <cellStyle name="Output 2 2 2 3 2 2" xfId="10078" xr:uid="{A132C1B5-2B7F-412F-BA16-CFC34109245D}"/>
    <cellStyle name="Output 2 2 2 3 2 2 2" xfId="22903" xr:uid="{95C7535B-4CE2-4AE1-976B-808A1D867E4C}"/>
    <cellStyle name="Output 2 2 2 3 2 2 2 2" xfId="24659" xr:uid="{047B7578-9245-4101-8860-827C25B9EA5D}"/>
    <cellStyle name="Output 2 2 2 3 2 2 3" xfId="23949" xr:uid="{4661B21E-1BE3-4A57-872D-CD58233C1728}"/>
    <cellStyle name="Output 2 2 2 3 2 2 3 2" xfId="25395" xr:uid="{A76D650D-3C01-46CF-930A-676D35B0B009}"/>
    <cellStyle name="Output 2 2 2 3 2 2 4" xfId="24034" xr:uid="{7CD6645E-EDC3-4C76-A1CA-D0C4EEAF38D9}"/>
    <cellStyle name="Output 2 2 2 3 2 2 4 2" xfId="25480" xr:uid="{19986A97-BC68-4818-9174-CAC6D1D213BC}"/>
    <cellStyle name="Output 2 2 2 3 2 2 5" xfId="23633" xr:uid="{433EB8C2-FE50-4ACA-908A-764E3B4AED61}"/>
    <cellStyle name="Output 2 2 2 3 2 2 5 2" xfId="25079" xr:uid="{D53EB8C6-62CF-4864-9477-530E25C0F712}"/>
    <cellStyle name="Output 2 2 2 3 2 2 6" xfId="20437" xr:uid="{DBD9B1BF-BBB3-45BD-BCFF-ACE32E69C959}"/>
    <cellStyle name="Output 2 2 2 3 2 2 6 2" xfId="44600" xr:uid="{9B9F25BF-F70C-4981-8F3B-87884F9FE76E}"/>
    <cellStyle name="Output 2 2 2 3 2 2 7" xfId="24307" xr:uid="{3DE69E09-06E2-4C7D-BFF4-F762AB11CD9E}"/>
    <cellStyle name="Output 2 2 2 3 2 3" xfId="17000" xr:uid="{3CAFB4B3-513E-446D-AAD5-36A1A229272D}"/>
    <cellStyle name="Output 2 2 2 3 2 3 2" xfId="21373" xr:uid="{58FC5900-B256-4F41-915F-8D31B793075B}"/>
    <cellStyle name="Output 2 2 2 3 2 3 2 2" xfId="45490" xr:uid="{7008AE7E-CD5D-4E5E-8172-2606AF2F3651}"/>
    <cellStyle name="Output 2 2 2 3 2 3 3" xfId="24483" xr:uid="{C0372AD8-0E85-495D-809C-849A759C3CB0}"/>
    <cellStyle name="Output 2 2 2 3 2 4" xfId="17635" xr:uid="{9C1BC87B-4DF7-4179-9A7A-710E66D414B9}"/>
    <cellStyle name="Output 2 2 2 3 2 4 2" xfId="23390" xr:uid="{E746F4AF-3414-4727-9170-9DBF47340ECD}"/>
    <cellStyle name="Output 2 2 2 3 2 4 2 2" xfId="47350" xr:uid="{954954E4-87ED-4C4E-9CB6-2FF48F2D4C75}"/>
    <cellStyle name="Output 2 2 2 3 2 4 3" xfId="24836" xr:uid="{8B048DAD-B499-4D65-8DA9-67CB3A36A4D8}"/>
    <cellStyle name="Output 2 2 2 3 2 5" xfId="23819" xr:uid="{57AA9C8B-5A02-43A7-A15B-8FE5C229C9DF}"/>
    <cellStyle name="Output 2 2 2 3 2 5 2" xfId="25265" xr:uid="{03F3D8A2-3D23-4337-BEAF-2F28C90276FC}"/>
    <cellStyle name="Output 2 2 2 3 2 6" xfId="23719" xr:uid="{00AEE85B-9FFD-47CF-B5FB-D26203F415D0}"/>
    <cellStyle name="Output 2 2 2 3 2 6 2" xfId="25165" xr:uid="{04A578E9-4216-406D-8F0E-4C97C37C3FB1}"/>
    <cellStyle name="Output 2 2 2 3 2 7" xfId="18907" xr:uid="{39DBF55C-470F-4EC2-B102-66FF239BAFF6}"/>
    <cellStyle name="Output 2 2 2 3 2 7 2" xfId="43103" xr:uid="{67A79EF2-55DC-4466-A278-0F9F6B2AB983}"/>
    <cellStyle name="Output 2 2 2 3 2 8" xfId="24170" xr:uid="{73C27832-99B6-4F79-A0B5-9FAA9688C039}"/>
    <cellStyle name="Output 2 2 2 3 3" xfId="3905" xr:uid="{7EB40812-ADA3-492A-9331-F44C83CDDDE1}"/>
    <cellStyle name="Output 2 2 2 3 3 2" xfId="12246" xr:uid="{4B692E5A-C9DF-40B1-A5A6-ED51A85C3E41}"/>
    <cellStyle name="Output 2 2 2 3 3 2 2" xfId="21599" xr:uid="{ECB34316-31BC-40A6-AED2-53F474F1D060}"/>
    <cellStyle name="Output 2 2 2 3 3 2 2 2" xfId="45687" xr:uid="{94EA3ACC-C3AA-4721-904D-700CF6B75363}"/>
    <cellStyle name="Output 2 2 2 3 3 2 3" xfId="24559" xr:uid="{C857986D-42C7-4DF2-8120-C53284A902DB}"/>
    <cellStyle name="Output 2 2 2 3 3 3" xfId="17167" xr:uid="{BFD9500C-EC2A-495E-9A40-47A07B29B148}"/>
    <cellStyle name="Output 2 2 2 3 3 3 2" xfId="23522" xr:uid="{0C220984-6CC5-48AA-B685-50F4D56E5B01}"/>
    <cellStyle name="Output 2 2 2 3 3 3 2 2" xfId="47447" xr:uid="{C6859DE9-28B5-4284-B28A-A1C81B052B0D}"/>
    <cellStyle name="Output 2 2 2 3 3 3 3" xfId="24968" xr:uid="{7D5424A3-5B15-41D0-BB46-97186E27C33A}"/>
    <cellStyle name="Output 2 2 2 3 3 4" xfId="17434" xr:uid="{661FC52C-C282-4616-BD1E-CF4D32AA0852}"/>
    <cellStyle name="Output 2 2 2 3 3 4 2" xfId="23311" xr:uid="{78807352-A4EF-47FB-B09C-8A8947324DB0}"/>
    <cellStyle name="Output 2 2 2 3 3 4 2 2" xfId="47285" xr:uid="{A9202443-5AAF-41D8-A4D9-DF5C1A85C78D}"/>
    <cellStyle name="Output 2 2 2 3 3 4 3" xfId="24757" xr:uid="{7DE9F119-9972-4ADA-B8D8-6FCB9B5E5ED2}"/>
    <cellStyle name="Output 2 2 2 3 3 5" xfId="23786" xr:uid="{5DED59D4-A3D8-45B2-83B1-C17EA37FDBDA}"/>
    <cellStyle name="Output 2 2 2 3 3 5 2" xfId="25232" xr:uid="{D975F199-26C3-48F4-9760-A223BC9CE3C6}"/>
    <cellStyle name="Output 2 2 2 3 3 6" xfId="19130" xr:uid="{6730C8CD-B7B1-4AA1-A18E-86A4CA1ADBF1}"/>
    <cellStyle name="Output 2 2 2 3 3 6 2" xfId="43324" xr:uid="{6C9BFC8C-29C2-4399-AE4F-B56F9FFE6DD7}"/>
    <cellStyle name="Output 2 2 2 3 3 7" xfId="24235" xr:uid="{BA49BB69-EF0F-4D1F-9E96-8EEE6C7FDC56}"/>
    <cellStyle name="Output 2 2 2 3 4" xfId="4256" xr:uid="{B6EA1E96-C0D6-4151-884C-B1396EFDD846}"/>
    <cellStyle name="Output 2 2 2 3 4 2" xfId="12597" xr:uid="{C421B410-0850-4857-A010-B5EFE57D51F3}"/>
    <cellStyle name="Output 2 2 2 3 4 2 2" xfId="37182" xr:uid="{E1BFFA04-F208-48D9-8D3A-524AD11D2471}"/>
    <cellStyle name="Output 2 2 2 3 4 3" xfId="17258" xr:uid="{FDDED2C9-35F3-45B3-834C-93DF0865CEDF}"/>
    <cellStyle name="Output 2 2 2 3 4 3 2" xfId="41604" xr:uid="{E96D6FC8-451F-442C-A98E-5F1FA4FA04A7}"/>
    <cellStyle name="Output 2 2 2 3 4 4" xfId="17559" xr:uid="{6567B564-DBF2-4E1C-A5A6-769B89FDFA97}"/>
    <cellStyle name="Output 2 2 2 3 4 4 2" xfId="41833" xr:uid="{C4C7073A-C685-4036-9CAD-316572D03579}"/>
    <cellStyle name="Output 2 2 2 3 4 5" xfId="21003" xr:uid="{68E8F7A5-5134-4C83-81EA-9C2ECA5F8245}"/>
    <cellStyle name="Output 2 2 2 3 4 5 2" xfId="45133" xr:uid="{DCE31400-8595-43CD-9D74-E72AFDC7E717}"/>
    <cellStyle name="Output 2 2 2 3 4 6" xfId="24414" xr:uid="{38531D8B-FC2F-4F6D-A32B-2440CE837C69}"/>
    <cellStyle name="Output 2 2 2 3 5" xfId="4662" xr:uid="{48CF47D9-0893-4D74-8949-7A625B03659E}"/>
    <cellStyle name="Output 2 2 2 3 5 2" xfId="13003" xr:uid="{366C4A2B-B931-4EF3-B398-FCA01A11CBF9}"/>
    <cellStyle name="Output 2 2 2 3 5 2 2" xfId="37588" xr:uid="{1514D08B-AE2E-47CA-A549-66B441E76D42}"/>
    <cellStyle name="Output 2 2 2 3 5 3" xfId="17336" xr:uid="{AC27FD66-4ECA-4803-8AAB-BFBE1D814D97}"/>
    <cellStyle name="Output 2 2 2 3 5 3 2" xfId="41671" xr:uid="{7D877D9B-1E0A-46D7-91B4-F60FA0977FB3}"/>
    <cellStyle name="Output 2 2 2 3 5 4" xfId="17284" xr:uid="{EB35DD5B-4E21-4F31-9B9A-C58269A528A5}"/>
    <cellStyle name="Output 2 2 2 3 5 4 2" xfId="41627" xr:uid="{D44F25EB-35F5-4C5C-AE11-87E0C7DB0388}"/>
    <cellStyle name="Output 2 2 2 3 5 5" xfId="23221" xr:uid="{A4C8EE01-EC68-4BCE-8942-A5E9CD418513}"/>
    <cellStyle name="Output 2 2 2 3 5 5 2" xfId="47232" xr:uid="{4F11193E-EC30-45F7-8E79-552A7ED1E683}"/>
    <cellStyle name="Output 2 2 2 3 5 6" xfId="24667" xr:uid="{07CE1C2F-B595-4612-B3E0-889129F805C6}"/>
    <cellStyle name="Output 2 2 2 3 6" xfId="5654" xr:uid="{99026EB5-1EEC-45A6-8BC5-5C11CA86B7B9}"/>
    <cellStyle name="Output 2 2 2 3 6 2" xfId="17490" xr:uid="{D69ED3E9-B8ED-414E-8AAD-48B2E5CBE31E}"/>
    <cellStyle name="Output 2 2 2 3 6 2 2" xfId="41788" xr:uid="{78C90544-B139-46EF-BF75-3FF9416BF2AC}"/>
    <cellStyle name="Output 2 2 2 3 6 3" xfId="9721" xr:uid="{C0B7B189-E277-4EFC-B8A9-9F2F35EE2519}"/>
    <cellStyle name="Output 2 2 2 3 6 3 2" xfId="34414" xr:uid="{9B78642C-CBD1-406E-A7AF-4BB3803041F9}"/>
    <cellStyle name="Output 2 2 2 3 6 4" xfId="23871" xr:uid="{3D739551-1BA8-4B91-B184-1F634A248F29}"/>
    <cellStyle name="Output 2 2 2 3 6 4 2" xfId="47581" xr:uid="{F2F64B4C-9A57-48ED-8F81-DA01055988A6}"/>
    <cellStyle name="Output 2 2 2 3 6 5" xfId="25317" xr:uid="{43710084-BE76-422E-B70A-0358B9485B53}"/>
    <cellStyle name="Output 2 2 2 3 7" xfId="8605" xr:uid="{0713490C-7DFE-4173-9DF9-C9FE707FC34B}"/>
    <cellStyle name="Output 2 2 2 3 7 2" xfId="23886" xr:uid="{6A9B6F62-8AC2-47F9-BB9F-4280BCCC2786}"/>
    <cellStyle name="Output 2 2 2 3 7 2 2" xfId="47588" xr:uid="{CA7F3DC9-AB39-485D-B45B-9AAC21F95585}"/>
    <cellStyle name="Output 2 2 2 3 7 3" xfId="25332" xr:uid="{E072437C-E668-4C24-8F9E-5591284B023F}"/>
    <cellStyle name="Output 2 2 2 3 8" xfId="17563" xr:uid="{9A8CA6C0-7624-44CE-9B90-A372B947DA06}"/>
    <cellStyle name="Output 2 2 2 3 8 2" xfId="41837" xr:uid="{18BBFA25-8A89-4B20-BB4F-108B6CE352B8}"/>
    <cellStyle name="Output 2 2 2 3 9" xfId="17936" xr:uid="{57D29151-F76C-4D15-AC22-8C4AA489C94E}"/>
    <cellStyle name="Output 2 2 2 3 9 2" xfId="42161" xr:uid="{ECC4DB93-8DDB-4BE3-A39F-725FAB929AC8}"/>
    <cellStyle name="Output 2 2 2 4" xfId="834" xr:uid="{3BAD0876-F8F6-4771-93AE-5BC60C211D3F}"/>
    <cellStyle name="Output 2 2 2 4 2" xfId="9219" xr:uid="{8F07A36B-AE3F-474B-8774-3C5782347805}"/>
    <cellStyle name="Output 2 2 2 4 2 2" xfId="22057" xr:uid="{A5C05422-5D17-4FE6-98DE-F9FBE7FFAC39}"/>
    <cellStyle name="Output 2 2 2 4 2 2 2" xfId="24596" xr:uid="{CC70D546-8886-4497-9EAB-3AD038BC6C09}"/>
    <cellStyle name="Output 2 2 2 4 2 3" xfId="23677" xr:uid="{8FBD3642-093E-4396-9403-463FB1C7C6DF}"/>
    <cellStyle name="Output 2 2 2 4 2 3 2" xfId="25123" xr:uid="{E68B482E-8120-4BA9-9DA5-6D89B4D69FF2}"/>
    <cellStyle name="Output 2 2 2 4 2 4" xfId="23897" xr:uid="{5FFEE51F-7E51-4300-A405-7CB69CFDFB57}"/>
    <cellStyle name="Output 2 2 2 4 2 4 2" xfId="25343" xr:uid="{8721460E-CB23-4484-B922-E4E731B32F97}"/>
    <cellStyle name="Output 2 2 2 4 2 5" xfId="24065" xr:uid="{8B8C3BD0-FC22-4833-B5FB-3FE282F104FE}"/>
    <cellStyle name="Output 2 2 2 4 2 5 2" xfId="25511" xr:uid="{EADB1DDE-5CEB-4193-A732-80E25CAC2ABE}"/>
    <cellStyle name="Output 2 2 2 4 2 6" xfId="19591" xr:uid="{A1F5E344-E6DC-4DD8-96FA-79E773D4F974}"/>
    <cellStyle name="Output 2 2 2 4 2 6 2" xfId="43779" xr:uid="{0D31B062-0C41-4D07-B363-6A6B59EE0CB8}"/>
    <cellStyle name="Output 2 2 2 4 2 7" xfId="24269" xr:uid="{840B16B2-3DA5-465D-BE86-2143B1EB4B3D}"/>
    <cellStyle name="Output 2 2 2 4 3" xfId="16883" xr:uid="{ED6C1DCE-206B-47BD-8C2E-36C364D1CEC0}"/>
    <cellStyle name="Output 2 2 2 4 3 2" xfId="21353" xr:uid="{AE70C350-356E-4991-A5B5-A50DE5635BB0}"/>
    <cellStyle name="Output 2 2 2 4 3 2 2" xfId="45471" xr:uid="{F8724C4D-4A5A-48DA-AC94-B7C962A7205C}"/>
    <cellStyle name="Output 2 2 2 4 3 3" xfId="24463" xr:uid="{CB3832B2-DE47-4E80-8EEA-1C5F996100B9}"/>
    <cellStyle name="Output 2 2 2 4 4" xfId="17042" xr:uid="{77F81A4B-8140-4DBB-8694-263F85D735D1}"/>
    <cellStyle name="Output 2 2 2 4 4 2" xfId="23367" xr:uid="{BF6A75E5-4481-4F26-8580-C26CA5A7518F}"/>
    <cellStyle name="Output 2 2 2 4 4 2 2" xfId="47327" xr:uid="{5BB28987-7BFE-4CC1-8F0B-9D5192A69927}"/>
    <cellStyle name="Output 2 2 2 4 4 3" xfId="24813" xr:uid="{B18756ED-A6FE-4A94-931C-D0317E33B276}"/>
    <cellStyle name="Output 2 2 2 4 5" xfId="23995" xr:uid="{93825847-CFD3-4572-8C2E-2200313028E7}"/>
    <cellStyle name="Output 2 2 2 4 5 2" xfId="25441" xr:uid="{49F6072F-66CF-48C4-A7A9-FBDECF0988DD}"/>
    <cellStyle name="Output 2 2 2 4 6" xfId="23813" xr:uid="{F37D8EAB-3299-4287-BA4D-152E8F54F52B}"/>
    <cellStyle name="Output 2 2 2 4 6 2" xfId="25259" xr:uid="{D35DB098-CC60-4A12-BB2A-BF43EE46EA35}"/>
    <cellStyle name="Output 2 2 2 4 7" xfId="18884" xr:uid="{EEAAE980-E616-409B-9549-AE99EFCF370C}"/>
    <cellStyle name="Output 2 2 2 4 7 2" xfId="43080" xr:uid="{1388DE87-A7E3-4E86-A318-31745B5C0983}"/>
    <cellStyle name="Output 2 2 2 4 8" xfId="24152" xr:uid="{C960B9BB-8054-4465-93EE-8AD8E099E35F}"/>
    <cellStyle name="Output 2 2 2 5" xfId="3891" xr:uid="{C50A2A82-4965-49EC-8D82-0DA3853B0A8E}"/>
    <cellStyle name="Output 2 2 2 5 2" xfId="12232" xr:uid="{44F738ED-FDBD-4F7D-A6BB-643DE319D5C8}"/>
    <cellStyle name="Output 2 2 2 5 2 2" xfId="21572" xr:uid="{380E26D7-EEC6-43D0-8F9C-BEAF3D3D5CC2}"/>
    <cellStyle name="Output 2 2 2 5 2 2 2" xfId="45667" xr:uid="{DB6C997B-FE5D-46CC-B7DC-FD371DBB256A}"/>
    <cellStyle name="Output 2 2 2 5 2 3" xfId="24542" xr:uid="{0ACCB8F9-9E92-4403-AEC0-353E9424A8AD}"/>
    <cellStyle name="Output 2 2 2 5 3" xfId="17153" xr:uid="{B951A1DF-4B4C-438F-98CB-CA18C926E65E}"/>
    <cellStyle name="Output 2 2 2 5 3 2" xfId="23497" xr:uid="{D41B0097-FBF4-49BA-91E9-45828382111B}"/>
    <cellStyle name="Output 2 2 2 5 3 2 2" xfId="47423" xr:uid="{44EC3D55-8288-4A9A-A1D0-B6FE4C12B925}"/>
    <cellStyle name="Output 2 2 2 5 3 3" xfId="24943" xr:uid="{78CA9577-4035-48A9-9BFC-854E45FB309C}"/>
    <cellStyle name="Output 2 2 2 5 4" xfId="17471" xr:uid="{7BA1882D-C534-4F66-A9B9-AB6B6D522EAE}"/>
    <cellStyle name="Output 2 2 2 5 4 2" xfId="23984" xr:uid="{E92CBA67-2E74-4B3A-9AC6-92D355781684}"/>
    <cellStyle name="Output 2 2 2 5 4 2 2" xfId="47625" xr:uid="{CD0A0853-11ED-47E8-B613-4F343DB2DAB4}"/>
    <cellStyle name="Output 2 2 2 5 4 3" xfId="25430" xr:uid="{093D1A8C-D755-4050-B244-5B2F563EC646}"/>
    <cellStyle name="Output 2 2 2 5 5" xfId="23785" xr:uid="{B31CAC3B-F087-451E-90C5-F4839A01B7FA}"/>
    <cellStyle name="Output 2 2 2 5 5 2" xfId="25231" xr:uid="{F50B2311-80D7-4691-A32D-17A30AAFA085}"/>
    <cellStyle name="Output 2 2 2 5 6" xfId="19102" xr:uid="{E67D4686-E648-4DE2-BAA8-F0A71F22EFB2}"/>
    <cellStyle name="Output 2 2 2 5 6 2" xfId="43296" xr:uid="{10043F76-23F2-410F-B882-718CF749B5D0}"/>
    <cellStyle name="Output 2 2 2 5 7" xfId="24217" xr:uid="{1EF7F934-36E5-446F-A7A5-C5428BE1E0DA}"/>
    <cellStyle name="Output 2 2 2 6" xfId="4228" xr:uid="{3A1465FD-1E8D-4650-974D-CEC49192D4CF}"/>
    <cellStyle name="Output 2 2 2 6 2" xfId="12569" xr:uid="{9DE0D6C0-9DE1-4BCB-95DF-66A7B977F245}"/>
    <cellStyle name="Output 2 2 2 6 2 2" xfId="37154" xr:uid="{A671E308-9714-43F8-9281-54D671B55301}"/>
    <cellStyle name="Output 2 2 2 6 3" xfId="17235" xr:uid="{DCA78ED8-812C-4DBA-99BB-1551C658C89D}"/>
    <cellStyle name="Output 2 2 2 6 3 2" xfId="41581" xr:uid="{39762DAB-E575-4262-B80E-29A000FD71D9}"/>
    <cellStyle name="Output 2 2 2 6 4" xfId="17048" xr:uid="{A744D5DC-E0FA-459F-B5FC-921AD17FAC28}"/>
    <cellStyle name="Output 2 2 2 6 4 2" xfId="41486" xr:uid="{AB38C9C8-A640-449D-B34B-F059666E10DE}"/>
    <cellStyle name="Output 2 2 2 6 5" xfId="20975" xr:uid="{F2D57845-D27A-4FC4-B4CA-4CF304D12A6B}"/>
    <cellStyle name="Output 2 2 2 6 5 2" xfId="45110" xr:uid="{462B277F-9B31-4034-A921-1A6CEAA775C0}"/>
    <cellStyle name="Output 2 2 2 6 6" xfId="24391" xr:uid="{95BD8C0D-BBDC-4D11-8331-9646BCA551DE}"/>
    <cellStyle name="Output 2 2 2 7" xfId="4648" xr:uid="{FF32F5BA-B2AD-483A-89EB-34C09DA709ED}"/>
    <cellStyle name="Output 2 2 2 7 2" xfId="12989" xr:uid="{1C0051D0-2171-4F85-9AD6-62A757075EA7}"/>
    <cellStyle name="Output 2 2 2 7 2 2" xfId="37574" xr:uid="{A7643797-05F4-40A5-A3BB-534553F3282B}"/>
    <cellStyle name="Output 2 2 2 7 3" xfId="17322" xr:uid="{128490EE-FAFB-450F-BFEA-91CEB0B79434}"/>
    <cellStyle name="Output 2 2 2 7 3 2" xfId="41657" xr:uid="{5CE26EB3-31F6-483E-BF3D-967511A373A6}"/>
    <cellStyle name="Output 2 2 2 7 4" xfId="17276" xr:uid="{97C80DC9-6A8D-4801-811B-5BA8827D2CE3}"/>
    <cellStyle name="Output 2 2 2 7 4 2" xfId="41621" xr:uid="{5BB62E31-1060-48C0-A4AD-48D3116640E2}"/>
    <cellStyle name="Output 2 2 2 7 5" xfId="20783" xr:uid="{8C594660-F1F7-4263-AFF4-9DC3D7CD3670}"/>
    <cellStyle name="Output 2 2 2 7 5 2" xfId="44936" xr:uid="{79F79316-FCC2-4BF7-A845-F18BF4FB3B9D}"/>
    <cellStyle name="Output 2 2 2 7 6" xfId="24340" xr:uid="{14C126C1-4C11-45FC-9689-2B68F651BABE}"/>
    <cellStyle name="Output 2 2 2 8" xfId="4807" xr:uid="{267DAC5E-439C-4649-A782-F4AA28D303B1}"/>
    <cellStyle name="Output 2 2 2 8 2" xfId="17381" xr:uid="{358765F0-1940-433D-AD75-9287D2425BBE}"/>
    <cellStyle name="Output 2 2 2 8 2 2" xfId="41711" xr:uid="{972F42A0-A82E-4EA9-87D8-ED6A2A011CC7}"/>
    <cellStyle name="Output 2 2 2 8 3" xfId="17579" xr:uid="{1E969CB4-970F-4949-9F7F-0841FD8E7370}"/>
    <cellStyle name="Output 2 2 2 8 3 2" xfId="41849" xr:uid="{AB8CADB6-D2AA-41AA-9D2F-EBC1A4697A97}"/>
    <cellStyle name="Output 2 2 2 8 4" xfId="23817" xr:uid="{7844718C-CD90-453A-BFBD-3B956F74B236}"/>
    <cellStyle name="Output 2 2 2 8 4 2" xfId="47565" xr:uid="{80125FD4-AEE9-4F56-A2E2-3689B88BDB9B}"/>
    <cellStyle name="Output 2 2 2 8 5" xfId="25263" xr:uid="{0BCE553A-427B-42DF-B11C-B4E7EF99D47F}"/>
    <cellStyle name="Output 2 2 2 9" xfId="8742" xr:uid="{E64CDEA9-3FF8-4B96-B65A-D22D87575872}"/>
    <cellStyle name="Output 2 2 2 9 2" xfId="21077" xr:uid="{B3DCF010-1CDD-4528-866C-8E98E35F8071}"/>
    <cellStyle name="Output 2 2 2 9 2 2" xfId="45202" xr:uid="{B3B50F0E-B831-4F48-BBB7-6A402EEECDCA}"/>
    <cellStyle name="Output 2 2 2 9 3" xfId="24431" xr:uid="{E5475513-CE1C-4C04-94A5-55BE7533770C}"/>
    <cellStyle name="Output 2 2 3" xfId="301" xr:uid="{5525A430-BE6B-441B-9D2C-DCFEEF58637B}"/>
    <cellStyle name="Output 2 2 3 10" xfId="17784" xr:uid="{A30A875B-85E8-4623-99FF-045FBD77A1A9}"/>
    <cellStyle name="Output 2 2 3 10 2" xfId="42009" xr:uid="{BF5150E1-5132-4742-9D8B-1E1162FDFD12}"/>
    <cellStyle name="Output 2 2 3 11" xfId="18327" xr:uid="{E3591CB6-0356-4FEF-BCDE-AD6D6E2E3918}"/>
    <cellStyle name="Output 2 2 3 11 2" xfId="42552" xr:uid="{21B85786-3B35-4B5F-BBC3-BACDBC2B8871}"/>
    <cellStyle name="Output 2 2 3 12" xfId="24095" xr:uid="{2179E438-F67D-4CC4-8BCB-D2D88076FD31}"/>
    <cellStyle name="Output 2 2 3 2" xfId="335" xr:uid="{444BB831-096E-4CBB-B7A6-1610EAF8BE7B}"/>
    <cellStyle name="Output 2 2 3 2 10" xfId="18350" xr:uid="{2D3B87C2-C329-4346-80B8-347DA8FBA3F7}"/>
    <cellStyle name="Output 2 2 3 2 10 2" xfId="42575" xr:uid="{0900EB59-42B7-4B73-9A59-38BFA7A1EAB0}"/>
    <cellStyle name="Output 2 2 3 2 11" xfId="24112" xr:uid="{491CD0C3-B2C8-4083-9FF9-B1CD16B83B2E}"/>
    <cellStyle name="Output 2 2 3 2 2" xfId="1021" xr:uid="{36A41D81-3482-4733-B109-1B339894FF1F}"/>
    <cellStyle name="Output 2 2 3 2 2 2" xfId="9397" xr:uid="{F0CFE00F-5FB5-4536-B212-B7197B5EDD2C}"/>
    <cellStyle name="Output 2 2 3 2 2 2 2" xfId="22230" xr:uid="{1E247933-4479-43F5-AFFC-2772AC832F79}"/>
    <cellStyle name="Output 2 2 3 2 2 2 2 2" xfId="24624" xr:uid="{D783F3EE-A191-42EF-8A36-580BB17C31EB}"/>
    <cellStyle name="Output 2 2 3 2 2 2 3" xfId="23750" xr:uid="{8032BC6A-3AB7-41E1-9AA5-57E1A082BB0B}"/>
    <cellStyle name="Output 2 2 3 2 2 2 3 2" xfId="25196" xr:uid="{36FC23C7-A53A-4339-8C1B-610966DAB350}"/>
    <cellStyle name="Output 2 2 3 2 2 2 4" xfId="23933" xr:uid="{28BBDACB-75EF-45AA-B893-C9DE3BE56BD8}"/>
    <cellStyle name="Output 2 2 3 2 2 2 4 2" xfId="25379" xr:uid="{AC76B1A3-B5D7-47C1-A843-B720D6D12634}"/>
    <cellStyle name="Output 2 2 3 2 2 2 5" xfId="23907" xr:uid="{2F42416E-9849-4E19-B301-FBDBEFF469E9}"/>
    <cellStyle name="Output 2 2 3 2 2 2 5 2" xfId="25353" xr:uid="{498DB48A-1575-479F-80E6-02B1DC057119}"/>
    <cellStyle name="Output 2 2 3 2 2 2 6" xfId="19765" xr:uid="{50EB5A38-BD8C-4D03-B379-EDE6D060F621}"/>
    <cellStyle name="Output 2 2 3 2 2 2 6 2" xfId="43945" xr:uid="{DBFD516C-F68A-45B0-8BB6-BE3031B5AE15}"/>
    <cellStyle name="Output 2 2 3 2 2 2 7" xfId="24290" xr:uid="{776DA932-CD61-44DD-808D-DE260899337D}"/>
    <cellStyle name="Output 2 2 3 2 2 3" xfId="16920" xr:uid="{294C6937-A3BE-4433-8C3B-17ABC3D817E9}"/>
    <cellStyle name="Output 2 2 3 2 2 3 2" xfId="21376" xr:uid="{3C927614-2BED-42EE-8A69-FA50DBBFE61C}"/>
    <cellStyle name="Output 2 2 3 2 2 3 2 2" xfId="45493" xr:uid="{BDD99607-6BA6-4D00-815C-75CAEFFF558B}"/>
    <cellStyle name="Output 2 2 3 2 2 3 3" xfId="24486" xr:uid="{B023AC78-36AB-4DCD-91D6-F98C43B5F5E2}"/>
    <cellStyle name="Output 2 2 3 2 2 4" xfId="17292" xr:uid="{E2FA5279-27EC-47EC-A811-1104BC1176A0}"/>
    <cellStyle name="Output 2 2 3 2 2 4 2" xfId="23394" xr:uid="{5F22CF1C-F557-44DD-8E16-C86309521CC3}"/>
    <cellStyle name="Output 2 2 3 2 2 4 2 2" xfId="47354" xr:uid="{E0B52B96-546F-44CA-A2E1-3A6E519BDC5B}"/>
    <cellStyle name="Output 2 2 3 2 2 4 3" xfId="24840" xr:uid="{6DF1CE86-C09E-4A88-86B9-B2CFA836FC53}"/>
    <cellStyle name="Output 2 2 3 2 2 5" xfId="23873" xr:uid="{D74E31E5-F25E-4A6B-B4C5-C1352BD4C4AB}"/>
    <cellStyle name="Output 2 2 3 2 2 5 2" xfId="25319" xr:uid="{D04B18A0-A7C1-4B86-9ECC-431F8ED45405}"/>
    <cellStyle name="Output 2 2 3 2 2 6" xfId="23433" xr:uid="{94342495-00BA-4E5B-8EB1-607C49F6B4B9}"/>
    <cellStyle name="Output 2 2 3 2 2 6 2" xfId="24879" xr:uid="{3C329DED-76C2-48EF-A450-996DF1F13A54}"/>
    <cellStyle name="Output 2 2 3 2 2 7" xfId="18911" xr:uid="{B5E4BF5A-F2ED-4AF6-99B3-2128E41ADE44}"/>
    <cellStyle name="Output 2 2 3 2 2 7 2" xfId="43107" xr:uid="{B9379B54-F2A9-425A-9681-50EC8D8E2A5D}"/>
    <cellStyle name="Output 2 2 3 2 2 8" xfId="24173" xr:uid="{D21BB508-B767-4945-85AA-C72BBB4C5589}"/>
    <cellStyle name="Output 2 2 3 2 3" xfId="3927" xr:uid="{0C9378A5-A1BA-4692-9050-8F24640B998C}"/>
    <cellStyle name="Output 2 2 3 2 3 2" xfId="12268" xr:uid="{0CFD9DE5-E777-4AD6-8C14-B4C3A1FC0587}"/>
    <cellStyle name="Output 2 2 3 2 3 2 2" xfId="21603" xr:uid="{F2022EDB-0470-40AC-9963-862AD28DD8D8}"/>
    <cellStyle name="Output 2 2 3 2 3 2 2 2" xfId="45689" xr:uid="{09BF8D75-1945-4B79-AE31-968557CE4999}"/>
    <cellStyle name="Output 2 2 3 2 3 2 3" xfId="24562" xr:uid="{BD0CA831-3CE3-4AF7-AA0C-D397A3F6A824}"/>
    <cellStyle name="Output 2 2 3 2 3 3" xfId="17189" xr:uid="{2DEBB444-60D6-4B0D-BB0A-E41B708ACC5D}"/>
    <cellStyle name="Output 2 2 3 2 3 3 2" xfId="23526" xr:uid="{D2CF0F6C-46CB-4B78-87E7-C73E973668BE}"/>
    <cellStyle name="Output 2 2 3 2 3 3 2 2" xfId="47451" xr:uid="{72743673-829A-4CBB-B804-F52ADB5B8748}"/>
    <cellStyle name="Output 2 2 3 2 3 3 3" xfId="24972" xr:uid="{F2B0C739-BCBB-4301-9690-C9FB6600632D}"/>
    <cellStyle name="Output 2 2 3 2 3 4" xfId="16978" xr:uid="{17F094F8-9D79-4F74-BD5C-2DCAE3C5E3E7}"/>
    <cellStyle name="Output 2 2 3 2 3 4 2" xfId="23297" xr:uid="{EB08CAF2-7D3B-4D50-848E-AF70118613B7}"/>
    <cellStyle name="Output 2 2 3 2 3 4 2 2" xfId="47278" xr:uid="{412BD347-708C-4AEB-9C1F-CAF007ACFB90}"/>
    <cellStyle name="Output 2 2 3 2 3 4 3" xfId="24743" xr:uid="{5BE85F34-4716-47CA-8A1A-5D81AEB118C1}"/>
    <cellStyle name="Output 2 2 3 2 3 5" xfId="23761" xr:uid="{A733149E-B727-407E-977F-88F5E6308C7C}"/>
    <cellStyle name="Output 2 2 3 2 3 5 2" xfId="25207" xr:uid="{88CBF583-1183-443B-9911-C943211013CD}"/>
    <cellStyle name="Output 2 2 3 2 3 6" xfId="19134" xr:uid="{87AD0A64-B8B9-47BC-B02C-F117C4675A50}"/>
    <cellStyle name="Output 2 2 3 2 3 6 2" xfId="43328" xr:uid="{7685CE14-DE23-4DC8-9DA5-771D8BA10A9B}"/>
    <cellStyle name="Output 2 2 3 2 3 7" xfId="24238" xr:uid="{0854BDE2-9818-40CD-BB6D-1B2110097F2B}"/>
    <cellStyle name="Output 2 2 3 2 4" xfId="4260" xr:uid="{F86E84DB-5B76-4C87-94EB-DF5897DDBBB3}"/>
    <cellStyle name="Output 2 2 3 2 4 2" xfId="12601" xr:uid="{4794FCF3-F41D-4A2A-8806-D5470291EA59}"/>
    <cellStyle name="Output 2 2 3 2 4 2 2" xfId="37186" xr:uid="{BE5AC472-1B97-4B46-801B-2D34E454AF9D}"/>
    <cellStyle name="Output 2 2 3 2 4 3" xfId="17262" xr:uid="{EDBDD488-88AA-4191-94E1-CF7B20FFEC8A}"/>
    <cellStyle name="Output 2 2 3 2 4 3 2" xfId="41608" xr:uid="{31D7F4AA-5233-44A2-9FE2-E97AD1B08CF1}"/>
    <cellStyle name="Output 2 2 3 2 4 4" xfId="17640" xr:uid="{D1E8A023-0D79-44B5-B894-97107263E9A2}"/>
    <cellStyle name="Output 2 2 3 2 4 4 2" xfId="41887" xr:uid="{EA633C3D-020E-4729-93BB-DE853CCD8DF7}"/>
    <cellStyle name="Output 2 2 3 2 4 5" xfId="21006" xr:uid="{3D51A0FF-718D-4678-A26A-064B9EDAD6E2}"/>
    <cellStyle name="Output 2 2 3 2 4 5 2" xfId="45135" xr:uid="{365397D2-B52E-4B59-B226-A15005084DC9}"/>
    <cellStyle name="Output 2 2 3 2 4 6" xfId="24417" xr:uid="{20BECF57-88D3-430A-9D3B-CE02E6E35CDC}"/>
    <cellStyle name="Output 2 2 3 2 5" xfId="4684" xr:uid="{AAA9301F-CBF2-45D7-A5CD-EF6F390A8124}"/>
    <cellStyle name="Output 2 2 3 2 5 2" xfId="13025" xr:uid="{A4BE0B21-E8A4-47D8-8912-8D02ABAE211B}"/>
    <cellStyle name="Output 2 2 3 2 5 2 2" xfId="37610" xr:uid="{D091AAAD-343B-4915-9C2B-65413D9AE237}"/>
    <cellStyle name="Output 2 2 3 2 5 3" xfId="17358" xr:uid="{769F70E4-B575-4A56-A56D-FEBF04FEA47D}"/>
    <cellStyle name="Output 2 2 3 2 5 3 2" xfId="41693" xr:uid="{8324D187-A6F0-4520-95C7-BBC78E8B5228}"/>
    <cellStyle name="Output 2 2 3 2 5 4" xfId="17575" xr:uid="{1E3CFB6A-2D20-4118-8986-60A1582FFB89}"/>
    <cellStyle name="Output 2 2 3 2 5 4 2" xfId="41846" xr:uid="{36D5EC4E-F927-45F6-A6AA-7594C9967ACE}"/>
    <cellStyle name="Output 2 2 3 2 5 5" xfId="23225" xr:uid="{0025F5B8-6CF8-417F-8621-D5ADB7B4531A}"/>
    <cellStyle name="Output 2 2 3 2 5 5 2" xfId="47236" xr:uid="{0692ADA4-9932-467D-9817-3963951A1AB5}"/>
    <cellStyle name="Output 2 2 3 2 5 6" xfId="24671" xr:uid="{152EABAB-5659-4431-9ED5-372729452033}"/>
    <cellStyle name="Output 2 2 3 2 6" xfId="4981" xr:uid="{556C46EF-0E6D-4359-925C-886CA989CA63}"/>
    <cellStyle name="Output 2 2 3 2 6 2" xfId="17417" xr:uid="{E16E57EC-34BC-4C69-ACDE-99C2038D9D00}"/>
    <cellStyle name="Output 2 2 3 2 6 2 2" xfId="41745" xr:uid="{F6782F92-B972-4FAD-A18D-917D9AF0ED3F}"/>
    <cellStyle name="Output 2 2 3 2 6 3" xfId="17063" xr:uid="{5BB23188-7175-4F9F-AE3A-84A49F506CB6}"/>
    <cellStyle name="Output 2 2 3 2 6 3 2" xfId="41498" xr:uid="{5E0CB278-BA04-4D1D-A48A-66E4F90D8314}"/>
    <cellStyle name="Output 2 2 3 2 6 4" xfId="23650" xr:uid="{94111EB5-696C-479A-95A6-569545F598A3}"/>
    <cellStyle name="Output 2 2 3 2 6 4 2" xfId="47516" xr:uid="{1295FEAF-C27B-4A36-9BA1-2ECEA7997E05}"/>
    <cellStyle name="Output 2 2 3 2 6 5" xfId="25096" xr:uid="{4FC016CC-E9B3-4464-A4B0-AB1A55219D05}"/>
    <cellStyle name="Output 2 2 3 2 7" xfId="10009" xr:uid="{7F76D741-9EDF-4F4B-8550-2F6C25B8EBFA}"/>
    <cellStyle name="Output 2 2 3 2 7 2" xfId="23996" xr:uid="{981349D5-205D-4476-A0B3-39CA8E44A0A7}"/>
    <cellStyle name="Output 2 2 3 2 7 2 2" xfId="47631" xr:uid="{9B761DF2-A1D1-42C4-9117-E17F8C6DFBE6}"/>
    <cellStyle name="Output 2 2 3 2 7 3" xfId="25442" xr:uid="{48EC27A8-0D94-428E-AAE1-9273A4D0C541}"/>
    <cellStyle name="Output 2 2 3 2 8" xfId="16940" xr:uid="{AB41C5C5-5714-47A3-9EB1-06233245C43E}"/>
    <cellStyle name="Output 2 2 3 2 8 2" xfId="41448" xr:uid="{453571FE-91C8-4BCB-9DEF-51EEC70D844F}"/>
    <cellStyle name="Output 2 2 3 2 9" xfId="17938" xr:uid="{A687E1B5-3369-4307-AFDE-04FB59E03A71}"/>
    <cellStyle name="Output 2 2 3 2 9 2" xfId="42163" xr:uid="{9E526274-5F06-486F-9178-ED3D3D7A7A70}"/>
    <cellStyle name="Output 2 2 3 3" xfId="791" xr:uid="{4404089D-4784-4E73-9E75-21EA76FA7726}"/>
    <cellStyle name="Output 2 2 3 3 2" xfId="9176" xr:uid="{4EA2EE1C-C0EC-493B-98E8-15D7BDA7EBDB}"/>
    <cellStyle name="Output 2 2 3 3 2 2" xfId="22014" xr:uid="{F75766B1-6792-49E7-BC47-00784306C129}"/>
    <cellStyle name="Output 2 2 3 3 2 2 2" xfId="24595" xr:uid="{40C62BF6-29F5-4BE8-946C-2D6847AE56F1}"/>
    <cellStyle name="Output 2 2 3 3 2 3" xfId="23664" xr:uid="{F5781111-56D8-4F8C-A079-479D2FB2A28B}"/>
    <cellStyle name="Output 2 2 3 3 2 3 2" xfId="25110" xr:uid="{0044307D-8DBB-4774-8E7B-12C086B58265}"/>
    <cellStyle name="Output 2 2 3 3 2 4" xfId="23812" xr:uid="{ACD77D5D-1458-4246-8B7D-234EF02948C6}"/>
    <cellStyle name="Output 2 2 3 3 2 4 2" xfId="25258" xr:uid="{FA4D8522-CC1F-4795-94E9-AAFED29595B7}"/>
    <cellStyle name="Output 2 2 3 3 2 5" xfId="23740" xr:uid="{670BE69D-AE58-4A47-88AA-EDDE8CB2643E}"/>
    <cellStyle name="Output 2 2 3 3 2 5 2" xfId="25186" xr:uid="{C5AEECB5-1636-4056-9AFC-CFBB9C11156A}"/>
    <cellStyle name="Output 2 2 3 3 2 6" xfId="19548" xr:uid="{BFFD7B22-F1A9-4280-B2C9-9D3DA7367581}"/>
    <cellStyle name="Output 2 2 3 3 2 6 2" xfId="43736" xr:uid="{1104349B-636A-49B4-8C91-0767D76AF185}"/>
    <cellStyle name="Output 2 2 3 3 2 7" xfId="24268" xr:uid="{F675908A-7303-4905-9129-FBE9854D40F8}"/>
    <cellStyle name="Output 2 2 3 3 3" xfId="16880" xr:uid="{D4755C83-F678-42FE-8097-616896DF8CCC}"/>
    <cellStyle name="Output 2 2 3 3 3 2" xfId="21357" xr:uid="{CBC7962E-08C3-44FE-86B6-32E19561A393}"/>
    <cellStyle name="Output 2 2 3 3 3 2 2" xfId="45475" xr:uid="{70C97A3C-C57C-4788-8458-24D20CD9A1C8}"/>
    <cellStyle name="Output 2 2 3 3 3 3" xfId="24467" xr:uid="{F5FBD624-ACF8-46A4-BF7E-A1B896A9427F}"/>
    <cellStyle name="Output 2 2 3 3 4" xfId="17287" xr:uid="{AE2A2A98-C3E5-438E-BF90-0312A3AA1593}"/>
    <cellStyle name="Output 2 2 3 3 4 2" xfId="23371" xr:uid="{FA11826B-8E88-4CF8-B1D8-338FE4647407}"/>
    <cellStyle name="Output 2 2 3 3 4 2 2" xfId="47331" xr:uid="{4A152978-2174-41FC-A9C8-8D185C04CFD6}"/>
    <cellStyle name="Output 2 2 3 3 4 3" xfId="24817" xr:uid="{6398E189-1F55-41B5-9819-7DDB3E480C72}"/>
    <cellStyle name="Output 2 2 3 3 5" xfId="23614" xr:uid="{C8432B8C-9E4C-4083-A7DF-D0B02C6457CC}"/>
    <cellStyle name="Output 2 2 3 3 5 2" xfId="25060" xr:uid="{0A134411-66D4-45C9-ABAE-D991CBA62C9A}"/>
    <cellStyle name="Output 2 2 3 3 6" xfId="23797" xr:uid="{830501BD-E46C-407C-AA9A-7FBCB2ACFBF4}"/>
    <cellStyle name="Output 2 2 3 3 6 2" xfId="25243" xr:uid="{2D8E6A78-B6EF-466B-9834-E2A1812FC0BC}"/>
    <cellStyle name="Output 2 2 3 3 7" xfId="18888" xr:uid="{78E9413B-7A83-4B2D-955C-B065A003B0A7}"/>
    <cellStyle name="Output 2 2 3 3 7 2" xfId="43084" xr:uid="{85967AD1-9319-4689-B88C-AD346B2AFDF1}"/>
    <cellStyle name="Output 2 2 3 3 8" xfId="24156" xr:uid="{0E96C109-D35B-42A0-96BB-9AFCE7FEBD46}"/>
    <cellStyle name="Output 2 2 3 4" xfId="3890" xr:uid="{0074AC18-AEAA-46B7-834E-9C247A839C93}"/>
    <cellStyle name="Output 2 2 3 4 2" xfId="12231" xr:uid="{D85D9DB0-E3D1-408A-A1CB-92E2DAF4D365}"/>
    <cellStyle name="Output 2 2 3 4 2 2" xfId="21576" xr:uid="{4E6AEA85-859F-4661-A88E-9C77BE102CB3}"/>
    <cellStyle name="Output 2 2 3 4 2 2 2" xfId="45670" xr:uid="{7BFF3282-6AA8-487D-AE8B-93CF60EB869E}"/>
    <cellStyle name="Output 2 2 3 4 2 3" xfId="24546" xr:uid="{BF165F3C-4972-4E68-89FB-258E641007F7}"/>
    <cellStyle name="Output 2 2 3 4 3" xfId="17152" xr:uid="{81383E55-3262-4CB5-8364-CA60F63910D7}"/>
    <cellStyle name="Output 2 2 3 4 3 2" xfId="23501" xr:uid="{7E626269-2C8E-4B7A-9E01-5B02E6FF1C81}"/>
    <cellStyle name="Output 2 2 3 4 3 2 2" xfId="47427" xr:uid="{C965C276-C201-4284-951C-F8FC7754767E}"/>
    <cellStyle name="Output 2 2 3 4 3 3" xfId="24947" xr:uid="{07CAE0B7-6D29-4F99-9D04-637C6D2B64B1}"/>
    <cellStyle name="Output 2 2 3 4 4" xfId="16945" xr:uid="{805974D3-7097-405D-8F75-B0CB5BCBA649}"/>
    <cellStyle name="Output 2 2 3 4 4 2" xfId="23602" xr:uid="{5C362CD7-6FBA-4C5A-B50E-12E0BBECF005}"/>
    <cellStyle name="Output 2 2 3 4 4 2 2" xfId="47496" xr:uid="{25F2769D-9BFA-404F-9C8C-F60E11890213}"/>
    <cellStyle name="Output 2 2 3 4 4 3" xfId="25048" xr:uid="{4DF614C4-4B28-4835-918D-D9E807FC3B6C}"/>
    <cellStyle name="Output 2 2 3 4 5" xfId="23435" xr:uid="{803A7597-6A38-4FC9-B4C3-2C350453ED77}"/>
    <cellStyle name="Output 2 2 3 4 5 2" xfId="24881" xr:uid="{241DAC37-008C-4F8B-A191-F45016225957}"/>
    <cellStyle name="Output 2 2 3 4 6" xfId="19106" xr:uid="{0FEE69B1-8426-43B7-B7B0-87AAF55E44AE}"/>
    <cellStyle name="Output 2 2 3 4 6 2" xfId="43300" xr:uid="{CA0A9969-69DA-4A02-B413-1E82932879F8}"/>
    <cellStyle name="Output 2 2 3 4 7" xfId="24221" xr:uid="{267E40ED-56DC-4EA4-AB22-09252BB0A074}"/>
    <cellStyle name="Output 2 2 3 5" xfId="4232" xr:uid="{0034D295-92F2-4A8C-80B6-48E3D0DD95BC}"/>
    <cellStyle name="Output 2 2 3 5 2" xfId="12573" xr:uid="{156C8252-F4B6-45DA-B7DC-892F557B42CA}"/>
    <cellStyle name="Output 2 2 3 5 2 2" xfId="37158" xr:uid="{6BAC5620-0F91-4E54-B4AE-A16F9506225B}"/>
    <cellStyle name="Output 2 2 3 5 3" xfId="17239" xr:uid="{FAADCA7C-CFAF-4EBD-AA19-830B0F98DEFC}"/>
    <cellStyle name="Output 2 2 3 5 3 2" xfId="41585" xr:uid="{8B3CCD9E-4210-445E-8013-C6B76E1CBBD1}"/>
    <cellStyle name="Output 2 2 3 5 4" xfId="17550" xr:uid="{F36F3C5F-80EF-4D65-95FB-D951C92969C1}"/>
    <cellStyle name="Output 2 2 3 5 4 2" xfId="41828" xr:uid="{2A5185C8-59F5-4B0C-9A76-82CEB0A0CA58}"/>
    <cellStyle name="Output 2 2 3 5 5" xfId="20982" xr:uid="{89BD010F-733C-442B-858F-01207050C408}"/>
    <cellStyle name="Output 2 2 3 5 5 2" xfId="45114" xr:uid="{3D151A46-E7B0-435F-AB56-2DB4B1C1BFE3}"/>
    <cellStyle name="Output 2 2 3 5 6" xfId="24398" xr:uid="{53E00E0C-BE52-41F4-8473-79858F7B1071}"/>
    <cellStyle name="Output 2 2 3 6" xfId="4647" xr:uid="{F0EBDAB7-22C5-4118-B1E0-3D549135E479}"/>
    <cellStyle name="Output 2 2 3 6 2" xfId="12988" xr:uid="{569CD7F0-B435-4C10-8B99-4AA7B827C17C}"/>
    <cellStyle name="Output 2 2 3 6 2 2" xfId="37573" xr:uid="{48A626C6-2FE7-41A9-B19E-84A399C5A2C7}"/>
    <cellStyle name="Output 2 2 3 6 3" xfId="17321" xr:uid="{CBB462CD-728E-4D21-9AC7-4CBDF23F5E0A}"/>
    <cellStyle name="Output 2 2 3 6 3 2" xfId="41656" xr:uid="{5BFCB260-3A4C-4F28-9098-CD239E0C7A4B}"/>
    <cellStyle name="Output 2 2 3 6 4" xfId="17696" xr:uid="{A3D68461-6EC8-4235-B7AE-8B82B736F12C}"/>
    <cellStyle name="Output 2 2 3 6 4 2" xfId="41927" xr:uid="{BD8AE84A-9975-4684-9DB0-608C31395AF4}"/>
    <cellStyle name="Output 2 2 3 6 5" xfId="21428" xr:uid="{30790DAF-6B34-4D1D-940C-F0A6BDC41AC1}"/>
    <cellStyle name="Output 2 2 3 6 5 2" xfId="45535" xr:uid="{56C5C890-73E7-426B-A651-6FCC1608C694}"/>
    <cellStyle name="Output 2 2 3 6 6" xfId="24522" xr:uid="{8E636936-F5C2-4FC2-80E5-FDF2857FC038}"/>
    <cellStyle name="Output 2 2 3 7" xfId="4764" xr:uid="{EB5FD197-7EC9-4EE3-AA17-DDCB7F0E6317}"/>
    <cellStyle name="Output 2 2 3 7 2" xfId="17378" xr:uid="{6CDA2D51-B027-45AB-A33E-21DD7781007A}"/>
    <cellStyle name="Output 2 2 3 7 2 2" xfId="41708" xr:uid="{328825D4-C225-4F8E-B7CD-BEF8949D8A47}"/>
    <cellStyle name="Output 2 2 3 7 3" xfId="17705" xr:uid="{2A4563AA-D300-456D-B88F-59079D1B4F84}"/>
    <cellStyle name="Output 2 2 3 7 3 2" xfId="41934" xr:uid="{C78135A4-A20B-4CFE-BFF3-349C1DBF92E0}"/>
    <cellStyle name="Output 2 2 3 7 4" xfId="20766" xr:uid="{BA2057DA-8C50-4B16-8E46-D7BD66B34A9A}"/>
    <cellStyle name="Output 2 2 3 7 4 2" xfId="44923" xr:uid="{7653305A-A555-4573-B1E3-63F2BBA98D64}"/>
    <cellStyle name="Output 2 2 3 7 5" xfId="24323" xr:uid="{5B9F0539-596E-4142-8169-D706BB0D9DF4}"/>
    <cellStyle name="Output 2 2 3 8" xfId="9064" xr:uid="{FC7087F9-3EC6-46C4-9296-DD0F0D1B3386}"/>
    <cellStyle name="Output 2 2 3 8 2" xfId="23480" xr:uid="{66799AD7-C54B-4ED2-AE0D-302E2A424155}"/>
    <cellStyle name="Output 2 2 3 8 2 2" xfId="47411" xr:uid="{DF10F80A-8ADA-4687-9B3B-F4C5862F6352}"/>
    <cellStyle name="Output 2 2 3 8 3" xfId="24926" xr:uid="{7C011D75-9DC7-4A74-AD51-DDBD7637F0B5}"/>
    <cellStyle name="Output 2 2 3 9" xfId="17055" xr:uid="{CBD455B3-C6E5-4551-BF5F-2EA5071E48D7}"/>
    <cellStyle name="Output 2 2 3 9 2" xfId="41492" xr:uid="{46E0462B-BB1B-489D-BAC4-C5F5348EA961}"/>
    <cellStyle name="Output 2 2 4" xfId="259" xr:uid="{17CC4305-BCC7-4CD0-8BFF-52DB3E51813F}"/>
    <cellStyle name="Output 2 2 4 10" xfId="17898" xr:uid="{9AB5B0F8-6CFB-4A37-B7D6-8EB2030B6488}"/>
    <cellStyle name="Output 2 2 4 10 2" xfId="42123" xr:uid="{E675D876-E824-46D7-8C92-0514BC4B3825}"/>
    <cellStyle name="Output 2 2 4 11" xfId="18316" xr:uid="{8EDB4FCF-04EB-4E48-A577-450A4D422334}"/>
    <cellStyle name="Output 2 2 4 11 2" xfId="42541" xr:uid="{7C285F65-7A99-4CC8-99B8-3197DD460484}"/>
    <cellStyle name="Output 2 2 4 12" xfId="18952" xr:uid="{5B7592D2-F985-4349-AB38-2036D8EA9F5F}"/>
    <cellStyle name="Output 2 2 4 2" xfId="455" xr:uid="{69065B6A-7364-4AC8-9E1C-FA9689742288}"/>
    <cellStyle name="Output 2 2 4 2 2" xfId="1094" xr:uid="{D6C68D79-52FC-47B0-8A3A-2B5F7AB112AE}"/>
    <cellStyle name="Output 2 2 4 2 2 2" xfId="9470" xr:uid="{3259CADF-74CE-46F3-9498-2BDA4CF49DA7}"/>
    <cellStyle name="Output 2 2 4 2 2 2 2" xfId="22303" xr:uid="{565ED60F-4EF9-400A-8F04-DEB82B4DC7DD}"/>
    <cellStyle name="Output 2 2 4 2 2 2 2 2" xfId="24629" xr:uid="{5DE0EBBC-1751-46B0-8001-AA4E64FB94A0}"/>
    <cellStyle name="Output 2 2 4 2 2 2 3" xfId="23773" xr:uid="{B336702F-C215-45D8-A4B4-2FD7A1A70042}"/>
    <cellStyle name="Output 2 2 4 2 2 2 3 2" xfId="25219" xr:uid="{D6731031-DAE9-429C-93CD-689FD48E1DE1}"/>
    <cellStyle name="Output 2 2 4 2 2 2 4" xfId="20899" xr:uid="{13F59826-2AFF-4000-BAA8-1681DF1DD2BE}"/>
    <cellStyle name="Output 2 2 4 2 2 2 4 2" xfId="24371" xr:uid="{3783B60E-3F57-4A7E-9A88-27582DC66283}"/>
    <cellStyle name="Output 2 2 4 2 2 2 5" xfId="22119" xr:uid="{F05DB26D-7846-4BD8-A7F0-43A2796E0EB6}"/>
    <cellStyle name="Output 2 2 4 2 2 2 5 2" xfId="24605" xr:uid="{06AB3B9C-BCE2-4347-A25F-065223A5FB39}"/>
    <cellStyle name="Output 2 2 4 2 2 2 6" xfId="19838" xr:uid="{0FBBBECC-8765-4A95-B5F5-7A8816CF0390}"/>
    <cellStyle name="Output 2 2 4 2 2 2 6 2" xfId="44018" xr:uid="{7B724D49-9C25-43B7-8720-96163F734DD3}"/>
    <cellStyle name="Output 2 2 4 2 2 2 7" xfId="24295" xr:uid="{DBC14F05-6823-4950-BE85-7D7227C818DB}"/>
    <cellStyle name="Output 2 2 4 2 2 3" xfId="16930" xr:uid="{D6E2FBE1-241F-428F-A65E-F78E0B6562D7}"/>
    <cellStyle name="Output 2 2 4 2 2 3 2" xfId="21396" xr:uid="{D06B739D-5952-423E-A269-9EA0B68ED11B}"/>
    <cellStyle name="Output 2 2 4 2 2 3 2 2" xfId="45507" xr:uid="{84D29102-7882-4513-83F8-629F2090A6F8}"/>
    <cellStyle name="Output 2 2 4 2 2 3 3" xfId="24503" xr:uid="{4A4DA342-8808-4D34-A2BB-4C7EEA3F082B}"/>
    <cellStyle name="Output 2 2 4 2 2 4" xfId="17103" xr:uid="{B79A418B-63A4-476A-A1E9-055CBE07F0B9}"/>
    <cellStyle name="Output 2 2 4 2 2 4 2" xfId="23418" xr:uid="{EAA27197-D573-4409-B1A5-16016BB2C470}"/>
    <cellStyle name="Output 2 2 4 2 2 4 2 2" xfId="47373" xr:uid="{1E46D636-BD82-42F8-984B-760E35862ACB}"/>
    <cellStyle name="Output 2 2 4 2 2 4 3" xfId="24864" xr:uid="{FD4A3542-7702-4B39-97A3-F62BAD2D6ECD}"/>
    <cellStyle name="Output 2 2 4 2 2 5" xfId="23295" xr:uid="{48AA7075-B3B4-4C1F-B91D-8DBD568C7F84}"/>
    <cellStyle name="Output 2 2 4 2 2 5 2" xfId="24741" xr:uid="{5BA24BFB-CC93-4668-A154-E2D82A2F24CE}"/>
    <cellStyle name="Output 2 2 4 2 2 6" xfId="23251" xr:uid="{D02B2AF5-2DD6-48A0-B812-5722EA6B4988}"/>
    <cellStyle name="Output 2 2 4 2 2 6 2" xfId="24697" xr:uid="{9FFAFDF9-188D-46CE-9CEC-9EF4F5DD8F8D}"/>
    <cellStyle name="Output 2 2 4 2 2 7" xfId="18935" xr:uid="{CABF399A-132E-4944-A4C1-27AD52DFE0B7}"/>
    <cellStyle name="Output 2 2 4 2 2 7 2" xfId="43131" xr:uid="{F5B81AF0-2B73-4F69-BCD0-D5ABE6459ECE}"/>
    <cellStyle name="Output 2 2 4 2 2 8" xfId="24188" xr:uid="{0CF52410-3393-45D7-AD0D-FAEEA60AF23A}"/>
    <cellStyle name="Output 2 2 4 2 3" xfId="5054" xr:uid="{9D6B3759-C626-4C51-9B35-07BC5EA63266}"/>
    <cellStyle name="Output 2 2 4 2 3 2" xfId="17424" xr:uid="{D55711FF-8DA0-4525-B53D-6F2464D271E3}"/>
    <cellStyle name="Output 2 2 4 2 3 2 2" xfId="21710" xr:uid="{9247974D-0180-42AA-BC72-843B5298A82F}"/>
    <cellStyle name="Output 2 2 4 2 3 2 2 2" xfId="45787" xr:uid="{F163C0A0-8103-406A-BC13-9EAF8031D76E}"/>
    <cellStyle name="Output 2 2 4 2 3 2 3" xfId="24573" xr:uid="{682C706A-707B-4221-BE64-BBCAA3EF3457}"/>
    <cellStyle name="Output 2 2 4 2 3 3" xfId="17544" xr:uid="{3D2CDC62-2521-4267-966F-361CBCB615E6}"/>
    <cellStyle name="Output 2 2 4 2 3 3 2" xfId="23572" xr:uid="{9F7E135B-BD81-438B-AC00-4059B6036A34}"/>
    <cellStyle name="Output 2 2 4 2 3 3 2 2" xfId="47482" xr:uid="{A01F172C-C90A-4520-BC3F-203FB6A5767C}"/>
    <cellStyle name="Output 2 2 4 2 3 3 3" xfId="25018" xr:uid="{DB4A8452-DE9A-4DA9-A380-C3CB31359173}"/>
    <cellStyle name="Output 2 2 4 2 3 4" xfId="23760" xr:uid="{42CAB187-8C85-4E7C-826C-4F1894BA5B91}"/>
    <cellStyle name="Output 2 2 4 2 3 4 2" xfId="25206" xr:uid="{7352C295-8B8A-4911-9F0F-9B3CFE15EA28}"/>
    <cellStyle name="Output 2 2 4 2 3 5" xfId="24056" xr:uid="{10F1248D-4C31-4FA7-B357-893EDBF47ACE}"/>
    <cellStyle name="Output 2 2 4 2 3 5 2" xfId="25502" xr:uid="{CC4CDC5F-31C6-4BD2-BC4E-7C8445C06B8D}"/>
    <cellStyle name="Output 2 2 4 2 3 6" xfId="19245" xr:uid="{10815477-BEF0-4CB7-AF45-82EB5838556A}"/>
    <cellStyle name="Output 2 2 4 2 3 6 2" xfId="43439" xr:uid="{2A584C19-95CB-4551-9120-376E1D52B7D6}"/>
    <cellStyle name="Output 2 2 4 2 3 7" xfId="24253" xr:uid="{B7498C51-105D-433E-9029-850CC65C55A4}"/>
    <cellStyle name="Output 2 2 4 2 4" xfId="8470" xr:uid="{CFA630C5-D8AB-41E4-8014-4BDA5069129E}"/>
    <cellStyle name="Output 2 2 4 2 4 2" xfId="16728" xr:uid="{8C23FC54-A4E5-4DF0-B36C-98C9D140F86E}"/>
    <cellStyle name="Output 2 2 4 2 4 2 2" xfId="41310" xr:uid="{333318B2-6E1E-41EA-A95A-54AF6A70520B}"/>
    <cellStyle name="Output 2 2 4 2 4 3" xfId="17650" xr:uid="{9DA92992-4C90-497C-A6D1-73742B61D468}"/>
    <cellStyle name="Output 2 2 4 2 4 3 2" xfId="41894" xr:uid="{C2CFDAAC-1045-4F1D-9868-E9B78E0CB3B3}"/>
    <cellStyle name="Output 2 2 4 2 4 4" xfId="17522" xr:uid="{15A6E128-2F46-401A-92A4-67159144A72D}"/>
    <cellStyle name="Output 2 2 4 2 4 4 2" xfId="41813" xr:uid="{6A74AC8C-DEE4-47BC-93C3-6E3537E8D35E}"/>
    <cellStyle name="Output 2 2 4 2 4 5" xfId="21114" xr:uid="{3DE7751A-8016-4DD8-B8D2-79FB781705F7}"/>
    <cellStyle name="Output 2 2 4 2 4 5 2" xfId="45235" xr:uid="{D9D7A25D-A5F2-4ECF-90A3-4C1E14817556}"/>
    <cellStyle name="Output 2 2 4 2 4 6" xfId="24435" xr:uid="{518A33EE-0F1B-435B-8756-2C018E04B840}"/>
    <cellStyle name="Output 2 2 4 2 5" xfId="16840" xr:uid="{2E98004E-02C8-48CB-B0E0-9E7A5B0277BE}"/>
    <cellStyle name="Output 2 2 4 2 5 2" xfId="23275" xr:uid="{5B54B474-D8FA-46D9-A50B-5A1E5BDF79F8}"/>
    <cellStyle name="Output 2 2 4 2 5 2 2" xfId="47268" xr:uid="{A763E95C-B90F-4394-8057-B7C0906A71A7}"/>
    <cellStyle name="Output 2 2 4 2 5 3" xfId="24721" xr:uid="{6FB92FAB-7447-4488-868C-9C95BDE7C8FB}"/>
    <cellStyle name="Output 2 2 4 2 6" xfId="17695" xr:uid="{C7FF0E9D-F90B-488B-ADA4-FF8A5315862C}"/>
    <cellStyle name="Output 2 2 4 2 6 2" xfId="23241" xr:uid="{A65E88EB-F4AC-4399-BD7C-0DC47BD19D96}"/>
    <cellStyle name="Output 2 2 4 2 6 2 2" xfId="47249" xr:uid="{B53E5314-563F-4896-9EB5-B3E8885F24CC}"/>
    <cellStyle name="Output 2 2 4 2 6 3" xfId="24687" xr:uid="{F8352ABA-7330-4049-A190-C06489910AD0}"/>
    <cellStyle name="Output 2 2 4 2 7" xfId="24071" xr:uid="{22B6557E-5C3C-49CE-ACD3-804DE384949F}"/>
    <cellStyle name="Output 2 2 4 2 7 2" xfId="25517" xr:uid="{4D7A7F46-DC63-41E8-9769-1DFAA0AD644D}"/>
    <cellStyle name="Output 2 2 4 2 8" xfId="18638" xr:uid="{655E49E4-12BF-4D22-BAD9-3D4FAFE4B67F}"/>
    <cellStyle name="Output 2 2 4 2 8 2" xfId="42834" xr:uid="{A61706CA-B244-4FAC-900D-CC058864E106}"/>
    <cellStyle name="Output 2 2 4 2 9" xfId="24127" xr:uid="{498D8E3B-DFD7-40E6-847C-16EFF7863DFA}"/>
    <cellStyle name="Output 2 2 4 3" xfId="865" xr:uid="{C4F3FD0A-44F3-42E9-804C-FD3E017467E1}"/>
    <cellStyle name="Output 2 2 4 3 2" xfId="9249" xr:uid="{3605AC55-F215-4613-B1E6-41FEE0543259}"/>
    <cellStyle name="Output 2 2 4 3 2 2" xfId="22087" xr:uid="{E42FB96D-8ADE-4328-B974-21524CBCF5A5}"/>
    <cellStyle name="Output 2 2 4 3 2 2 2" xfId="24600" xr:uid="{BF866A7D-784C-4174-A927-583FAFD6911D}"/>
    <cellStyle name="Output 2 2 4 3 2 3" xfId="23687" xr:uid="{9F870226-05BF-4D1D-A4BA-1CBF51145B99}"/>
    <cellStyle name="Output 2 2 4 3 2 3 2" xfId="25133" xr:uid="{A0667EC2-6002-4D4F-884C-9BEFFD515ABF}"/>
    <cellStyle name="Output 2 2 4 3 2 4" xfId="23967" xr:uid="{56639981-9DF9-4B41-BFBD-3B196F5EE19D}"/>
    <cellStyle name="Output 2 2 4 3 2 4 2" xfId="25413" xr:uid="{10BDC1E2-AF1C-4EF0-8114-41CCC5C69EA2}"/>
    <cellStyle name="Output 2 2 4 3 2 5" xfId="24086" xr:uid="{2CBC0B63-07E4-4541-A07B-282D25046BC6}"/>
    <cellStyle name="Output 2 2 4 3 2 5 2" xfId="25532" xr:uid="{09B3A0B1-F45A-47D5-9DB4-BEB08615FAC6}"/>
    <cellStyle name="Output 2 2 4 3 2 6" xfId="19621" xr:uid="{C3EC922F-4EED-4B42-9ED5-EC6CD6BFFC4D}"/>
    <cellStyle name="Output 2 2 4 3 2 6 2" xfId="43809" xr:uid="{3E33A2A8-A544-4FE4-9138-B8490DAC26F3}"/>
    <cellStyle name="Output 2 2 4 3 2 7" xfId="24273" xr:uid="{C4E3D6F5-1934-43C1-B780-822E0B4176D4}"/>
    <cellStyle name="Output 2 2 4 3 3" xfId="16887" xr:uid="{17D632E1-B6EF-4885-A862-84AAAAF0E7FE}"/>
    <cellStyle name="Output 2 2 4 3 3 2" xfId="21347" xr:uid="{724A53B8-CEBF-4CF9-8384-59E6EDC94601}"/>
    <cellStyle name="Output 2 2 4 3 3 2 2" xfId="45465" xr:uid="{255420BE-5CB6-47A3-A8D1-1A8530926B1C}"/>
    <cellStyle name="Output 2 2 4 3 3 3" xfId="24457" xr:uid="{33982671-9B2E-48D1-AFBA-F720EA34DDCF}"/>
    <cellStyle name="Output 2 2 4 3 4" xfId="17661" xr:uid="{E409FAD8-714D-43FE-89AC-353147B90458}"/>
    <cellStyle name="Output 2 2 4 3 4 2" xfId="23360" xr:uid="{6E44A685-765C-4C0D-B874-2C7BD1202EF2}"/>
    <cellStyle name="Output 2 2 4 3 4 2 2" xfId="47320" xr:uid="{9A3AB54B-85D9-4E1E-B155-F58F3827D810}"/>
    <cellStyle name="Output 2 2 4 3 4 3" xfId="24806" xr:uid="{B9CF748A-3331-455F-88D9-EA1FB95CE529}"/>
    <cellStyle name="Output 2 2 4 3 5" xfId="23816" xr:uid="{7A6A87A3-6D91-4C76-9DFC-59F26A9C2EBC}"/>
    <cellStyle name="Output 2 2 4 3 5 2" xfId="25262" xr:uid="{ACDBC6F6-0DB5-43D2-9DC0-209A748C8301}"/>
    <cellStyle name="Output 2 2 4 3 6" xfId="23965" xr:uid="{DD867CF4-E1EC-4E21-AA28-B90C93658622}"/>
    <cellStyle name="Output 2 2 4 3 6 2" xfId="25411" xr:uid="{69072C44-D3C1-4B7B-9ED5-EFFF5197630D}"/>
    <cellStyle name="Output 2 2 4 3 7" xfId="18877" xr:uid="{02093EBD-2663-4CC8-BC25-1A33305810C4}"/>
    <cellStyle name="Output 2 2 4 3 7 2" xfId="43073" xr:uid="{66DEDC40-3273-4C6A-9C6B-C18AE8793B2B}"/>
    <cellStyle name="Output 2 2 4 3 8" xfId="24147" xr:uid="{C9A69D35-7127-476A-9BA4-D5C88A64E2B1}"/>
    <cellStyle name="Output 2 2 4 4" xfId="3874" xr:uid="{5DBF3573-B9D8-458C-A0BE-34572979FCD0}"/>
    <cellStyle name="Output 2 2 4 4 2" xfId="12215" xr:uid="{8247FAD6-063D-4A66-9955-924B261CB623}"/>
    <cellStyle name="Output 2 2 4 4 2 2" xfId="21539" xr:uid="{FEC96976-E1A9-4741-B60F-3C8909ED1E54}"/>
    <cellStyle name="Output 2 2 4 4 2 2 2" xfId="45637" xr:uid="{ED2F5EBD-76A1-4987-97EB-9DB4E7CAA65F}"/>
    <cellStyle name="Output 2 2 4 4 2 3" xfId="24537" xr:uid="{91C0966B-765C-4C46-9F13-CA428AC2224E}"/>
    <cellStyle name="Output 2 2 4 4 3" xfId="17136" xr:uid="{A822A630-337D-430E-A409-8DBFFE4D70E6}"/>
    <cellStyle name="Output 2 2 4 4 3 2" xfId="23484" xr:uid="{279EE3EF-41FD-4C5D-AF19-F928D2544A1D}"/>
    <cellStyle name="Output 2 2 4 4 3 2 2" xfId="47413" xr:uid="{DFE017E6-6BF7-4A1F-A3E1-74E4CE881C5A}"/>
    <cellStyle name="Output 2 2 4 4 3 3" xfId="24930" xr:uid="{CB0FDB11-768D-4219-9ACB-27D5FA4AFE9D}"/>
    <cellStyle name="Output 2 2 4 4 4" xfId="17533" xr:uid="{A124E8DD-5DFE-4790-99D1-04ABABB8BC6B}"/>
    <cellStyle name="Output 2 2 4 4 4 2" xfId="23556" xr:uid="{554F792E-4A98-42A2-A20B-3E2741A661BC}"/>
    <cellStyle name="Output 2 2 4 4 4 2 2" xfId="47475" xr:uid="{1A8FE40C-5609-45F6-BA5C-E04A6091A175}"/>
    <cellStyle name="Output 2 2 4 4 4 3" xfId="25002" xr:uid="{3FDE6BB1-BF1D-41A4-990B-34512D91D9EE}"/>
    <cellStyle name="Output 2 2 4 4 5" xfId="23898" xr:uid="{F28557C0-C8C7-4622-B9C6-8A7B2B9F92B7}"/>
    <cellStyle name="Output 2 2 4 4 5 2" xfId="25344" xr:uid="{DE4F519C-7B6E-4AD6-B616-2EF7C6FD82D3}"/>
    <cellStyle name="Output 2 2 4 4 6" xfId="19069" xr:uid="{7F85A405-6A74-4F7A-B199-3990C004D04F}"/>
    <cellStyle name="Output 2 2 4 4 6 2" xfId="43263" xr:uid="{2536EECB-5EFA-4F58-B246-FDF08193C6B5}"/>
    <cellStyle name="Output 2 2 4 4 7" xfId="24212" xr:uid="{407D61A0-6F53-4FBF-83E9-14A76D48F0C5}"/>
    <cellStyle name="Output 2 2 4 5" xfId="4195" xr:uid="{1CB6C741-79FE-4DE0-ACCD-8324172B5593}"/>
    <cellStyle name="Output 2 2 4 5 2" xfId="12536" xr:uid="{3FD5631E-6082-4610-9B7A-A334FA0551A2}"/>
    <cellStyle name="Output 2 2 4 5 2 2" xfId="37121" xr:uid="{163F8D8F-22B7-4F44-8828-C7C4AEB80418}"/>
    <cellStyle name="Output 2 2 4 5 3" xfId="17227" xr:uid="{AA85F089-4CB1-455C-90AF-C4C25BC2CFE0}"/>
    <cellStyle name="Output 2 2 4 5 3 2" xfId="41573" xr:uid="{3FB8C7B5-B44E-494C-BB78-C0E10D358A08}"/>
    <cellStyle name="Output 2 2 4 5 4" xfId="17614" xr:uid="{7ABAB9A6-1C19-4AA2-ADB0-3B2B8EE4F50C}"/>
    <cellStyle name="Output 2 2 4 5 4 2" xfId="41871" xr:uid="{09A1DA30-E074-479C-83CC-407F1E800AC5}"/>
    <cellStyle name="Output 2 2 4 5 5" xfId="20945" xr:uid="{583C205C-67E8-42AD-84D4-192003DCB2E4}"/>
    <cellStyle name="Output 2 2 4 5 5 2" xfId="45080" xr:uid="{77F76816-9E7D-4B9D-B07E-167601C118F2}"/>
    <cellStyle name="Output 2 2 4 5 6" xfId="24387" xr:uid="{BB7913E7-0142-4B90-8D2F-1F2E33837983}"/>
    <cellStyle name="Output 2 2 4 6" xfId="4631" xr:uid="{C8497227-8826-40C4-BE8D-AE2EF794C057}"/>
    <cellStyle name="Output 2 2 4 6 2" xfId="12972" xr:uid="{E5291D2A-CF00-43CD-8D14-8D7E807B5920}"/>
    <cellStyle name="Output 2 2 4 6 2 2" xfId="37557" xr:uid="{69BE238F-0F9F-4E8B-A3DF-2604AE3FB403}"/>
    <cellStyle name="Output 2 2 4 6 3" xfId="17305" xr:uid="{6CD99568-8309-4C01-B485-18953D36CC2E}"/>
    <cellStyle name="Output 2 2 4 6 3 2" xfId="41640" xr:uid="{876B19F1-1C31-4F8E-8B42-157E1828FFAB}"/>
    <cellStyle name="Output 2 2 4 6 4" xfId="17133" xr:uid="{97F30DBB-9BAF-4996-8B89-4AD0AEEEDFC0}"/>
    <cellStyle name="Output 2 2 4 6 4 2" xfId="41539" xr:uid="{25B3FEDB-0FDB-43D5-8271-D8F958BE4C10}"/>
    <cellStyle name="Output 2 2 4 6 5" xfId="21372" xr:uid="{F1D62DBF-5079-4E6A-949A-7DB3060D9DE3}"/>
    <cellStyle name="Output 2 2 4 6 5 2" xfId="45489" xr:uid="{B2B550B1-F5D8-43CC-879F-8A693C038EA6}"/>
    <cellStyle name="Output 2 2 4 6 6" xfId="24482" xr:uid="{64FB8BAB-6D4C-40BD-A4E5-1CC31C2D77B9}"/>
    <cellStyle name="Output 2 2 4 7" xfId="4837" xr:uid="{4D12C317-3BE4-4B49-AF71-94CB9DD7B657}"/>
    <cellStyle name="Output 2 2 4 7 2" xfId="17387" xr:uid="{03590817-8480-4228-A24E-E2ED0798216C}"/>
    <cellStyle name="Output 2 2 4 7 2 2" xfId="41717" xr:uid="{B48DA23E-1F45-4ED1-A556-D437C9473391}"/>
    <cellStyle name="Output 2 2 4 7 3" xfId="17385" xr:uid="{AB9A5CFF-A64E-4498-8588-9F31D4D52427}"/>
    <cellStyle name="Output 2 2 4 7 3 2" xfId="41715" xr:uid="{DF4626A1-6309-48C3-B792-FEA3F46FDB03}"/>
    <cellStyle name="Output 2 2 4 7 4" xfId="23661" xr:uid="{162D7613-5C6E-47CA-8322-1374766C2966}"/>
    <cellStyle name="Output 2 2 4 7 4 2" xfId="47517" xr:uid="{4DEFC8AF-8788-4158-8F0A-A4F5502D77ED}"/>
    <cellStyle name="Output 2 2 4 7 5" xfId="25107" xr:uid="{06DDD20F-170C-4632-8DED-425AC91620FA}"/>
    <cellStyle name="Output 2 2 4 8" xfId="8744" xr:uid="{A8675F78-D15F-4D01-8E74-C11803019B37}"/>
    <cellStyle name="Output 2 2 4 8 2" xfId="23941" xr:uid="{8598A5DE-6E72-40C5-AB8F-45505AD427BE}"/>
    <cellStyle name="Output 2 2 4 8 2 2" xfId="47608" xr:uid="{3DF28EDD-0E81-47AE-B81F-800B85A7B53B}"/>
    <cellStyle name="Output 2 2 4 8 3" xfId="25387" xr:uid="{F45383D6-9CD9-4AB0-832F-140C7DDC7430}"/>
    <cellStyle name="Output 2 2 4 9" xfId="17521" xr:uid="{21A216AF-256F-4B9E-9D70-3026EF44C3EC}"/>
    <cellStyle name="Output 2 2 4 9 2" xfId="41812" xr:uid="{EEECDF3B-6DBD-4172-974D-4773B5095367}"/>
    <cellStyle name="Output 2 2 5" xfId="328" xr:uid="{168F2A72-23B2-49A8-821F-14427F0BB6C1}"/>
    <cellStyle name="Output 2 2 5 10" xfId="17934" xr:uid="{8713E8D3-B15C-477B-88CE-4A38361935B8}"/>
    <cellStyle name="Output 2 2 5 10 2" xfId="42159" xr:uid="{081E5BD8-F0B6-4E64-A066-24C7094AF15F}"/>
    <cellStyle name="Output 2 2 5 11" xfId="18343" xr:uid="{086900A3-5051-4315-8C73-DAE3B13EA136}"/>
    <cellStyle name="Output 2 2 5 11 2" xfId="42568" xr:uid="{B9AB103D-E881-4AD2-A3B2-A6489DD68CBB}"/>
    <cellStyle name="Output 2 2 5 12" xfId="24107" xr:uid="{3555D4B3-3B97-42A1-97E0-DF2C96C4DCD8}"/>
    <cellStyle name="Output 2 2 5 2" xfId="490" xr:uid="{BE89E9B9-B00E-44B1-A80F-EE0E7DB37ADB}"/>
    <cellStyle name="Output 2 2 5 2 2" xfId="8878" xr:uid="{11CD5E0E-285C-43F4-99D0-B66BE014F929}"/>
    <cellStyle name="Output 2 2 5 2 2 2" xfId="21400" xr:uid="{B32F48DD-E8C0-4FA3-ACE7-46EBD106A10E}"/>
    <cellStyle name="Output 2 2 5 2 2 2 2" xfId="24507" xr:uid="{4468285B-A8F1-48F8-9004-B8429E7C381D}"/>
    <cellStyle name="Output 2 2 5 2 2 3" xfId="23422" xr:uid="{3412FD88-6AED-4253-A70E-FF4AF7245436}"/>
    <cellStyle name="Output 2 2 5 2 2 3 2" xfId="24868" xr:uid="{59F3B766-4C95-4778-AD00-616D58861D7E}"/>
    <cellStyle name="Output 2 2 5 2 2 4" xfId="23879" xr:uid="{C52EB66A-5D5E-4E53-AED3-BE745FF0B45A}"/>
    <cellStyle name="Output 2 2 5 2 2 4 2" xfId="25325" xr:uid="{4F21A8C3-FFF9-41BC-9168-1D4B972D5379}"/>
    <cellStyle name="Output 2 2 5 2 2 5" xfId="23330" xr:uid="{6449FFEB-193D-44F0-A5E1-2DAB64654623}"/>
    <cellStyle name="Output 2 2 5 2 2 5 2" xfId="24776" xr:uid="{26D03EDE-A940-4067-AEBB-3DB286F9D0E3}"/>
    <cellStyle name="Output 2 2 5 2 2 6" xfId="18939" xr:uid="{721AE00D-E1C9-4A5D-9DB1-B9D0D158D8DC}"/>
    <cellStyle name="Output 2 2 5 2 2 6 2" xfId="43135" xr:uid="{AECCCA78-6453-49FE-8821-1372ECBE187C}"/>
    <cellStyle name="Output 2 2 5 2 2 7" xfId="24192" xr:uid="{0F16B91F-2623-4181-9E23-D574D0CBB37A}"/>
    <cellStyle name="Output 2 2 5 2 3" xfId="16846" xr:uid="{98B5AE8B-000E-45B6-A105-63501C156330}"/>
    <cellStyle name="Output 2 2 5 2 3 2" xfId="21745" xr:uid="{D11AB6AF-D13A-4558-824F-8924BFF8945D}"/>
    <cellStyle name="Output 2 2 5 2 3 2 2" xfId="24577" xr:uid="{AEA7C8E8-64D8-4B0F-87B7-7DDAC8A80E58}"/>
    <cellStyle name="Output 2 2 5 2 3 3" xfId="23584" xr:uid="{621EA179-EA09-4414-B660-B9E79C623F00}"/>
    <cellStyle name="Output 2 2 5 2 3 3 2" xfId="25030" xr:uid="{3AFF2361-728B-4622-B99C-3EAA16B25A53}"/>
    <cellStyle name="Output 2 2 5 2 3 4" xfId="23878" xr:uid="{9A775F71-C935-43F4-9B6E-665F3CBE9711}"/>
    <cellStyle name="Output 2 2 5 2 3 4 2" xfId="25324" xr:uid="{63D7CFB9-CF2D-4996-A349-47694F0001EA}"/>
    <cellStyle name="Output 2 2 5 2 3 5" xfId="21213" xr:uid="{86FC2714-CABF-43EA-9EF7-B0D063D879D9}"/>
    <cellStyle name="Output 2 2 5 2 3 5 2" xfId="24441" xr:uid="{856CEB2A-8B3D-4A37-9B21-8F661B432FBF}"/>
    <cellStyle name="Output 2 2 5 2 3 6" xfId="19280" xr:uid="{D19741A2-7E30-4AD2-9A46-4E74F5EB22D7}"/>
    <cellStyle name="Output 2 2 5 2 3 6 2" xfId="43474" xr:uid="{2C2587FA-24D7-42CE-95E1-12CFA3D5EFEB}"/>
    <cellStyle name="Output 2 2 5 2 3 7" xfId="24257" xr:uid="{91A4E6E0-0BEE-443C-80D7-F32D9BF69809}"/>
    <cellStyle name="Output 2 2 5 2 4" xfId="17226" xr:uid="{1E8A52DB-C052-4146-9016-BC9B4420B430}"/>
    <cellStyle name="Output 2 2 5 2 4 2" xfId="21149" xr:uid="{3AC1CA1A-D860-4B04-A7CF-EE76119B3FD4}"/>
    <cellStyle name="Output 2 2 5 2 4 2 2" xfId="45270" xr:uid="{F0A7BC76-7451-4534-ACE6-2A4ADBC32282}"/>
    <cellStyle name="Output 2 2 5 2 4 3" xfId="24439" xr:uid="{53E6AE4E-AD3F-4C7B-AC65-119B1325A510}"/>
    <cellStyle name="Output 2 2 5 2 5" xfId="23291" xr:uid="{BF073651-CD93-459D-8C00-8975AB233D0E}"/>
    <cellStyle name="Output 2 2 5 2 5 2" xfId="24737" xr:uid="{B75F5FE1-1B31-48C7-B07F-61A497476D4E}"/>
    <cellStyle name="Output 2 2 5 2 6" xfId="23869" xr:uid="{CAEB5498-B349-4B14-8312-674BE3E55309}"/>
    <cellStyle name="Output 2 2 5 2 6 2" xfId="25315" xr:uid="{DF535532-E359-4932-8EA6-6B520DE77AF6}"/>
    <cellStyle name="Output 2 2 5 2 7" xfId="23734" xr:uid="{9AB080A2-772E-4644-8BD0-DC2802222F27}"/>
    <cellStyle name="Output 2 2 5 2 7 2" xfId="25180" xr:uid="{2FBDE92E-0815-4269-A12E-43B3B2A9D300}"/>
    <cellStyle name="Output 2 2 5 2 8" xfId="18673" xr:uid="{81F69E1F-79EA-4DD5-968C-62429E63F2D3}"/>
    <cellStyle name="Output 2 2 5 2 8 2" xfId="42869" xr:uid="{7310BC0F-70DE-4FEA-A644-C0E81475FE13}"/>
    <cellStyle name="Output 2 2 5 2 9" xfId="24131" xr:uid="{4AAA7434-11CA-4DE0-85C3-0BFFA0C257BD}"/>
    <cellStyle name="Output 2 2 5 3" xfId="971" xr:uid="{530E4B5F-43A6-4DCF-A20A-63AAB8878C0B}"/>
    <cellStyle name="Output 2 2 5 3 2" xfId="9347" xr:uid="{0226FEB0-F8B5-4D60-9D96-829D8C16BBE5}"/>
    <cellStyle name="Output 2 2 5 3 2 2" xfId="22182" xr:uid="{D2D59645-13E3-43FE-A117-817A8C5F3CEE}"/>
    <cellStyle name="Output 2 2 5 3 2 2 2" xfId="24615" xr:uid="{1D7EF378-5072-40B4-8D3E-502EE6DA2EDF}"/>
    <cellStyle name="Output 2 2 5 3 2 3" xfId="23732" xr:uid="{132B1622-F3E1-4E1E-9492-0BA30DB8122C}"/>
    <cellStyle name="Output 2 2 5 3 2 3 2" xfId="25178" xr:uid="{C0C50817-6976-4FA1-96B7-1140F4FDB819}"/>
    <cellStyle name="Output 2 2 5 3 2 4" xfId="23704" xr:uid="{5F96BBA1-1F15-4E61-B579-C1FB3E4DFE96}"/>
    <cellStyle name="Output 2 2 5 3 2 4 2" xfId="25150" xr:uid="{5901404A-9D56-416C-A42D-B34EB41DF56C}"/>
    <cellStyle name="Output 2 2 5 3 2 5" xfId="23970" xr:uid="{BE846692-8F5B-4A97-A731-B839B0315106}"/>
    <cellStyle name="Output 2 2 5 3 2 5 2" xfId="25416" xr:uid="{3527BC1D-FB73-4943-83A9-71701AB9E2D3}"/>
    <cellStyle name="Output 2 2 5 3 2 6" xfId="19716" xr:uid="{533496EF-0495-4D44-B888-B7AD4F828624}"/>
    <cellStyle name="Output 2 2 5 3 2 6 2" xfId="43898" xr:uid="{342A6DD0-51E5-4D22-915D-7677007A0A51}"/>
    <cellStyle name="Output 2 2 5 3 2 7" xfId="24282" xr:uid="{4E9F7E25-0F5F-4E34-B076-BC102AECE300}"/>
    <cellStyle name="Output 2 2 5 3 3" xfId="16906" xr:uid="{637F7FFB-6BDE-4396-891F-7230799376C7}"/>
    <cellStyle name="Output 2 2 5 3 3 2" xfId="21370" xr:uid="{047DCFC7-F036-4765-B3FC-9FA2DC001F97}"/>
    <cellStyle name="Output 2 2 5 3 3 2 2" xfId="45487" xr:uid="{92F6A929-6FE5-457A-A105-5DF2FAF5F015}"/>
    <cellStyle name="Output 2 2 5 3 3 3" xfId="24480" xr:uid="{44B01A9C-604F-4313-94BC-3A11A59A22CA}"/>
    <cellStyle name="Output 2 2 5 3 4" xfId="16903" xr:uid="{87F674F2-07A4-43C0-8B14-B5C1B054460A}"/>
    <cellStyle name="Output 2 2 5 3 4 2" xfId="23387" xr:uid="{2E594E67-4219-4D78-BFE5-8F9DD6D693A5}"/>
    <cellStyle name="Output 2 2 5 3 4 2 2" xfId="47347" xr:uid="{7AA3E546-02CA-467E-AA81-51E904945DAA}"/>
    <cellStyle name="Output 2 2 5 3 4 3" xfId="24833" xr:uid="{583BB581-9C0F-4DBC-A37D-0ABC56D76ECD}"/>
    <cellStyle name="Output 2 2 5 3 5" xfId="23980" xr:uid="{EC3CC5EA-2D1D-4C68-AF87-F1F16C266098}"/>
    <cellStyle name="Output 2 2 5 3 5 2" xfId="25426" xr:uid="{BB3DB63E-F823-40A7-945C-4C20D74EFE7E}"/>
    <cellStyle name="Output 2 2 5 3 6" xfId="23863" xr:uid="{3FAAF4DB-8368-47A1-BEDF-0425523B9B16}"/>
    <cellStyle name="Output 2 2 5 3 6 2" xfId="25309" xr:uid="{7921C1FB-14E4-4E48-A1BC-16161FFF05F0}"/>
    <cellStyle name="Output 2 2 5 3 7" xfId="18904" xr:uid="{431933BE-9677-46F0-8B2F-806162D240C4}"/>
    <cellStyle name="Output 2 2 5 3 7 2" xfId="43100" xr:uid="{83FCB8FC-9E80-459B-AB5B-FCD317A0964B}"/>
    <cellStyle name="Output 2 2 5 3 8" xfId="24168" xr:uid="{7E2DD805-96EC-469B-93AF-C0633507DB70}"/>
    <cellStyle name="Output 2 2 5 4" xfId="3924" xr:uid="{79C9262B-5446-4407-B5B7-9B7558EF1F97}"/>
    <cellStyle name="Output 2 2 5 4 2" xfId="12265" xr:uid="{D5CE1A98-C154-444A-8D7D-C2A7329ACB6F}"/>
    <cellStyle name="Output 2 2 5 4 2 2" xfId="21596" xr:uid="{10DBEDA4-A8DC-48DB-B0C8-806DD2C4896C}"/>
    <cellStyle name="Output 2 2 5 4 2 2 2" xfId="45685" xr:uid="{4D372454-41D4-4DED-A88B-18A91F997D66}"/>
    <cellStyle name="Output 2 2 5 4 2 3" xfId="24557" xr:uid="{8B863DFB-3D79-4111-B5FA-3307572435F2}"/>
    <cellStyle name="Output 2 2 5 4 3" xfId="17186" xr:uid="{24A4377C-E24E-4251-92E5-095A6D247F9F}"/>
    <cellStyle name="Output 2 2 5 4 3 2" xfId="23519" xr:uid="{0BF0322B-6A45-4570-A9F7-603AE98A274A}"/>
    <cellStyle name="Output 2 2 5 4 3 2 2" xfId="47444" xr:uid="{CCF32FAD-FDDD-4205-A926-77AD9EB78803}"/>
    <cellStyle name="Output 2 2 5 4 3 3" xfId="24965" xr:uid="{318E3AF4-0073-4912-951D-4DA27DBB1400}"/>
    <cellStyle name="Output 2 2 5 4 4" xfId="17431" xr:uid="{E5037EA0-E83F-4AA6-B6C1-03CEE947D87F}"/>
    <cellStyle name="Output 2 2 5 4 4 2" xfId="23605" xr:uid="{2B4AC3C6-7CD7-4D33-9A6E-1A74066FD699}"/>
    <cellStyle name="Output 2 2 5 4 4 2 2" xfId="47497" xr:uid="{CFA331AF-AE1F-44B4-A3D6-77491205A1A2}"/>
    <cellStyle name="Output 2 2 5 4 4 3" xfId="25051" xr:uid="{68D7A2B2-D10C-4258-84B7-7D91145817BA}"/>
    <cellStyle name="Output 2 2 5 4 5" xfId="23486" xr:uid="{D356034F-02B3-4DD7-B836-F8FA50CCCB51}"/>
    <cellStyle name="Output 2 2 5 4 5 2" xfId="24932" xr:uid="{33B518EF-6E8C-43EC-81EE-45F453D07D6B}"/>
    <cellStyle name="Output 2 2 5 4 6" xfId="19127" xr:uid="{5CE39E56-AAD7-4E85-8FC3-47338729AACA}"/>
    <cellStyle name="Output 2 2 5 4 6 2" xfId="43321" xr:uid="{245B0E26-8263-48E7-9A91-30FB60DEFAB1}"/>
    <cellStyle name="Output 2 2 5 4 7" xfId="24233" xr:uid="{16980823-CCA2-4DAD-B28D-FB0C55E660EB}"/>
    <cellStyle name="Output 2 2 5 5" xfId="4253" xr:uid="{7F579993-6A40-43AB-9937-7C6F149856F1}"/>
    <cellStyle name="Output 2 2 5 5 2" xfId="12594" xr:uid="{A4A0B248-FD08-4109-9264-91806CD8BC61}"/>
    <cellStyle name="Output 2 2 5 5 2 2" xfId="37179" xr:uid="{7E594DC4-2750-4923-84E0-CF373F3C2265}"/>
    <cellStyle name="Output 2 2 5 5 3" xfId="17255" xr:uid="{470ECA96-2567-45C7-BAAD-DD44F1F40DC7}"/>
    <cellStyle name="Output 2 2 5 5 3 2" xfId="41601" xr:uid="{04A4C5E1-761F-4BE6-9B8C-BE1B44C1C00F}"/>
    <cellStyle name="Output 2 2 5 5 4" xfId="17688" xr:uid="{3B7468E5-55E0-48CE-A15F-1AC4B3C56F3A}"/>
    <cellStyle name="Output 2 2 5 5 4 2" xfId="41921" xr:uid="{50D1D827-9657-4425-8857-7D890629702C}"/>
    <cellStyle name="Output 2 2 5 5 5" xfId="21000" xr:uid="{F4FF65A3-634C-4EB5-B9A3-BD62B764703B}"/>
    <cellStyle name="Output 2 2 5 5 5 2" xfId="45130" xr:uid="{BFDFBCD6-F3CA-44EA-81DB-33E4A75BD16E}"/>
    <cellStyle name="Output 2 2 5 5 6" xfId="24411" xr:uid="{24DF9A9E-0129-49E7-B7DA-04B32C1C8400}"/>
    <cellStyle name="Output 2 2 5 6" xfId="4681" xr:uid="{11DFE1D7-6FE1-4C0C-9381-94A2D617DA20}"/>
    <cellStyle name="Output 2 2 5 6 2" xfId="13022" xr:uid="{50F95B04-8F78-4AC4-9EB0-5C6F463FCB57}"/>
    <cellStyle name="Output 2 2 5 6 2 2" xfId="37607" xr:uid="{176CEC0B-345E-41AE-A255-D3874C264C7C}"/>
    <cellStyle name="Output 2 2 5 6 3" xfId="17355" xr:uid="{9C29C6CB-5D4B-413B-868A-09DA47E868E0}"/>
    <cellStyle name="Output 2 2 5 6 3 2" xfId="41690" xr:uid="{D01BD07A-97ED-472C-B382-3717C2A0D59E}"/>
    <cellStyle name="Output 2 2 5 6 4" xfId="17279" xr:uid="{66E81B27-3940-429A-9CFD-AAD01F55AB3B}"/>
    <cellStyle name="Output 2 2 5 6 4 2" xfId="41624" xr:uid="{DC3434F6-27F7-47E4-B1C2-D993AEFD2852}"/>
    <cellStyle name="Output 2 2 5 6 5" xfId="20762" xr:uid="{2F685C79-A538-4242-9AC1-879B950E3475}"/>
    <cellStyle name="Output 2 2 5 6 5 2" xfId="44919" xr:uid="{9B70B023-3C5C-4890-94CA-C258D9E253D0}"/>
    <cellStyle name="Output 2 2 5 6 6" xfId="24319" xr:uid="{62BB5F35-C1B1-4636-B7C4-31C663DEF2C5}"/>
    <cellStyle name="Output 2 2 5 7" xfId="4931" xr:uid="{5A06F5C6-C0D5-4A1C-A810-34326152CFFE}"/>
    <cellStyle name="Output 2 2 5 7 2" xfId="17403" xr:uid="{ABE1120D-6F47-41AD-BC4D-0450130D9503}"/>
    <cellStyle name="Output 2 2 5 7 2 2" xfId="41733" xr:uid="{146C6E39-6D2F-444B-B655-557C24FF87CF}"/>
    <cellStyle name="Output 2 2 5 7 3" xfId="17017" xr:uid="{3DB3B042-A035-48F8-AA4C-166509010910}"/>
    <cellStyle name="Output 2 2 5 7 3 2" xfId="41467" xr:uid="{8AF122D0-3A2E-4CA3-8CDC-BFD3AC8F0D4B}"/>
    <cellStyle name="Output 2 2 5 7 4" xfId="23326" xr:uid="{AFDD45EC-E5C4-408B-926F-C04F71669451}"/>
    <cellStyle name="Output 2 2 5 7 4 2" xfId="47290" xr:uid="{9CA4FC0F-A1A9-4694-87AB-2C6BD0698DF0}"/>
    <cellStyle name="Output 2 2 5 7 5" xfId="24772" xr:uid="{44CBDFBA-F2F1-40F9-A2BD-7685C3CB6AA3}"/>
    <cellStyle name="Output 2 2 5 8" xfId="16839" xr:uid="{FACAC617-1553-4637-B032-B48B7F3C4BC6}"/>
    <cellStyle name="Output 2 2 5 8 2" xfId="23939" xr:uid="{34C77F38-CD89-4963-B309-C4604D5EBAA7}"/>
    <cellStyle name="Output 2 2 5 8 2 2" xfId="47606" xr:uid="{D3158106-624D-47D4-BFF5-CFE20B26861F}"/>
    <cellStyle name="Output 2 2 5 8 3" xfId="25385" xr:uid="{2600334E-F678-4700-9CCF-401256BB7A66}"/>
    <cellStyle name="Output 2 2 5 9" xfId="17592" xr:uid="{23281F67-5575-4539-A66D-61C3A7DF2962}"/>
    <cellStyle name="Output 2 2 5 9 2" xfId="41855" xr:uid="{BA610CA7-C753-4AA5-934F-C8F797A4AB7C}"/>
    <cellStyle name="Output 2 2 6" xfId="215" xr:uid="{B8606A86-A2F9-4187-9546-3C413B9030CF}"/>
    <cellStyle name="Output 2 2 6 10" xfId="18307" xr:uid="{2325E268-128F-459B-AF31-5BD94C550D35}"/>
    <cellStyle name="Output 2 2 6 10 2" xfId="42532" xr:uid="{CC8453AB-A6B4-41F1-99C6-7EAAA520EB24}"/>
    <cellStyle name="Output 2 2 6 11" xfId="18538" xr:uid="{297A6899-C81F-4237-A300-14DF635270CA}"/>
    <cellStyle name="Output 2 2 6 2" xfId="1661" xr:uid="{9D4363DA-F4D8-470E-946B-0AB5472403F1}"/>
    <cellStyle name="Output 2 2 6 2 2" xfId="10012" xr:uid="{D684BD4A-9587-4CDC-9372-1BF937D39F47}"/>
    <cellStyle name="Output 2 2 6 2 2 2" xfId="22840" xr:uid="{BD0B7535-6705-4D4D-863F-75ECDE09ED9D}"/>
    <cellStyle name="Output 2 2 6 2 2 2 2" xfId="24653" xr:uid="{0E3A3EFD-76AE-40D7-86C0-D77DCB16FA77}"/>
    <cellStyle name="Output 2 2 6 2 2 3" xfId="23923" xr:uid="{AC5C7A33-EB3E-43EC-A0B2-7F27A0EF454B}"/>
    <cellStyle name="Output 2 2 6 2 2 3 2" xfId="25369" xr:uid="{462EBA68-7BF0-488F-82D8-795459CA94BE}"/>
    <cellStyle name="Output 2 2 6 2 2 4" xfId="24027" xr:uid="{31E2DF99-A441-4423-96DD-1BB9E28E3428}"/>
    <cellStyle name="Output 2 2 6 2 2 4 2" xfId="25473" xr:uid="{52BA723C-F6E6-4D2C-8C67-0667995C2AEF}"/>
    <cellStyle name="Output 2 2 6 2 2 5" xfId="23246" xr:uid="{E1112DAA-B3AF-47C1-91C3-888EDC83B08C}"/>
    <cellStyle name="Output 2 2 6 2 2 5 2" xfId="24692" xr:uid="{53054473-CE60-4E40-ACD7-27304BCCF2E9}"/>
    <cellStyle name="Output 2 2 6 2 2 6" xfId="20373" xr:uid="{B06FB35D-D521-4E53-8E88-4AB873EF4932}"/>
    <cellStyle name="Output 2 2 6 2 2 6 2" xfId="44541" xr:uid="{FFF89803-469B-410F-810B-B6C482663697}"/>
    <cellStyle name="Output 2 2 6 2 2 7" xfId="24305" xr:uid="{C5A91ED5-6551-42D8-9EA5-DD70C9AD532B}"/>
    <cellStyle name="Output 2 2 6 2 3" xfId="16989" xr:uid="{47A41C0C-7E42-4E61-81FE-D2484E5EB8DE}"/>
    <cellStyle name="Output 2 2 6 2 3 2" xfId="21340" xr:uid="{74C89543-7B19-4915-B4EA-07DE328DACA7}"/>
    <cellStyle name="Output 2 2 6 2 3 2 2" xfId="45459" xr:uid="{9D0F6417-60D8-4617-8249-B3F01F197DBF}"/>
    <cellStyle name="Output 2 2 6 2 3 3" xfId="24450" xr:uid="{09AA7244-559F-4BC6-8A4C-620EB6074E54}"/>
    <cellStyle name="Output 2 2 6 2 4" xfId="16858" xr:uid="{BD9C6AC9-700E-43B4-A1A8-B72135B197A7}"/>
    <cellStyle name="Output 2 2 6 2 4 2" xfId="23351" xr:uid="{D2919484-0BBE-4C56-8017-2886B2871014}"/>
    <cellStyle name="Output 2 2 6 2 4 2 2" xfId="47311" xr:uid="{557F927B-1D3D-40FF-9885-A9C932768814}"/>
    <cellStyle name="Output 2 2 6 2 4 3" xfId="24797" xr:uid="{B74B89E4-420B-40B9-99CB-2221BE507004}"/>
    <cellStyle name="Output 2 2 6 2 5" xfId="23881" xr:uid="{AF853A16-E96B-4A7A-BE65-3F0D5165B2F5}"/>
    <cellStyle name="Output 2 2 6 2 5 2" xfId="25327" xr:uid="{D8E999AD-7EAA-4426-B0CF-43F669F8011C}"/>
    <cellStyle name="Output 2 2 6 2 6" xfId="23439" xr:uid="{05AC2F57-5231-4134-A228-F858D6DB637F}"/>
    <cellStyle name="Output 2 2 6 2 6 2" xfId="24885" xr:uid="{44015749-6744-4354-989A-40F4DBA3B0BF}"/>
    <cellStyle name="Output 2 2 6 2 7" xfId="18868" xr:uid="{0F0655A2-27CC-42F9-93E0-92CC3C1E924E}"/>
    <cellStyle name="Output 2 2 6 2 7 2" xfId="43064" xr:uid="{71588B2A-5EB5-4E9C-8330-26A5E60DF14D}"/>
    <cellStyle name="Output 2 2 6 2 8" xfId="24141" xr:uid="{5B358A60-5425-42EF-AFC7-9ED3FBE81785}"/>
    <cellStyle name="Output 2 2 6 3" xfId="3928" xr:uid="{2885C713-945A-4114-A439-03C46DA58968}"/>
    <cellStyle name="Output 2 2 6 3 2" xfId="12269" xr:uid="{493D0464-1FBA-4210-B42A-BC6B45BF15D3}"/>
    <cellStyle name="Output 2 2 6 3 2 2" xfId="21506" xr:uid="{C1F1C05E-89EA-43F9-9DAE-57BE01C1D743}"/>
    <cellStyle name="Output 2 2 6 3 2 2 2" xfId="45607" xr:uid="{4DFD6C40-9095-46C3-A8B7-4E0EBE384C4C}"/>
    <cellStyle name="Output 2 2 6 3 2 3" xfId="24533" xr:uid="{19F559B6-2C85-49A2-B4F1-74A88D29D11B}"/>
    <cellStyle name="Output 2 2 6 3 3" xfId="17190" xr:uid="{044AEB7A-0157-4F6C-8C2D-98874F63DA93}"/>
    <cellStyle name="Output 2 2 6 3 3 2" xfId="23468" xr:uid="{8692FD48-F4A7-42DC-B5D6-0A889BC23393}"/>
    <cellStyle name="Output 2 2 6 3 3 2 2" xfId="47400" xr:uid="{A5C1665F-22C0-4B85-A736-649420CFD2E2}"/>
    <cellStyle name="Output 2 2 6 3 3 3" xfId="24914" xr:uid="{BA5D151B-EA73-4563-9E3C-BC2EDEAD35ED}"/>
    <cellStyle name="Output 2 2 6 3 4" xfId="17595" xr:uid="{B4AD645B-2FB9-4B7A-83C5-5F141DF5266F}"/>
    <cellStyle name="Output 2 2 6 3 4 2" xfId="24016" xr:uid="{1B49BDC9-32D7-4DA3-A9DF-A17D477387BA}"/>
    <cellStyle name="Output 2 2 6 3 4 2 2" xfId="47641" xr:uid="{9AC8FED0-E547-41E3-BDB3-4B1560A2C297}"/>
    <cellStyle name="Output 2 2 6 3 4 3" xfId="25462" xr:uid="{8F345310-783A-4FA9-9D4B-C4EB76371918}"/>
    <cellStyle name="Output 2 2 6 3 5" xfId="23304" xr:uid="{D629FE0A-CF4B-4D92-A855-C636B115C3B5}"/>
    <cellStyle name="Output 2 2 6 3 5 2" xfId="24750" xr:uid="{3D695F59-F2C7-4CFB-AABE-A5041ADF60A8}"/>
    <cellStyle name="Output 2 2 6 3 6" xfId="19034" xr:uid="{F4084C9B-BC71-4E71-A79C-77DB52A2D5EC}"/>
    <cellStyle name="Output 2 2 6 3 6 2" xfId="43228" xr:uid="{F0FA15DC-DB3E-4D92-A019-50A4350B90CD}"/>
    <cellStyle name="Output 2 2 6 3 7" xfId="24206" xr:uid="{AF2D3538-D2FC-4ACB-BF1D-E2D5E15D98B4}"/>
    <cellStyle name="Output 2 2 6 4" xfId="4160" xr:uid="{5A2164B7-08ED-4C5A-8847-2B0745BD9AA3}"/>
    <cellStyle name="Output 2 2 6 4 2" xfId="12501" xr:uid="{27299164-028E-483D-9BE0-03A7637225CB}"/>
    <cellStyle name="Output 2 2 6 4 2 2" xfId="37086" xr:uid="{A1029F6E-1E52-4789-93AA-421C9A8DCB51}"/>
    <cellStyle name="Output 2 2 6 4 3" xfId="17217" xr:uid="{7FBED056-A238-4089-A98C-01D3F0955C97}"/>
    <cellStyle name="Output 2 2 6 4 3 2" xfId="41564" xr:uid="{7B39F2FD-C976-4B19-B4E1-79BA9CBF530A}"/>
    <cellStyle name="Output 2 2 6 4 4" xfId="17367" xr:uid="{7E0246F5-1539-44B3-A043-123857B59937}"/>
    <cellStyle name="Output 2 2 6 4 4 2" xfId="41697" xr:uid="{14732AEC-2761-4282-9617-ADC248D9F20E}"/>
    <cellStyle name="Output 2 2 6 4 5" xfId="20909" xr:uid="{034347FA-10EA-4A64-9404-605655005602}"/>
    <cellStyle name="Output 2 2 6 4 5 2" xfId="45045" xr:uid="{E480E245-5C46-42EF-8A16-CDA49EF09047}"/>
    <cellStyle name="Output 2 2 6 4 6" xfId="24377" xr:uid="{CD3D89B1-CB41-4B7E-8CE5-5C3D596195E2}"/>
    <cellStyle name="Output 2 2 6 5" xfId="4685" xr:uid="{A25703AE-4E67-4FCD-9C1A-8B804B836714}"/>
    <cellStyle name="Output 2 2 6 5 2" xfId="13026" xr:uid="{3974BD45-4B1D-4083-BF19-0497CC8E25BB}"/>
    <cellStyle name="Output 2 2 6 5 2 2" xfId="37611" xr:uid="{EAEBFE77-708E-4A88-BAB9-514783BC0BB9}"/>
    <cellStyle name="Output 2 2 6 5 3" xfId="17359" xr:uid="{C1E4E42B-1D39-4F01-A019-39657213DA7A}"/>
    <cellStyle name="Output 2 2 6 5 3 2" xfId="41694" xr:uid="{D3ECFFA7-680D-4665-B143-FE1DECF8E018}"/>
    <cellStyle name="Output 2 2 6 5 4" xfId="17464" xr:uid="{B0C7531B-6755-4DF3-878F-8D3FB3D939ED}"/>
    <cellStyle name="Output 2 2 6 5 4 2" xfId="41766" xr:uid="{B3A64DA2-CA2E-4261-A096-3834B5333CB9}"/>
    <cellStyle name="Output 2 2 6 5 5" xfId="20894" xr:uid="{16A185F4-7BF9-43BB-893D-EE9CD31B3F75}"/>
    <cellStyle name="Output 2 2 6 5 5 2" xfId="45031" xr:uid="{90BB9DDC-6D50-4AC8-A8CB-8B94ED96D113}"/>
    <cellStyle name="Output 2 2 6 5 6" xfId="24368" xr:uid="{BECB5A6D-462A-47DF-9F7B-2EA678F34694}"/>
    <cellStyle name="Output 2 2 6 6" xfId="5589" xr:uid="{E70F1509-ED20-4186-94A1-D2BF3F643B82}"/>
    <cellStyle name="Output 2 2 6 6 2" xfId="17479" xr:uid="{586EA9AA-266D-458B-8BD4-51A4FACD14DB}"/>
    <cellStyle name="Output 2 2 6 6 2 2" xfId="41778" xr:uid="{360791FF-62A1-4BC5-815E-AA73540EC06B}"/>
    <cellStyle name="Output 2 2 6 6 3" xfId="17073" xr:uid="{F94F0D3B-B6A4-41DB-A8B3-ABE127B28A7D}"/>
    <cellStyle name="Output 2 2 6 6 3 2" xfId="41505" xr:uid="{D14D58DB-1200-4D88-BE67-8B626B24041A}"/>
    <cellStyle name="Output 2 2 6 6 4" xfId="23249" xr:uid="{CB279F56-3BB1-4C4C-B354-30A14DDFAE51}"/>
    <cellStyle name="Output 2 2 6 6 4 2" xfId="47253" xr:uid="{4162CC7C-DB84-4375-AD43-36EB05124557}"/>
    <cellStyle name="Output 2 2 6 6 5" xfId="24695" xr:uid="{F12A512D-DA96-46A7-9EB8-F04058341188}"/>
    <cellStyle name="Output 2 2 6 7" xfId="8686" xr:uid="{FE14D6A4-9665-44C7-9C43-27971C71D894}"/>
    <cellStyle name="Output 2 2 6 7 2" xfId="23979" xr:uid="{099A6774-7DEE-489E-84E2-E0898A2862B1}"/>
    <cellStyle name="Output 2 2 6 7 2 2" xfId="47623" xr:uid="{1A4301FB-904F-44FA-9299-107AD58202B2}"/>
    <cellStyle name="Output 2 2 6 7 3" xfId="25425" xr:uid="{D5AFD237-936C-4FCC-BC28-0DE92D6F5BCC}"/>
    <cellStyle name="Output 2 2 6 8" xfId="17114" xr:uid="{D68D6D3C-70DC-42ED-B143-4277329ED95B}"/>
    <cellStyle name="Output 2 2 6 8 2" xfId="41525" xr:uid="{8029B05E-4358-4A37-8D0D-0B6E93B3FDDC}"/>
    <cellStyle name="Output 2 2 6 9" xfId="17868" xr:uid="{964564C3-0A34-4EDB-A6C3-02413DE5C5A8}"/>
    <cellStyle name="Output 2 2 6 9 2" xfId="42093" xr:uid="{3A644E95-AE9E-4C8A-A160-66A9FFD73DD8}"/>
    <cellStyle name="Output 2 2 7" xfId="727" xr:uid="{623AEB73-8843-4E90-8F8D-963BD40AFC50}"/>
    <cellStyle name="Output 2 2 7 2" xfId="9122" xr:uid="{5D024540-4DF1-4B6A-A136-2209FB3D22DE}"/>
    <cellStyle name="Output 2 2 7 2 2" xfId="21963" xr:uid="{6107FBB6-0779-4C36-B2B7-73F0DC0E6604}"/>
    <cellStyle name="Output 2 2 7 2 2 2" xfId="46035" xr:uid="{E31A405F-CFD6-46EF-8947-7415ABC072FF}"/>
    <cellStyle name="Output 2 2 7 2 3" xfId="24583" xr:uid="{D05BE147-3FD0-4B3C-B7F1-7CE1FF8D2372}"/>
    <cellStyle name="Output 2 2 7 3" xfId="16868" xr:uid="{AA642342-DDB6-4999-83F0-68F9A90C456D}"/>
    <cellStyle name="Output 2 2 7 3 2" xfId="23644" xr:uid="{6E43CD0C-E665-4B1D-BCFA-15AA6BF2BDF2}"/>
    <cellStyle name="Output 2 2 7 3 2 2" xfId="47512" xr:uid="{A88EBB57-2382-4B65-B4C4-F5AA86471140}"/>
    <cellStyle name="Output 2 2 7 3 3" xfId="25090" xr:uid="{419F56D1-C660-4E01-BE4D-AC33B3DA02C3}"/>
    <cellStyle name="Output 2 2 7 4" xfId="16972" xr:uid="{C30C2C18-9126-4E4B-B6C0-C486D7177AAD}"/>
    <cellStyle name="Output 2 2 7 4 2" xfId="23549" xr:uid="{F82E269A-4436-46D8-9A64-7C0F3DDAE48E}"/>
    <cellStyle name="Output 2 2 7 4 2 2" xfId="47469" xr:uid="{1DB072F0-02C6-4946-96F7-B55B46D1DB60}"/>
    <cellStyle name="Output 2 2 7 4 3" xfId="24995" xr:uid="{B41FCBFE-C3BE-4DED-B46D-7A69549201ED}"/>
    <cellStyle name="Output 2 2 7 5" xfId="23542" xr:uid="{AD75D941-4B94-4949-979B-1BC0BEFD5BD7}"/>
    <cellStyle name="Output 2 2 7 5 2" xfId="24988" xr:uid="{614B65FE-E094-4652-B809-373BEFFBA377}"/>
    <cellStyle name="Output 2 2 7 6" xfId="19498" xr:uid="{F324C910-A1E4-407F-81F3-BF68142378E8}"/>
    <cellStyle name="Output 2 2 7 6 2" xfId="43690" xr:uid="{7D126CC7-3B8C-4EC6-BD35-86B3267B084A}"/>
    <cellStyle name="Output 2 2 7 7" xfId="24261" xr:uid="{9C0CD3E3-3A6E-45BC-8F8B-3F371F16D8B2}"/>
    <cellStyle name="Output 2 2 8" xfId="4715" xr:uid="{9BB62107-9640-457B-9825-4190E29802FB}"/>
    <cellStyle name="Output 2 2 8 2" xfId="17365" xr:uid="{27D29281-F449-4F4A-BFEE-7A898CB6A43E}"/>
    <cellStyle name="Output 2 2 8 2 2" xfId="21458" xr:uid="{AB2D6198-E7BF-422A-9172-3105CF57D033}"/>
    <cellStyle name="Output 2 2 8 2 2 2" xfId="45564" xr:uid="{79A89B03-825F-4C60-864B-AE87E522CA5F}"/>
    <cellStyle name="Output 2 2 8 2 3" xfId="24525" xr:uid="{00CA6E69-B758-4E68-A186-1D55DE97214F}"/>
    <cellStyle name="Output 2 2 8 3" xfId="16862" xr:uid="{306BA6F7-0759-4836-8B77-3C57DB8FD317}"/>
    <cellStyle name="Output 2 2 8 3 2" xfId="23446" xr:uid="{5DB72343-3893-4180-9E90-56A9E059C8CB}"/>
    <cellStyle name="Output 2 2 8 3 2 2" xfId="47383" xr:uid="{37B461EC-6F52-4DB1-ADEE-8BFF03B5BF06}"/>
    <cellStyle name="Output 2 2 8 3 3" xfId="24892" xr:uid="{09129D6F-0F13-479E-BB16-228F9D4D84EB}"/>
    <cellStyle name="Output 2 2 8 4" xfId="23937" xr:uid="{D2845586-3642-4992-939B-C4E30E524F33}"/>
    <cellStyle name="Output 2 2 8 4 2" xfId="25383" xr:uid="{82358280-D839-484E-A86E-506CC344D4C8}"/>
    <cellStyle name="Output 2 2 8 5" xfId="24058" xr:uid="{4C35D450-7E6D-447B-A9E2-12F19DD82E7C}"/>
    <cellStyle name="Output 2 2 8 5 2" xfId="25504" xr:uid="{21DE7D41-0829-4C1A-BD8F-C9233C843903}"/>
    <cellStyle name="Output 2 2 8 6" xfId="18984" xr:uid="{30F06910-A75D-4298-99DD-61BB9EA434E5}"/>
    <cellStyle name="Output 2 2 8 6 2" xfId="43178" xr:uid="{BBD91D61-5674-4E3C-81D7-C228EAA74A70}"/>
    <cellStyle name="Output 2 2 8 7" xfId="24196" xr:uid="{C19AB0A8-A9FC-42B5-998C-BBC7775BAA76}"/>
    <cellStyle name="Output 2 2 9" xfId="13923" xr:uid="{85CDBB3D-ADCF-4D03-909D-4338E03762B1}"/>
    <cellStyle name="Output 2 2 9 2" xfId="20862" xr:uid="{0ABC7C98-383C-4988-B8CC-2AC0FD66241E}"/>
    <cellStyle name="Output 2 2 9 2 2" xfId="45000" xr:uid="{AC6CD56C-8D81-4C63-AAA3-93333C4B23AC}"/>
    <cellStyle name="Output 2 2 9 3" xfId="24365" xr:uid="{94F57633-8EDD-4745-BDD3-093AAD936B7A}"/>
    <cellStyle name="Output 2 3" xfId="290" xr:uid="{80DC605C-8A0E-438C-AA60-9DEF59CB4AF9}"/>
    <cellStyle name="Output 2 3 10" xfId="17423" xr:uid="{711C8ED7-E0E7-4734-84AF-C2DF3025BDE8}"/>
    <cellStyle name="Output 2 3 10 2" xfId="41749" xr:uid="{FB840FB4-3BE7-4BE2-B14F-48944C3A2EEC}"/>
    <cellStyle name="Output 2 3 11" xfId="17779" xr:uid="{2AAAB025-DCAA-4C6D-B1EF-F86EF7A41D55}"/>
    <cellStyle name="Output 2 3 11 2" xfId="42004" xr:uid="{2FA2F106-DAB2-4D0B-972E-AFDA903D0EB1}"/>
    <cellStyle name="Output 2 3 12" xfId="18321" xr:uid="{C14A0B7C-0C60-40EB-8D8D-90DC308D1630}"/>
    <cellStyle name="Output 2 3 12 2" xfId="42546" xr:uid="{213C3125-D0A2-4A60-9DDE-FC0200D0D978}"/>
    <cellStyle name="Output 2 3 13" xfId="18466" xr:uid="{F7D87258-57CE-4ECC-B0B8-B6D272FAC36F}"/>
    <cellStyle name="Output 2 3 2" xfId="306" xr:uid="{E2902DFE-A384-4CF3-973B-CDE6060D8FBF}"/>
    <cellStyle name="Output 2 3 2 10" xfId="17788" xr:uid="{3E9F512B-3F4E-4047-9C35-693FCE5A760A}"/>
    <cellStyle name="Output 2 3 2 10 2" xfId="42013" xr:uid="{62C949F4-781B-4658-9A7F-FB3C5297D684}"/>
    <cellStyle name="Output 2 3 2 11" xfId="18332" xr:uid="{2BD95F42-763B-4CD7-9478-9C974AFD6665}"/>
    <cellStyle name="Output 2 3 2 11 2" xfId="42557" xr:uid="{C4AF281F-26FE-4CA8-9A5E-8A67C701C89A}"/>
    <cellStyle name="Output 2 3 2 12" xfId="24099" xr:uid="{D510A6F0-428E-49E1-A443-760F87FF4777}"/>
    <cellStyle name="Output 2 3 2 2" xfId="340" xr:uid="{5ED00E69-0212-4D5D-B97E-D5ECC7668DA3}"/>
    <cellStyle name="Output 2 3 2 2 10" xfId="18355" xr:uid="{2F458437-1FC4-4EA0-87E2-8974D617625B}"/>
    <cellStyle name="Output 2 3 2 2 10 2" xfId="42580" xr:uid="{1DAA4B01-05D0-4E18-A14A-2E4A77BB6E33}"/>
    <cellStyle name="Output 2 3 2 2 11" xfId="24116" xr:uid="{9ADEE853-F14A-45DD-8613-44308DDE16C0}"/>
    <cellStyle name="Output 2 3 2 2 2" xfId="1739" xr:uid="{C1EE84D1-B16A-4866-88B9-D4EB435E57A5}"/>
    <cellStyle name="Output 2 3 2 2 2 2" xfId="10082" xr:uid="{D3EB1E3A-5EC8-4A02-B0D3-95036568D8DD}"/>
    <cellStyle name="Output 2 3 2 2 2 2 2" xfId="22906" xr:uid="{EBB07488-3C8A-43BF-93C7-2222262FCAA7}"/>
    <cellStyle name="Output 2 3 2 2 2 2 2 2" xfId="24662" xr:uid="{46425E71-F3B1-4EC6-8144-424B944957A5}"/>
    <cellStyle name="Output 2 3 2 2 2 2 3" xfId="23953" xr:uid="{E1267104-1897-49CE-A60A-094FF5131772}"/>
    <cellStyle name="Output 2 3 2 2 2 2 3 2" xfId="25399" xr:uid="{01E0AD92-C863-4994-A5F5-E32714111642}"/>
    <cellStyle name="Output 2 3 2 2 2 2 4" xfId="24038" xr:uid="{D5E0991C-B2AC-4B01-88CD-F20E846C607D}"/>
    <cellStyle name="Output 2 3 2 2 2 2 4 2" xfId="25484" xr:uid="{6B36D0D4-FDAC-46ED-A50C-D88852AEE6EF}"/>
    <cellStyle name="Output 2 3 2 2 2 2 5" xfId="20772" xr:uid="{E0C3434C-D98C-432C-BBE0-8F1E33B0C7F5}"/>
    <cellStyle name="Output 2 3 2 2 2 2 5 2" xfId="24329" xr:uid="{5B73370B-AF9A-42BF-B883-B1AA08EED57E}"/>
    <cellStyle name="Output 2 3 2 2 2 2 6" xfId="20441" xr:uid="{CB932335-5BF3-466F-AE09-C50298CCB216}"/>
    <cellStyle name="Output 2 3 2 2 2 2 6 2" xfId="44603" xr:uid="{F3E53668-DD42-4BF8-A35B-F53FF2FF1D6A}"/>
    <cellStyle name="Output 2 3 2 2 2 2 7" xfId="24310" xr:uid="{D87A5751-D0CF-483F-BE94-D9D2D9FB2A7E}"/>
    <cellStyle name="Output 2 3 2 2 2 3" xfId="17004" xr:uid="{7EA298EF-729F-4E81-B057-CE3C9009C469}"/>
    <cellStyle name="Output 2 3 2 2 2 3 2" xfId="21380" xr:uid="{9FE4F42C-2F61-4467-B5C3-3322DA4370CE}"/>
    <cellStyle name="Output 2 3 2 2 2 3 2 2" xfId="45497" xr:uid="{A622B804-2723-4057-81F3-F232D38F9C68}"/>
    <cellStyle name="Output 2 3 2 2 2 3 3" xfId="24490" xr:uid="{A2609F8F-0764-4C0D-9CC8-DA1B9A152B0F}"/>
    <cellStyle name="Output 2 3 2 2 2 4" xfId="17285" xr:uid="{3027F0B8-7A2F-49A7-B640-8EEBC1FBC893}"/>
    <cellStyle name="Output 2 3 2 2 2 4 2" xfId="23399" xr:uid="{D88C78C4-7021-4F91-992F-FD1765C6ECA7}"/>
    <cellStyle name="Output 2 3 2 2 2 4 2 2" xfId="47359" xr:uid="{2CA79266-DDEB-4F36-A4FE-71167642957F}"/>
    <cellStyle name="Output 2 3 2 2 2 4 3" xfId="24845" xr:uid="{951350CD-225B-41A6-AF53-3DEA674DCFB0}"/>
    <cellStyle name="Output 2 3 2 2 2 5" xfId="20788" xr:uid="{9ADEF69B-BB97-43BA-A229-B30DCB907103}"/>
    <cellStyle name="Output 2 3 2 2 2 5 2" xfId="24345" xr:uid="{4258973E-1677-4DFE-8B65-5F2BFEA6EB6A}"/>
    <cellStyle name="Output 2 3 2 2 2 6" xfId="23751" xr:uid="{C6095EEE-1756-493C-81CC-CF6A78C1D63E}"/>
    <cellStyle name="Output 2 3 2 2 2 6 2" xfId="25197" xr:uid="{9B454BDB-C14C-4600-B5A2-A0BA65481EA7}"/>
    <cellStyle name="Output 2 3 2 2 2 7" xfId="18916" xr:uid="{986F3A0E-66B2-4C4C-96F9-39CDAB34F58E}"/>
    <cellStyle name="Output 2 3 2 2 2 7 2" xfId="43112" xr:uid="{01F5A395-F0C5-4789-8B37-914D4EB2A99E}"/>
    <cellStyle name="Output 2 3 2 2 2 8" xfId="24177" xr:uid="{A8201298-27F4-4379-8882-B3B02E6F3CF4}"/>
    <cellStyle name="Output 2 3 2 2 3" xfId="3459" xr:uid="{D51A0778-6A33-4E8A-A97C-E72A1FABD685}"/>
    <cellStyle name="Output 2 3 2 2 3 2" xfId="11800" xr:uid="{70F56B9B-C937-460D-8F76-7236B784A8B6}"/>
    <cellStyle name="Output 2 3 2 2 3 2 2" xfId="21608" xr:uid="{360DBEEB-B1F1-4735-8217-524B404E6563}"/>
    <cellStyle name="Output 2 3 2 2 3 2 2 2" xfId="45693" xr:uid="{021780D7-E376-4D92-A574-E7C6B9B94138}"/>
    <cellStyle name="Output 2 3 2 2 3 2 3" xfId="24566" xr:uid="{2570B3CE-2EEC-4CDD-B522-82621C814487}"/>
    <cellStyle name="Output 2 3 2 2 3 3" xfId="17104" xr:uid="{38BB4D34-3D04-467B-9761-CE9878A5AEEF}"/>
    <cellStyle name="Output 2 3 2 2 3 3 2" xfId="23531" xr:uid="{00DB96F7-5EF2-447E-92FB-C25F6F3CD2BB}"/>
    <cellStyle name="Output 2 3 2 2 3 3 2 2" xfId="47456" xr:uid="{C03D0A51-4109-4E81-B4D4-1DAF5787A83A}"/>
    <cellStyle name="Output 2 3 2 2 3 3 3" xfId="24977" xr:uid="{08C61EE4-B53C-4B81-95DC-AFB9E88F361D}"/>
    <cellStyle name="Output 2 3 2 2 3 4" xfId="17026" xr:uid="{9D396851-491C-4E1B-B606-20C3E2ADA3F4}"/>
    <cellStyle name="Output 2 3 2 2 3 4 2" xfId="23768" xr:uid="{FBE96C44-F726-4773-B83E-55E278049B74}"/>
    <cellStyle name="Output 2 3 2 2 3 4 2 2" xfId="47548" xr:uid="{11F807F2-DEC9-4854-83DB-683B8BAF8E4C}"/>
    <cellStyle name="Output 2 3 2 2 3 4 3" xfId="25214" xr:uid="{663AD89E-5C0F-4B8E-8617-3AE18F91DDE0}"/>
    <cellStyle name="Output 2 3 2 2 3 5" xfId="23758" xr:uid="{7F8CF72E-181A-4EC5-A0D2-84955CF0D499}"/>
    <cellStyle name="Output 2 3 2 2 3 5 2" xfId="25204" xr:uid="{27CBD0A8-3259-4EE4-93B6-D8F04383FAF2}"/>
    <cellStyle name="Output 2 3 2 2 3 6" xfId="19139" xr:uid="{74062091-F1D2-4030-9B3F-0FF17F8EF793}"/>
    <cellStyle name="Output 2 3 2 2 3 6 2" xfId="43333" xr:uid="{4AEF4E7D-2A87-4160-BA30-508E9852937B}"/>
    <cellStyle name="Output 2 3 2 2 3 7" xfId="24242" xr:uid="{80F2E492-3948-4F76-8DEB-C8415ADD8EBC}"/>
    <cellStyle name="Output 2 3 2 2 4" xfId="4265" xr:uid="{8A4B419F-8010-4477-A64A-9F988ECA9F1B}"/>
    <cellStyle name="Output 2 3 2 2 4 2" xfId="12606" xr:uid="{AA57461C-0386-499B-B7AC-1F0CDD729888}"/>
    <cellStyle name="Output 2 3 2 2 4 2 2" xfId="37191" xr:uid="{FADB68D3-A718-4B96-8093-3D42F3A483B3}"/>
    <cellStyle name="Output 2 3 2 2 4 3" xfId="17267" xr:uid="{11F88954-8F73-450A-BAA7-5728BF8D8942}"/>
    <cellStyle name="Output 2 3 2 2 4 3 2" xfId="41613" xr:uid="{38C7D281-A279-4F8C-88B7-7769878949DB}"/>
    <cellStyle name="Output 2 3 2 2 4 4" xfId="17502" xr:uid="{890B6BF7-73ED-4399-9D8D-A0AF2BB88979}"/>
    <cellStyle name="Output 2 3 2 2 4 4 2" xfId="41799" xr:uid="{8DCA7214-317C-44AC-8954-094B1EA8D879}"/>
    <cellStyle name="Output 2 3 2 2 4 5" xfId="21011" xr:uid="{6A1F104E-BC71-43FC-8C8B-F6882FBF4DB5}"/>
    <cellStyle name="Output 2 3 2 2 4 5 2" xfId="45139" xr:uid="{1ECCF79C-852D-4C35-8AFB-F7F19A4D0677}"/>
    <cellStyle name="Output 2 3 2 2 4 6" xfId="24422" xr:uid="{5C73CC1B-7F9B-4768-B664-AC95CF134D24}"/>
    <cellStyle name="Output 2 3 2 2 5" xfId="4080" xr:uid="{2C128064-6997-4092-A36B-00F62EA55450}"/>
    <cellStyle name="Output 2 3 2 2 5 2" xfId="12421" xr:uid="{6D85B7FA-5BEC-473A-B99F-AFB149FEF636}"/>
    <cellStyle name="Output 2 3 2 2 5 2 2" xfId="37006" xr:uid="{067AC1F1-B36C-49A3-9C18-4FCAB9896929}"/>
    <cellStyle name="Output 2 3 2 2 5 3" xfId="17198" xr:uid="{ED0934C5-26F2-4FAC-A748-86676E958847}"/>
    <cellStyle name="Output 2 3 2 2 5 3 2" xfId="41545" xr:uid="{8AEF94E8-3F7B-459B-824E-703A8630BD32}"/>
    <cellStyle name="Output 2 3 2 2 5 4" xfId="17368" xr:uid="{08723E2C-8FE3-45E2-A8E5-DB24BE6ED60D}"/>
    <cellStyle name="Output 2 3 2 2 5 4 2" xfId="41698" xr:uid="{A35D1A48-2675-4A4C-843A-760229B35040}"/>
    <cellStyle name="Output 2 3 2 2 5 5" xfId="23230" xr:uid="{904B30A1-2945-4620-88D0-25986F767877}"/>
    <cellStyle name="Output 2 3 2 2 5 5 2" xfId="47241" xr:uid="{007C73A4-6BFF-4B44-B560-23F73D68AF50}"/>
    <cellStyle name="Output 2 3 2 2 5 6" xfId="24676" xr:uid="{80238906-F2B0-4A13-A6CD-DA0A8CB851D1}"/>
    <cellStyle name="Output 2 3 2 2 6" xfId="5658" xr:uid="{30C72872-06F9-46CF-8FF0-1FE1D39C1830}"/>
    <cellStyle name="Output 2 3 2 2 6 2" xfId="17494" xr:uid="{1CE9072B-4C75-46B8-B410-832F95A3642C}"/>
    <cellStyle name="Output 2 3 2 2 6 2 2" xfId="41792" xr:uid="{54094CC0-DE32-4780-BFE1-CCF7335F9447}"/>
    <cellStyle name="Output 2 3 2 2 6 3" xfId="17117" xr:uid="{7B6DBA04-8AF5-4408-8519-A15BF20380A2}"/>
    <cellStyle name="Output 2 3 2 2 6 3 2" xfId="41527" xr:uid="{249FFC68-44CF-4197-BE0B-6DF5C4797A58}"/>
    <cellStyle name="Output 2 3 2 2 6 4" xfId="23319" xr:uid="{9E9290F0-F6A5-41D9-960B-1DF8855450C9}"/>
    <cellStyle name="Output 2 3 2 2 6 4 2" xfId="47288" xr:uid="{3DC67BDC-2E5A-443C-9140-32588FF21604}"/>
    <cellStyle name="Output 2 3 2 2 6 5" xfId="24765" xr:uid="{94D7C6D3-C943-4A1F-9ABE-BCDE2DC94F96}"/>
    <cellStyle name="Output 2 3 2 2 7" xfId="9569" xr:uid="{BC0827CC-932F-47C7-9B4D-49A8405238B2}"/>
    <cellStyle name="Output 2 3 2 2 7 2" xfId="23798" xr:uid="{5299AC99-3700-4E9A-979E-E17925C06DD5}"/>
    <cellStyle name="Output 2 3 2 2 7 2 2" xfId="47559" xr:uid="{BAD8A3BA-4C2F-425C-B09C-28F217FB105E}"/>
    <cellStyle name="Output 2 3 2 2 7 3" xfId="25244" xr:uid="{C8BB8D3B-96E2-421B-AB52-1F766BC7EEAC}"/>
    <cellStyle name="Output 2 3 2 2 8" xfId="17620" xr:uid="{BBE62F8C-78D4-4754-90FE-D18B80BE4930}"/>
    <cellStyle name="Output 2 3 2 2 8 2" xfId="41876" xr:uid="{FD3A09A6-6999-4490-8D49-B7D8576C204F}"/>
    <cellStyle name="Output 2 3 2 2 9" xfId="17942" xr:uid="{D8780E1B-0F2D-4E3D-B6E3-D59885E4A170}"/>
    <cellStyle name="Output 2 3 2 2 9 2" xfId="42167" xr:uid="{CA751520-83ED-4615-838D-F8F7417779BA}"/>
    <cellStyle name="Output 2 3 2 3" xfId="1005" xr:uid="{FA74762D-584F-4625-82B7-031AB3EF22A1}"/>
    <cellStyle name="Output 2 3 2 3 2" xfId="9381" xr:uid="{905B3635-0011-45B9-B07A-A27B9B37B913}"/>
    <cellStyle name="Output 2 3 2 3 2 2" xfId="22215" xr:uid="{338C8CD9-2719-4935-81CE-3142BA846D09}"/>
    <cellStyle name="Output 2 3 2 3 2 2 2" xfId="24620" xr:uid="{01E4C224-C48A-4D07-AE56-3D84E127E01C}"/>
    <cellStyle name="Output 2 3 2 3 2 3" xfId="23745" xr:uid="{364D3931-4710-4603-B656-C11907248883}"/>
    <cellStyle name="Output 2 3 2 3 2 3 2" xfId="25191" xr:uid="{78DE2F93-8EF3-45BD-8CA7-2ED93AE17EF0}"/>
    <cellStyle name="Output 2 3 2 3 2 4" xfId="23312" xr:uid="{F5D34F3D-924E-471F-B7B8-14F15FA1BB94}"/>
    <cellStyle name="Output 2 3 2 3 2 4 2" xfId="24758" xr:uid="{2A9373BF-ABD1-427C-959E-A8D0DADB1EBF}"/>
    <cellStyle name="Output 2 3 2 3 2 5" xfId="23428" xr:uid="{4ECFFB0C-E2A9-4798-B709-0F500EBD58B6}"/>
    <cellStyle name="Output 2 3 2 3 2 5 2" xfId="24874" xr:uid="{93BF4FDD-2553-4742-8176-A6E5991049A7}"/>
    <cellStyle name="Output 2 3 2 3 2 6" xfId="19750" xr:uid="{6CCF9137-0012-4A32-A1F0-E85A3F880CB0}"/>
    <cellStyle name="Output 2 3 2 3 2 6 2" xfId="43931" xr:uid="{5038CD26-9E2F-4DA6-887A-EE7BD0FD00D4}"/>
    <cellStyle name="Output 2 3 2 3 2 7" xfId="24287" xr:uid="{BABAEB53-3592-4288-A8BD-8D947FA5C0F1}"/>
    <cellStyle name="Output 2 3 2 3 3" xfId="16915" xr:uid="{8DB01961-A193-41F2-941D-AA57D99DB02D}"/>
    <cellStyle name="Output 2 3 2 3 3 2" xfId="21361" xr:uid="{ED2528B8-26C3-463C-8755-CA2EABE23053}"/>
    <cellStyle name="Output 2 3 2 3 3 2 2" xfId="45479" xr:uid="{2D218240-9527-483E-BE5F-B4C8AC945460}"/>
    <cellStyle name="Output 2 3 2 3 3 3" xfId="24471" xr:uid="{EC36CF6E-FF0C-47C6-B166-5BCF4763C952}"/>
    <cellStyle name="Output 2 3 2 3 4" xfId="17025" xr:uid="{F487CAE6-6CB8-4611-82D2-D247F19F0BE7}"/>
    <cellStyle name="Output 2 3 2 3 4 2" xfId="23376" xr:uid="{C9D4E784-A23E-4968-A869-518F44A28137}"/>
    <cellStyle name="Output 2 3 2 3 4 2 2" xfId="47336" xr:uid="{E33F1BD5-2D1B-435C-B41B-7B5C6FB42E73}"/>
    <cellStyle name="Output 2 3 2 3 4 3" xfId="24822" xr:uid="{28F9A1C8-7E75-4502-8372-3656261F08B8}"/>
    <cellStyle name="Output 2 3 2 3 5" xfId="23865" xr:uid="{31454883-D855-4365-AC21-119F908C423F}"/>
    <cellStyle name="Output 2 3 2 3 5 2" xfId="25311" xr:uid="{9E37018B-F112-4280-8DC2-00F22049CB68}"/>
    <cellStyle name="Output 2 3 2 3 6" xfId="22898" xr:uid="{BA9EB860-5053-48F8-A7AA-3B24FAB497E9}"/>
    <cellStyle name="Output 2 3 2 3 6 2" xfId="24658" xr:uid="{A3750C86-A4A1-4012-8FFA-28AA1CDCB52B}"/>
    <cellStyle name="Output 2 3 2 3 7" xfId="18893" xr:uid="{F4366835-0AC9-4D23-A98F-1EB037C6F9E9}"/>
    <cellStyle name="Output 2 3 2 3 7 2" xfId="43089" xr:uid="{5DEB3188-E852-4A39-A92D-AFAA6486720B}"/>
    <cellStyle name="Output 2 3 2 3 8" xfId="24160" xr:uid="{A2B60358-E8D2-4995-84C6-0D9A051A12BA}"/>
    <cellStyle name="Output 2 3 2 4" xfId="3880" xr:uid="{66FF6931-0283-4B23-9599-2381E2507076}"/>
    <cellStyle name="Output 2 3 2 4 2" xfId="12221" xr:uid="{1E55EFD9-585F-4A45-8462-3109092B7D21}"/>
    <cellStyle name="Output 2 3 2 4 2 2" xfId="21581" xr:uid="{E9EBD478-0B96-43C9-B61F-E32DCCD70A0F}"/>
    <cellStyle name="Output 2 3 2 4 2 2 2" xfId="45674" xr:uid="{6C67AD47-CC44-4B5F-A544-4EE4B48060C6}"/>
    <cellStyle name="Output 2 3 2 4 2 3" xfId="24550" xr:uid="{026B1DC1-0F1C-4916-919E-3F2CF5197709}"/>
    <cellStyle name="Output 2 3 2 4 3" xfId="17142" xr:uid="{6D50B9F2-9989-4637-A420-0892EE29D798}"/>
    <cellStyle name="Output 2 3 2 4 3 2" xfId="23506" xr:uid="{87F4DFD8-D982-4DBD-AF87-234839098A37}"/>
    <cellStyle name="Output 2 3 2 4 3 2 2" xfId="47432" xr:uid="{432337DE-7CA7-428E-A72C-FE5599238EA5}"/>
    <cellStyle name="Output 2 3 2 4 3 3" xfId="24952" xr:uid="{993D81ED-F0D5-4821-9D15-B95E384D1F94}"/>
    <cellStyle name="Output 2 3 2 4 4" xfId="17293" xr:uid="{4507ED6C-5F6D-421C-99D7-D6AFAE1B834A}"/>
    <cellStyle name="Output 2 3 2 4 4 2" xfId="23890" xr:uid="{B208E02D-AC7B-4C29-A018-CE9514FB4FD5}"/>
    <cellStyle name="Output 2 3 2 4 4 2 2" xfId="47590" xr:uid="{06E93508-FED5-41A5-BA5E-0846A8F7DE09}"/>
    <cellStyle name="Output 2 3 2 4 4 3" xfId="25336" xr:uid="{9CB82363-7BBE-49DD-9C63-74FDA736C89E}"/>
    <cellStyle name="Output 2 3 2 4 5" xfId="21362" xr:uid="{7652B4CD-5CCC-4757-BBB4-FC8D1810FBA7}"/>
    <cellStyle name="Output 2 3 2 4 5 2" xfId="24472" xr:uid="{BC2DBE47-F22B-4151-B528-BCCADDB6EFA7}"/>
    <cellStyle name="Output 2 3 2 4 6" xfId="19111" xr:uid="{9F92A5FA-EF67-48D5-913D-FFF18C61687A}"/>
    <cellStyle name="Output 2 3 2 4 6 2" xfId="43305" xr:uid="{46471288-B29C-4465-AFFD-8182435A04D6}"/>
    <cellStyle name="Output 2 3 2 4 7" xfId="24225" xr:uid="{14EF1526-CCDE-4BF5-89E9-CC42325E8BF7}"/>
    <cellStyle name="Output 2 3 2 5" xfId="4237" xr:uid="{993C5B55-5017-4F7F-9189-2FBE44880A89}"/>
    <cellStyle name="Output 2 3 2 5 2" xfId="12578" xr:uid="{E1AC8BFF-9A72-4616-9A25-1A9413A9B5A6}"/>
    <cellStyle name="Output 2 3 2 5 2 2" xfId="37163" xr:uid="{FEBE7893-0C4F-49A9-90EE-B1B2B07788EC}"/>
    <cellStyle name="Output 2 3 2 5 3" xfId="17244" xr:uid="{46C028EB-A53B-47F9-B6FD-EEBD0D4EAC65}"/>
    <cellStyle name="Output 2 3 2 5 3 2" xfId="41590" xr:uid="{35A90CCC-7929-4411-9260-AF930562376D}"/>
    <cellStyle name="Output 2 3 2 5 4" xfId="17022" xr:uid="{108A8B1A-1B4F-4B65-B12D-DF4616A24E5A}"/>
    <cellStyle name="Output 2 3 2 5 4 2" xfId="41470" xr:uid="{99996EFE-CE2E-4CFF-9932-D47965847601}"/>
    <cellStyle name="Output 2 3 2 5 5" xfId="20986" xr:uid="{B245E6FE-F4E1-4B29-A3EA-EC78B56A31B5}"/>
    <cellStyle name="Output 2 3 2 5 5 2" xfId="45118" xr:uid="{2A7788A5-67E1-4403-AF4C-5D2E70A7C390}"/>
    <cellStyle name="Output 2 3 2 5 6" xfId="24402" xr:uid="{65342C3F-D373-4350-9202-78CE816CE5CE}"/>
    <cellStyle name="Output 2 3 2 6" xfId="4637" xr:uid="{4D5833C1-7B8F-4138-BE63-29CD908127F4}"/>
    <cellStyle name="Output 2 3 2 6 2" xfId="12978" xr:uid="{AF5ED2B6-F48B-4E02-B99D-C42F541DE283}"/>
    <cellStyle name="Output 2 3 2 6 2 2" xfId="37563" xr:uid="{96E48F08-CAE1-4035-B2FA-6EF4A2DAE28C}"/>
    <cellStyle name="Output 2 3 2 6 3" xfId="17311" xr:uid="{244D1FBB-BEAD-4F5D-932D-64D8EEB0E5CB}"/>
    <cellStyle name="Output 2 3 2 6 3 2" xfId="41646" xr:uid="{85EAEC7A-E7DC-4D8F-BFC0-4D550F393286}"/>
    <cellStyle name="Output 2 3 2 6 4" xfId="17132" xr:uid="{15113C6B-A065-4186-AACD-982BE10D6CBB}"/>
    <cellStyle name="Output 2 3 2 6 4 2" xfId="41538" xr:uid="{7E508C4F-AA0D-4A72-A4EB-B8F0706D8E7B}"/>
    <cellStyle name="Output 2 3 2 6 5" xfId="20778" xr:uid="{3D6B6903-873D-4DBA-B1A7-5928F991DF2E}"/>
    <cellStyle name="Output 2 3 2 6 5 2" xfId="44931" xr:uid="{5A1D7BF1-F248-4AD8-9F30-639BEE27EA1F}"/>
    <cellStyle name="Output 2 3 2 6 6" xfId="24335" xr:uid="{37FD0AF2-635A-477C-A6CA-C5A170C643D1}"/>
    <cellStyle name="Output 2 3 2 7" xfId="4965" xr:uid="{718C14DE-1C31-4F52-95AB-B31E66E6B9D3}"/>
    <cellStyle name="Output 2 3 2 7 2" xfId="17412" xr:uid="{32B99B09-DD17-4803-8534-F1940941F2A4}"/>
    <cellStyle name="Output 2 3 2 7 2 2" xfId="41740" xr:uid="{C57CB50D-A70A-42D0-B848-1D5A0DE77422}"/>
    <cellStyle name="Output 2 3 2 7 3" xfId="16904" xr:uid="{E1B6517E-281D-4B57-ABB3-59898622C275}"/>
    <cellStyle name="Output 2 3 2 7 3 2" xfId="41437" xr:uid="{DC73122F-8348-4963-BC86-28A52F3F0965}"/>
    <cellStyle name="Output 2 3 2 7 4" xfId="21349" xr:uid="{26B78E4A-C880-4726-9A22-999FFE16B7C9}"/>
    <cellStyle name="Output 2 3 2 7 4 2" xfId="45467" xr:uid="{CBB8438E-A18D-4FEC-A214-9AC0CF5EFB98}"/>
    <cellStyle name="Output 2 3 2 7 5" xfId="24459" xr:uid="{6A3D4EB6-A001-4B32-8991-EBDE606555DA}"/>
    <cellStyle name="Output 2 3 2 8" xfId="8608" xr:uid="{2C593938-2C6A-4842-8625-2DF0B40F8C71}"/>
    <cellStyle name="Output 2 3 2 8 2" xfId="23982" xr:uid="{DD2830F5-FCA5-4101-BDCC-DAA6C18E73CF}"/>
    <cellStyle name="Output 2 3 2 8 2 2" xfId="47624" xr:uid="{0439F06D-1E84-4684-805D-86C3BA4A0D24}"/>
    <cellStyle name="Output 2 3 2 8 3" xfId="25428" xr:uid="{CF7B36DE-8D32-47D6-83D6-72D4799A6C05}"/>
    <cellStyle name="Output 2 3 2 9" xfId="17616" xr:uid="{64367831-83A3-4A47-8FD9-3C179BB38852}"/>
    <cellStyle name="Output 2 3 2 9 2" xfId="41873" xr:uid="{D4550853-DFD2-4D45-9AA6-AE4E25F64B3C}"/>
    <cellStyle name="Output 2 3 3" xfId="208" xr:uid="{390BB742-E38E-4DCC-968C-222FA5C321DF}"/>
    <cellStyle name="Output 2 3 3 10" xfId="18302" xr:uid="{0623F88E-A036-448D-B6BA-61FBDB8C3907}"/>
    <cellStyle name="Output 2 3 3 10 2" xfId="42527" xr:uid="{8D0A08F4-998B-49AF-AF95-DA4F2D19C1B4}"/>
    <cellStyle name="Output 2 3 3 11" xfId="18475" xr:uid="{0ABCE68C-8F6D-4BBA-BAAA-9F57F27BC3F0}"/>
    <cellStyle name="Output 2 3 3 2" xfId="1654" xr:uid="{0CFAF0A3-959F-4FC5-AE67-76FA4D489B93}"/>
    <cellStyle name="Output 2 3 3 2 2" xfId="10005" xr:uid="{8C8C567C-7FC3-4CBC-91D8-E3B34CAF23FF}"/>
    <cellStyle name="Output 2 3 3 2 2 2" xfId="22834" xr:uid="{F45D1C28-EB4A-417A-95F7-CC324E99ED83}"/>
    <cellStyle name="Output 2 3 3 2 2 2 2" xfId="24648" xr:uid="{3E8ACC17-EC24-4BF7-B077-C1382D530726}"/>
    <cellStyle name="Output 2 3 3 2 2 3" xfId="23919" xr:uid="{99765B71-9C03-4DF3-BFCC-DF5B55032D74}"/>
    <cellStyle name="Output 2 3 3 2 2 3 2" xfId="25365" xr:uid="{DBF26669-D412-4E8A-8188-A83EFE524AD8}"/>
    <cellStyle name="Output 2 3 3 2 2 4" xfId="21595" xr:uid="{D924E868-D267-40F4-BFA1-2CDF77E613C6}"/>
    <cellStyle name="Output 2 3 3 2 2 4 2" xfId="24556" xr:uid="{DA52AC14-54EE-48A8-9573-DCC467EBE693}"/>
    <cellStyle name="Output 2 3 3 2 2 5" xfId="23981" xr:uid="{0AB29203-3D81-45AC-99E5-CDF44A912534}"/>
    <cellStyle name="Output 2 3 3 2 2 5 2" xfId="25427" xr:uid="{6DAF3867-BAD1-44D1-946B-A1A910D069B0}"/>
    <cellStyle name="Output 2 3 3 2 2 6" xfId="20368" xr:uid="{A2B4C07F-8D35-4CED-8EE0-89E62789F395}"/>
    <cellStyle name="Output 2 3 3 2 2 6 2" xfId="44538" xr:uid="{FD246B0E-A95E-4416-863A-F32ABD3C46BD}"/>
    <cellStyle name="Output 2 3 3 2 2 7" xfId="24303" xr:uid="{E79A7D30-16BD-441B-A162-DD3076B2658E}"/>
    <cellStyle name="Output 2 3 3 2 3" xfId="16983" xr:uid="{795185C6-6326-4849-AC98-72958E81C705}"/>
    <cellStyle name="Output 2 3 3 2 3 2" xfId="21337" xr:uid="{F489681A-376B-49D1-AC3A-16D5FC3153E1}"/>
    <cellStyle name="Output 2 3 3 2 3 2 2" xfId="45456" xr:uid="{6FF29134-5D96-46B0-9B7D-16336E8E7D11}"/>
    <cellStyle name="Output 2 3 3 2 3 3" xfId="24447" xr:uid="{6A270154-5D0F-43B2-8E52-EA512D2046CC}"/>
    <cellStyle name="Output 2 3 3 2 4" xfId="17605" xr:uid="{877E3214-0B18-4DD1-B77D-025595C4EE63}"/>
    <cellStyle name="Output 2 3 3 2 4 2" xfId="23346" xr:uid="{85AEEA10-BE4F-4C8A-95FB-0121105F3EEA}"/>
    <cellStyle name="Output 2 3 3 2 4 2 2" xfId="47306" xr:uid="{3FC9A551-79E9-4138-8933-CF18A5340588}"/>
    <cellStyle name="Output 2 3 3 2 4 3" xfId="24792" xr:uid="{CDB8DAF2-FB27-44F9-88AB-D1E69E22DA1B}"/>
    <cellStyle name="Output 2 3 3 2 5" xfId="23849" xr:uid="{226F9157-7D22-46CD-854C-77694F0BDE67}"/>
    <cellStyle name="Output 2 3 3 2 5 2" xfId="25295" xr:uid="{15E28C74-090B-4C94-8DAE-EBFD8E0AA33E}"/>
    <cellStyle name="Output 2 3 3 2 6" xfId="23713" xr:uid="{A0CA1656-0A79-426E-B48C-5BFA2BCC4ACE}"/>
    <cellStyle name="Output 2 3 3 2 6 2" xfId="25159" xr:uid="{67437C55-C118-4564-B176-6AC6CDC15B96}"/>
    <cellStyle name="Output 2 3 3 2 7" xfId="18863" xr:uid="{5640AF50-5FB5-4C03-810A-B996AB9961EA}"/>
    <cellStyle name="Output 2 3 3 2 7 2" xfId="43059" xr:uid="{7B5C7AE5-BC10-4928-A449-8A9DCAA77F22}"/>
    <cellStyle name="Output 2 3 3 2 8" xfId="24138" xr:uid="{D2645A28-4F05-4324-9BC5-0AF78771AE41}"/>
    <cellStyle name="Output 2 3 3 3" xfId="3925" xr:uid="{EDAE15C3-D644-43E7-9DEA-41F1083DB806}"/>
    <cellStyle name="Output 2 3 3 3 2" xfId="12266" xr:uid="{8B8B7B4D-F480-488A-8CC4-D0EEF295BCA6}"/>
    <cellStyle name="Output 2 3 3 3 2 2" xfId="21501" xr:uid="{2A059D5A-864A-4D0E-A2E0-E483476B125E}"/>
    <cellStyle name="Output 2 3 3 3 2 2 2" xfId="45604" xr:uid="{FCA23B2A-6083-477B-9AB6-71106DBB4F98}"/>
    <cellStyle name="Output 2 3 3 3 2 3" xfId="24531" xr:uid="{736475A4-7A59-4EC4-89BB-00CC5DF51821}"/>
    <cellStyle name="Output 2 3 3 3 3" xfId="17187" xr:uid="{1F57269B-80C8-4B48-8AAB-CAE8ED0779ED}"/>
    <cellStyle name="Output 2 3 3 3 3 2" xfId="23463" xr:uid="{5A413D27-61A1-48E7-8ED7-6A33B532766B}"/>
    <cellStyle name="Output 2 3 3 3 3 2 2" xfId="47395" xr:uid="{8B73C981-B798-4C80-B8B5-36B1003A4E02}"/>
    <cellStyle name="Output 2 3 3 3 3 3" xfId="24909" xr:uid="{0A23C756-F3E8-4F23-A5FA-3EF8508AD3C2}"/>
    <cellStyle name="Output 2 3 3 3 4" xfId="17077" xr:uid="{42023168-14BF-4E18-9CC3-867068B413CC}"/>
    <cellStyle name="Output 2 3 3 3 4 2" xfId="23992" xr:uid="{3468ACC7-09AA-45CC-9CF7-E58A2ACBFD1E}"/>
    <cellStyle name="Output 2 3 3 3 4 2 2" xfId="47628" xr:uid="{1C0A0816-DFE9-45B7-A816-13D2F82E6869}"/>
    <cellStyle name="Output 2 3 3 3 4 3" xfId="25438" xr:uid="{EB129FD9-E6D7-4B3A-87B0-D96D4181605A}"/>
    <cellStyle name="Output 2 3 3 3 5" xfId="23683" xr:uid="{38A31A33-7A9B-44CF-ADBB-3CDF022E7DB8}"/>
    <cellStyle name="Output 2 3 3 3 5 2" xfId="25129" xr:uid="{5A4233D9-A78B-4171-BD31-EDC118A6A3C1}"/>
    <cellStyle name="Output 2 3 3 3 6" xfId="19028" xr:uid="{2A93D0A7-ACCC-4D1A-9183-9F18C8437263}"/>
    <cellStyle name="Output 2 3 3 3 6 2" xfId="43222" xr:uid="{C6002891-7602-4153-BD05-8EDF2F6B6AD1}"/>
    <cellStyle name="Output 2 3 3 3 7" xfId="24203" xr:uid="{9A4BCC39-97C1-4ED6-813B-F3839A68C3C8}"/>
    <cellStyle name="Output 2 3 3 4" xfId="4154" xr:uid="{0E5E6FFE-53FA-48D7-9A07-D2DA05DE6918}"/>
    <cellStyle name="Output 2 3 3 4 2" xfId="12495" xr:uid="{88ABE063-48D7-4D13-AC0A-C5409062A397}"/>
    <cellStyle name="Output 2 3 3 4 2 2" xfId="37080" xr:uid="{06204EB4-419E-43DB-80B8-5CE7C4628FDF}"/>
    <cellStyle name="Output 2 3 3 4 3" xfId="17212" xr:uid="{A92627D8-6635-4ABB-8981-7054263CF817}"/>
    <cellStyle name="Output 2 3 3 4 3 2" xfId="41559" xr:uid="{838F3D4C-5529-449E-B07E-7EED477BB0DB}"/>
    <cellStyle name="Output 2 3 3 4 4" xfId="16852" xr:uid="{08C024C2-F78E-4B22-AF23-FF1446A769AB}"/>
    <cellStyle name="Output 2 3 3 4 4 2" xfId="41424" xr:uid="{56B6DCFF-B729-4BD6-93D9-6186AF51F072}"/>
    <cellStyle name="Output 2 3 3 4 5" xfId="20905" xr:uid="{3ACDC8D0-05D1-4695-9D78-3B31335FFA3A}"/>
    <cellStyle name="Output 2 3 3 4 5 2" xfId="45041" xr:uid="{054E5E19-6AD4-4158-BB8D-06B8AFC3C7FA}"/>
    <cellStyle name="Output 2 3 3 4 6" xfId="24374" xr:uid="{88D83649-7237-400D-AA34-DD76E445B30E}"/>
    <cellStyle name="Output 2 3 3 5" xfId="4682" xr:uid="{B11B12E9-A17C-42F4-9D12-FC8965316796}"/>
    <cellStyle name="Output 2 3 3 5 2" xfId="13023" xr:uid="{E601D2CB-1EE9-478C-A96D-DB61359265C7}"/>
    <cellStyle name="Output 2 3 3 5 2 2" xfId="37608" xr:uid="{EDEE06A6-A446-47CE-B1B5-2ED080E9C6C0}"/>
    <cellStyle name="Output 2 3 3 5 3" xfId="17356" xr:uid="{6D98A125-FF67-498C-AE47-6B71F8B0ABA2}"/>
    <cellStyle name="Output 2 3 3 5 3 2" xfId="41691" xr:uid="{BC430667-0570-4EE8-AAEA-57BBB7E22EF6}"/>
    <cellStyle name="Output 2 3 3 5 4" xfId="17278" xr:uid="{A179BDF2-46DE-48A8-A63A-B982A5DBFC97}"/>
    <cellStyle name="Output 2 3 3 5 4 2" xfId="41623" xr:uid="{9FC848C4-B801-4672-9DF8-3FEC4E7B1A1C}"/>
    <cellStyle name="Output 2 3 3 5 5" xfId="20918" xr:uid="{6FF54AEE-FF7E-4F78-8206-E878C8598EFA}"/>
    <cellStyle name="Output 2 3 3 5 5 2" xfId="45053" xr:uid="{BB20E74C-E3E5-45AD-8E8B-48A0364865E1}"/>
    <cellStyle name="Output 2 3 3 5 6" xfId="24385" xr:uid="{82F986D8-017A-4D04-AFF8-EAD99695EE51}"/>
    <cellStyle name="Output 2 3 3 6" xfId="5583" xr:uid="{3F689859-0EF5-4E16-B568-FF9D99A74CDC}"/>
    <cellStyle name="Output 2 3 3 6 2" xfId="17474" xr:uid="{9EBEFA58-5F53-439C-84E8-EDFC9D02612D}"/>
    <cellStyle name="Output 2 3 3 6 2 2" xfId="41773" xr:uid="{684D0C4E-8BF0-4B28-B796-3AE88B83574C}"/>
    <cellStyle name="Output 2 3 3 6 3" xfId="17549" xr:uid="{EB1D2ED1-58D9-4049-9560-CB4AA6649385}"/>
    <cellStyle name="Output 2 3 3 6 3 2" xfId="41827" xr:uid="{981C43AF-7EC2-4925-B473-85BFF472EE6E}"/>
    <cellStyle name="Output 2 3 3 6 4" xfId="23866" xr:uid="{01C8D502-BD70-4DEE-B16D-6AC7F9CDC139}"/>
    <cellStyle name="Output 2 3 3 6 4 2" xfId="47578" xr:uid="{48A453FB-EAC7-4AC0-BD0F-5F62D6EF52F6}"/>
    <cellStyle name="Output 2 3 3 6 5" xfId="25312" xr:uid="{CBAA81B1-129A-4884-812E-BD86953171BE}"/>
    <cellStyle name="Output 2 3 3 7" xfId="16830" xr:uid="{FBFD9E3C-5E8F-40C1-B8DF-94FEC04D75F1}"/>
    <cellStyle name="Output 2 3 3 7 2" xfId="23994" xr:uid="{3F319F51-62A3-49CD-A87D-69BD9B584C69}"/>
    <cellStyle name="Output 2 3 3 7 2 2" xfId="47630" xr:uid="{A618AE1E-80B7-4B85-ABB4-806C755C462E}"/>
    <cellStyle name="Output 2 3 3 7 3" xfId="25440" xr:uid="{1ACC6E18-FE99-48F1-ABB9-83114D05CF38}"/>
    <cellStyle name="Output 2 3 3 8" xfId="17067" xr:uid="{A83E6BE7-0434-461E-93E8-5A2A80819941}"/>
    <cellStyle name="Output 2 3 3 8 2" xfId="41500" xr:uid="{FCC3829B-20EA-4D43-8C0C-E0C4A8F7C467}"/>
    <cellStyle name="Output 2 3 3 9" xfId="17865" xr:uid="{CC22E46E-C546-40C6-B005-3B7E6F3D81DF}"/>
    <cellStyle name="Output 2 3 3 9 2" xfId="42090" xr:uid="{5DEB2F0F-D1D8-4CA4-90C6-BDF9588F98FE}"/>
    <cellStyle name="Output 2 3 4" xfId="775" xr:uid="{6C0E3E66-218E-4FAA-ACE3-9E2690F5AE48}"/>
    <cellStyle name="Output 2 3 4 2" xfId="9160" xr:uid="{D52F186C-D501-446C-8226-2C74A3BA02E1}"/>
    <cellStyle name="Output 2 3 4 2 2" xfId="22000" xr:uid="{7DF34B2F-4819-4D14-8BE6-856CD0148609}"/>
    <cellStyle name="Output 2 3 4 2 2 2" xfId="24592" xr:uid="{7CA94693-1D09-4224-B53C-F72FCEAED4C6}"/>
    <cellStyle name="Output 2 3 4 2 3" xfId="23656" xr:uid="{D321B9BC-12BE-4F49-BBF2-E2373D6EC08D}"/>
    <cellStyle name="Output 2 3 4 2 3 2" xfId="25102" xr:uid="{B96AEEFA-05A9-44A2-806B-8801D5226CDD}"/>
    <cellStyle name="Output 2 3 4 2 4" xfId="23710" xr:uid="{3C55B96C-B0B4-4027-AB1B-766B5D6B91BC}"/>
    <cellStyle name="Output 2 3 4 2 4 2" xfId="25156" xr:uid="{20BAAC61-6608-4F25-9398-89F3EECC2E85}"/>
    <cellStyle name="Output 2 3 4 2 5" xfId="24030" xr:uid="{3C3DB9CA-353F-4268-B0A7-8FB190F40A92}"/>
    <cellStyle name="Output 2 3 4 2 5 2" xfId="25476" xr:uid="{2E2712BD-5CDF-47EF-B829-D35451AB95E6}"/>
    <cellStyle name="Output 2 3 4 2 6" xfId="19533" xr:uid="{7E10795C-971A-4B92-BFC9-422C9F37C90F}"/>
    <cellStyle name="Output 2 3 4 2 6 2" xfId="43722" xr:uid="{4BF31A5A-C7B6-435B-8470-5A908C91863D}"/>
    <cellStyle name="Output 2 3 4 2 7" xfId="24265" xr:uid="{E12C4CFD-EEC2-4CAD-A888-CD4863F895A4}"/>
    <cellStyle name="Output 2 3 4 3" xfId="16874" xr:uid="{3AA36279-B577-4392-836B-4911254DC4AC}"/>
    <cellStyle name="Output 2 3 4 3 2" xfId="21351" xr:uid="{CAC3F477-8663-4516-94A3-8DB499E5BF0C}"/>
    <cellStyle name="Output 2 3 4 3 2 2" xfId="45469" xr:uid="{E0EC2997-64F5-40DB-BB86-2807DE936B85}"/>
    <cellStyle name="Output 2 3 4 3 3" xfId="24461" xr:uid="{39CC96CF-0AA3-430F-9FC7-20CD654BCAC2}"/>
    <cellStyle name="Output 2 3 4 4" xfId="17028" xr:uid="{431D61D1-4E8C-4E33-BFEF-60F728A92982}"/>
    <cellStyle name="Output 2 3 4 4 2" xfId="23365" xr:uid="{CF16FB1D-2610-40EE-BE69-9D5D3BFA9380}"/>
    <cellStyle name="Output 2 3 4 4 2 2" xfId="47325" xr:uid="{2C3B057B-BF68-47A5-85F6-0CCD2ED55951}"/>
    <cellStyle name="Output 2 3 4 4 3" xfId="24811" xr:uid="{7314BF83-4CEF-4390-9586-16FE2076B1C8}"/>
    <cellStyle name="Output 2 3 4 5" xfId="23271" xr:uid="{32FEC25D-4CB1-458D-9BF2-90EAF7C3A57F}"/>
    <cellStyle name="Output 2 3 4 5 2" xfId="24717" xr:uid="{43EC379F-982D-406C-847B-3F8177362332}"/>
    <cellStyle name="Output 2 3 4 6" xfId="23801" xr:uid="{DAF3A2D6-9484-4AE8-88D8-5AE50602D27A}"/>
    <cellStyle name="Output 2 3 4 6 2" xfId="25247" xr:uid="{FCB4AD86-B6EE-44DB-BA26-6F224F6A4430}"/>
    <cellStyle name="Output 2 3 4 7" xfId="18882" xr:uid="{A501F732-E65F-4582-BAC1-9846CD8DE2A3}"/>
    <cellStyle name="Output 2 3 4 7 2" xfId="43078" xr:uid="{DB089483-C404-4D90-9604-B8FE65AE6D3A}"/>
    <cellStyle name="Output 2 3 4 8" xfId="24150" xr:uid="{B47E1457-6F7A-41BB-9C06-28145B2C6B7A}"/>
    <cellStyle name="Output 2 3 5" xfId="3908" xr:uid="{A6C66581-936D-4143-9E2F-08791794A7B3}"/>
    <cellStyle name="Output 2 3 5 2" xfId="12249" xr:uid="{F790A409-62EA-4C03-AEFF-168DBE290747}"/>
    <cellStyle name="Output 2 3 5 2 2" xfId="21570" xr:uid="{3008216D-5F43-4C19-83AA-B97239F918E7}"/>
    <cellStyle name="Output 2 3 5 2 2 2" xfId="45665" xr:uid="{DAB6D0CD-29CE-4FAC-9B1D-17597A88B970}"/>
    <cellStyle name="Output 2 3 5 2 3" xfId="24540" xr:uid="{B35D6A51-006A-412A-87F1-22AEE73B84F0}"/>
    <cellStyle name="Output 2 3 5 3" xfId="17170" xr:uid="{3AAF1523-5354-4C29-B4F9-CDE59FD623FF}"/>
    <cellStyle name="Output 2 3 5 3 2" xfId="23495" xr:uid="{2A9825D8-E91A-4D50-8371-3864524B06C0}"/>
    <cellStyle name="Output 2 3 5 3 2 2" xfId="47421" xr:uid="{A3ECF18D-BDFE-4F7A-9CDE-1239FDEF5B3A}"/>
    <cellStyle name="Output 2 3 5 3 3" xfId="24941" xr:uid="{3D6E6D84-90A3-4BFB-A28C-A69B74ED4A3D}"/>
    <cellStyle name="Output 2 3 5 4" xfId="17438" xr:uid="{67392413-4456-4965-9FDB-6E3E2BCAA54C}"/>
    <cellStyle name="Output 2 3 5 4 2" xfId="24011" xr:uid="{015A5E06-442A-4FC5-B15A-A31568D1A6E7}"/>
    <cellStyle name="Output 2 3 5 4 2 2" xfId="47636" xr:uid="{71EA708D-5976-4E52-83EA-CEB313373EB6}"/>
    <cellStyle name="Output 2 3 5 4 3" xfId="25457" xr:uid="{F69E0A08-0BB4-4A36-8C2A-46628F1D7D1B}"/>
    <cellStyle name="Output 2 3 5 5" xfId="24072" xr:uid="{F954DB0E-F875-497E-857F-059A6564B059}"/>
    <cellStyle name="Output 2 3 5 5 2" xfId="25518" xr:uid="{C4BEF811-A6B7-4E2F-927C-4DDF26CF43F5}"/>
    <cellStyle name="Output 2 3 5 6" xfId="19100" xr:uid="{8834E087-FC68-4790-B54B-7A97FC027CB7}"/>
    <cellStyle name="Output 2 3 5 6 2" xfId="43294" xr:uid="{78EC4BEC-4ABA-4CB7-BB89-BB4AEF55820E}"/>
    <cellStyle name="Output 2 3 5 7" xfId="24215" xr:uid="{47A572D7-E3D0-43F0-B7DF-C4521704B5EC}"/>
    <cellStyle name="Output 2 3 6" xfId="4226" xr:uid="{7A445D7A-8025-424F-B94E-F3EE6427A1C0}"/>
    <cellStyle name="Output 2 3 6 2" xfId="12567" xr:uid="{ABF99479-3BB2-44F2-8A57-7479C8272F6C}"/>
    <cellStyle name="Output 2 3 6 2 2" xfId="37152" xr:uid="{CFA2555F-9628-41D3-8F1D-5B583D2C2FF6}"/>
    <cellStyle name="Output 2 3 6 3" xfId="17233" xr:uid="{890ED4EF-1F85-4D7B-BB28-A9FB9C6EFCA6}"/>
    <cellStyle name="Output 2 3 6 3 2" xfId="41579" xr:uid="{54A5A0A4-C051-4964-878E-22792420C476}"/>
    <cellStyle name="Output 2 3 6 4" xfId="17430" xr:uid="{305C71FA-2BD0-45DA-86F2-B9E3FD1BDF1D}"/>
    <cellStyle name="Output 2 3 6 4 2" xfId="41753" xr:uid="{78E3ECD6-14DC-41ED-A0EC-01AC1AFD3C61}"/>
    <cellStyle name="Output 2 3 6 5" xfId="20973" xr:uid="{DD02196D-6E5F-401B-AC4E-772BA26F40B6}"/>
    <cellStyle name="Output 2 3 6 5 2" xfId="45108" xr:uid="{0BA624AA-C3AD-474E-8580-C370F5AE024A}"/>
    <cellStyle name="Output 2 3 6 6" xfId="24389" xr:uid="{C18CBC21-6DB6-45E0-B9D8-AD3B5C4258F5}"/>
    <cellStyle name="Output 2 3 7" xfId="4665" xr:uid="{C0EB6824-2F50-49DE-89B5-CED3579DECAD}"/>
    <cellStyle name="Output 2 3 7 2" xfId="13006" xr:uid="{CA091C06-D96C-4196-8D4E-84EE6DD8411B}"/>
    <cellStyle name="Output 2 3 7 2 2" xfId="37591" xr:uid="{87E06A7C-7C50-4B9E-9253-07E1CF97E1C5}"/>
    <cellStyle name="Output 2 3 7 3" xfId="17339" xr:uid="{E7B4C899-290D-4D41-AFCF-95AA369B21BB}"/>
    <cellStyle name="Output 2 3 7 3 2" xfId="41674" xr:uid="{CE84D7A2-F576-431E-B9AA-BCEBD9DB242E}"/>
    <cellStyle name="Output 2 3 7 4" xfId="9066" xr:uid="{5CF4810F-6B0F-4724-9917-4BED8680C186}"/>
    <cellStyle name="Output 2 3 7 4 2" xfId="33825" xr:uid="{0D49BA3A-419C-42C5-9973-B46703725461}"/>
    <cellStyle name="Output 2 3 7 5" xfId="20784" xr:uid="{75312F25-6233-4E45-BE5F-B29E4D6FCF7D}"/>
    <cellStyle name="Output 2 3 7 5 2" xfId="44937" xr:uid="{0D89556A-0D4A-40C5-AB41-6B87060791D1}"/>
    <cellStyle name="Output 2 3 7 6" xfId="24341" xr:uid="{62AEF5D4-E408-4D2A-937C-589732FCD591}"/>
    <cellStyle name="Output 2 3 8" xfId="4748" xr:uid="{FFC3E79A-B4D5-4AB1-AE7C-F2862A13A669}"/>
    <cellStyle name="Output 2 3 8 2" xfId="17372" xr:uid="{06F1CA24-262D-44F6-ACB6-837F3240A2E1}"/>
    <cellStyle name="Output 2 3 8 2 2" xfId="41702" xr:uid="{DAA71072-8BF8-47F1-BAC5-C40491530A4D}"/>
    <cellStyle name="Output 2 3 8 3" xfId="17703" xr:uid="{C482A7E7-218D-46A3-B640-7691B5E75870}"/>
    <cellStyle name="Output 2 3 8 3 2" xfId="41933" xr:uid="{0C97968E-A409-40B2-A715-E12E49FEAB34}"/>
    <cellStyle name="Output 2 3 8 4" xfId="23943" xr:uid="{3DC93AE3-61AD-488F-A5AD-D279553E2BA2}"/>
    <cellStyle name="Output 2 3 8 4 2" xfId="47610" xr:uid="{00BA0599-971C-46FE-B209-6401A354ECF5}"/>
    <cellStyle name="Output 2 3 8 5" xfId="25389" xr:uid="{9CDAF5F8-60D5-4593-A935-D351454D582B}"/>
    <cellStyle name="Output 2 3 9" xfId="13924" xr:uid="{579FF076-3748-4946-BC2D-01EC9DC9F95A}"/>
    <cellStyle name="Output 2 3 9 2" xfId="23300" xr:uid="{25BB135E-0963-478D-BB1A-899BE5ADC6F6}"/>
    <cellStyle name="Output 2 3 9 2 2" xfId="47279" xr:uid="{55274739-96DA-48D1-AA0D-4AED93D2301C}"/>
    <cellStyle name="Output 2 3 9 3" xfId="24746" xr:uid="{ED5AFA18-E711-4A70-A7F2-25132597BE81}"/>
    <cellStyle name="Output 2 4" xfId="309" xr:uid="{428E848C-5CA3-4FEF-942E-09F7711D72EF}"/>
    <cellStyle name="Output 2 4 10" xfId="17789" xr:uid="{664DCE86-397E-4CD6-BD14-47BC7C553750}"/>
    <cellStyle name="Output 2 4 10 2" xfId="42014" xr:uid="{2F5E094F-CF49-4CA6-BEC4-C0DDF156FB74}"/>
    <cellStyle name="Output 2 4 11" xfId="18335" xr:uid="{0FB5B3C9-84E2-429A-948D-ED900CBDE905}"/>
    <cellStyle name="Output 2 4 11 2" xfId="42560" xr:uid="{4F8BB1EC-9536-493A-9562-21B3A8DB4B38}"/>
    <cellStyle name="Output 2 4 12" xfId="24100" xr:uid="{3477F2A4-BE16-4899-8FBB-2D3C7E6FD976}"/>
    <cellStyle name="Output 2 4 2" xfId="343" xr:uid="{25342168-7531-4EC0-B6C1-FEA3B6341CF8}"/>
    <cellStyle name="Output 2 4 2 10" xfId="18358" xr:uid="{C9BA50B0-BC5B-4C1C-BFE5-9594556DB769}"/>
    <cellStyle name="Output 2 4 2 10 2" xfId="42583" xr:uid="{66202714-2BBE-426F-A503-BA1B0119E0F0}"/>
    <cellStyle name="Output 2 4 2 11" xfId="24117" xr:uid="{D9E82439-4E5C-4A92-9155-500C64C6254F}"/>
    <cellStyle name="Output 2 4 2 2" xfId="1008" xr:uid="{1E29A079-2DDF-4FCA-A6A8-B54D28CD0174}"/>
    <cellStyle name="Output 2 4 2 2 2" xfId="9384" xr:uid="{092D9914-ECB9-40E4-A752-E68CEE74315C}"/>
    <cellStyle name="Output 2 4 2 2 2 2" xfId="22217" xr:uid="{A7764393-86F6-462F-A5F6-68719BB028ED}"/>
    <cellStyle name="Output 2 4 2 2 2 2 2" xfId="24622" xr:uid="{87158143-EC4D-4E1F-8FCC-D3C849D623A2}"/>
    <cellStyle name="Output 2 4 2 2 2 3" xfId="23747" xr:uid="{EC90DBAA-2241-4151-9502-F9271B349F57}"/>
    <cellStyle name="Output 2 4 2 2 2 3 2" xfId="25193" xr:uid="{28CB4E95-442D-4BB4-A604-AFDE042C7C30}"/>
    <cellStyle name="Output 2 4 2 2 2 4" xfId="23714" xr:uid="{85708160-D789-48AA-90D5-7938559C2A9C}"/>
    <cellStyle name="Output 2 4 2 2 2 4 2" xfId="25160" xr:uid="{7C075716-5E72-4A9B-880C-12330D74E337}"/>
    <cellStyle name="Output 2 4 2 2 2 5" xfId="20979" xr:uid="{2D876A48-EA69-48C8-9396-7F4091A0EF4B}"/>
    <cellStyle name="Output 2 4 2 2 2 5 2" xfId="24395" xr:uid="{0856F3DB-C9B6-46E1-A8BE-06D59058BC22}"/>
    <cellStyle name="Output 2 4 2 2 2 6" xfId="19752" xr:uid="{31729940-E706-4C78-928B-5DD34B2E207A}"/>
    <cellStyle name="Output 2 4 2 2 2 6 2" xfId="43932" xr:uid="{15AF87FE-5EB7-4A5A-84AD-BBFCBB72322A}"/>
    <cellStyle name="Output 2 4 2 2 2 7" xfId="24288" xr:uid="{B10156A0-CCAD-44A6-942F-592C514D1DC4}"/>
    <cellStyle name="Output 2 4 2 2 3" xfId="16918" xr:uid="{BC15BDA3-234F-4C97-8EAD-17131C9A6A18}"/>
    <cellStyle name="Output 2 4 2 2 3 2" xfId="21382" xr:uid="{A517CB4D-4EE4-4CAC-A97D-3D3DBC33C71E}"/>
    <cellStyle name="Output 2 4 2 2 3 2 2" xfId="45498" xr:uid="{D09CB22A-15BB-4575-A268-2E9E6D6C01AA}"/>
    <cellStyle name="Output 2 4 2 2 3 3" xfId="24492" xr:uid="{666D035C-F3EE-48D3-862E-B990D2285B1C}"/>
    <cellStyle name="Output 2 4 2 2 4" xfId="17457" xr:uid="{9DF015C2-614C-493F-8CC9-7CCE77706483}"/>
    <cellStyle name="Output 2 4 2 2 4 2" xfId="23402" xr:uid="{0E5170A8-F21C-415F-82CC-423C3C095098}"/>
    <cellStyle name="Output 2 4 2 2 4 2 2" xfId="47362" xr:uid="{E291A133-A469-49AF-B267-C927292FE8BD}"/>
    <cellStyle name="Output 2 4 2 2 4 3" xfId="24848" xr:uid="{731D6C01-C6CB-4715-8146-7E101CA1396C}"/>
    <cellStyle name="Output 2 4 2 2 5" xfId="23990" xr:uid="{26D5FDBA-A155-4229-92F1-9802A5939B88}"/>
    <cellStyle name="Output 2 4 2 2 5 2" xfId="25436" xr:uid="{91ACA873-A7C0-4CD0-B713-84F1D451B9C9}"/>
    <cellStyle name="Output 2 4 2 2 6" xfId="23712" xr:uid="{90B280D3-6CA2-4827-9267-55727E00BBBF}"/>
    <cellStyle name="Output 2 4 2 2 6 2" xfId="25158" xr:uid="{11C40BAA-AAD3-4F0B-8D91-92623C4BF855}"/>
    <cellStyle name="Output 2 4 2 2 7" xfId="18919" xr:uid="{72E846B6-42D4-4E5C-B659-BC7B1AD3892B}"/>
    <cellStyle name="Output 2 4 2 2 7 2" xfId="43115" xr:uid="{58C6C644-961A-4C7A-8AE3-1839266031A5}"/>
    <cellStyle name="Output 2 4 2 2 8" xfId="24178" xr:uid="{AA233CE9-FFF6-48CF-9FE6-95E8715B097B}"/>
    <cellStyle name="Output 2 4 2 3" xfId="3899" xr:uid="{2841D0D2-91E1-4994-BFE1-765101BEC768}"/>
    <cellStyle name="Output 2 4 2 3 2" xfId="12240" xr:uid="{29239BBA-6C2E-423E-9FFF-1FF4114D27D3}"/>
    <cellStyle name="Output 2 4 2 3 2 2" xfId="21611" xr:uid="{F06AD758-32D6-43DD-9733-5A0F7A91521B}"/>
    <cellStyle name="Output 2 4 2 3 2 2 2" xfId="45694" xr:uid="{F34CBDE6-33E3-478A-8D53-39D437B9CD99}"/>
    <cellStyle name="Output 2 4 2 3 2 3" xfId="24567" xr:uid="{F83CBBAC-4426-4270-BE38-929D7BFE2BD8}"/>
    <cellStyle name="Output 2 4 2 3 3" xfId="17161" xr:uid="{D11A9A02-E58E-4CE4-AABE-E5D9DFE311E7}"/>
    <cellStyle name="Output 2 4 2 3 3 2" xfId="23534" xr:uid="{971AA496-5DD4-426E-8754-B54D71749058}"/>
    <cellStyle name="Output 2 4 2 3 3 2 2" xfId="47459" xr:uid="{E84BDF58-BC54-414B-A3E7-7EAA01D1DC86}"/>
    <cellStyle name="Output 2 4 2 3 3 3" xfId="24980" xr:uid="{7E8DBE64-DD99-4BBC-8CA5-5AF7912A054B}"/>
    <cellStyle name="Output 2 4 2 3 4" xfId="17437" xr:uid="{6917B88E-987C-4119-A916-3E2CD1C50F96}"/>
    <cellStyle name="Output 2 4 2 3 4 2" xfId="24002" xr:uid="{6100F3F3-F27F-4384-A7A4-8A4F9515C054}"/>
    <cellStyle name="Output 2 4 2 3 4 2 2" xfId="47633" xr:uid="{AAA6CC00-3689-49E0-BDDD-06EC3234DDC3}"/>
    <cellStyle name="Output 2 4 2 3 4 3" xfId="25448" xr:uid="{FE58D54C-780F-4601-A936-3BFBD6F18129}"/>
    <cellStyle name="Output 2 4 2 3 5" xfId="23715" xr:uid="{F85A7F4A-2645-4917-9579-9D59BE9E24AB}"/>
    <cellStyle name="Output 2 4 2 3 5 2" xfId="25161" xr:uid="{0E7950B9-E606-4C75-8547-DDEDC685F627}"/>
    <cellStyle name="Output 2 4 2 3 6" xfId="19142" xr:uid="{10456995-4716-425E-991E-8CB1A8933CEB}"/>
    <cellStyle name="Output 2 4 2 3 6 2" xfId="43336" xr:uid="{DD8D6E1A-E9B0-4A03-818F-3A41B1581833}"/>
    <cellStyle name="Output 2 4 2 3 7" xfId="24243" xr:uid="{25D4A32E-1C8B-47CA-ABF0-FC43660CD55D}"/>
    <cellStyle name="Output 2 4 2 4" xfId="4268" xr:uid="{7A882F85-4812-4F19-9F30-87D60D973256}"/>
    <cellStyle name="Output 2 4 2 4 2" xfId="12609" xr:uid="{F1E34F60-11B7-44B0-BA46-304E554A605D}"/>
    <cellStyle name="Output 2 4 2 4 2 2" xfId="37194" xr:uid="{57A0C7BB-63A3-445E-BA27-DB010BEC9FCD}"/>
    <cellStyle name="Output 2 4 2 4 3" xfId="17270" xr:uid="{25219D00-8CF8-4AA5-9A8C-374EF38192C6}"/>
    <cellStyle name="Output 2 4 2 4 3 2" xfId="41616" xr:uid="{7A6073B0-7BCB-4D8A-98EA-678ECCDAD3CF}"/>
    <cellStyle name="Output 2 4 2 4 4" xfId="17606" xr:uid="{E356B686-DF74-4226-BE14-6B13C3D52356}"/>
    <cellStyle name="Output 2 4 2 4 4 2" xfId="41863" xr:uid="{CB30AE7B-B8C0-456B-B2BE-EB3AF46AAA98}"/>
    <cellStyle name="Output 2 4 2 4 5" xfId="21012" xr:uid="{33A751ED-88D7-45B9-8513-B841F9832EBD}"/>
    <cellStyle name="Output 2 4 2 4 5 2" xfId="45140" xr:uid="{D22C7B34-F5A7-44FB-A970-566A317DEA40}"/>
    <cellStyle name="Output 2 4 2 4 6" xfId="24423" xr:uid="{35995E98-DB54-42D8-9625-0750107100E9}"/>
    <cellStyle name="Output 2 4 2 5" xfId="4656" xr:uid="{706ED577-6346-4F55-A063-010C897363A6}"/>
    <cellStyle name="Output 2 4 2 5 2" xfId="12997" xr:uid="{02A3F7BF-4B2A-40A4-9CD6-0F3CE0150A9C}"/>
    <cellStyle name="Output 2 4 2 5 2 2" xfId="37582" xr:uid="{7F90AC6A-6076-443A-B63B-93B95C5AAE6A}"/>
    <cellStyle name="Output 2 4 2 5 3" xfId="17330" xr:uid="{78B21173-EF4E-4CBD-AFB0-23729AE06FFF}"/>
    <cellStyle name="Output 2 4 2 5 3 2" xfId="41665" xr:uid="{99B40BC8-6FC1-48C9-984B-A46DE9268340}"/>
    <cellStyle name="Output 2 4 2 5 4" xfId="17507" xr:uid="{27FB98E6-5D69-4212-9426-CA116AA9A236}"/>
    <cellStyle name="Output 2 4 2 5 4 2" xfId="41802" xr:uid="{567815C9-9CDF-4274-BB91-AC8A664494D4}"/>
    <cellStyle name="Output 2 4 2 5 5" xfId="23233" xr:uid="{B1B3449A-4CE5-4F35-B35C-CA76DA1F4E23}"/>
    <cellStyle name="Output 2 4 2 5 5 2" xfId="47244" xr:uid="{BCEE751A-CEC2-483F-AE7C-44885A6186F9}"/>
    <cellStyle name="Output 2 4 2 5 6" xfId="24679" xr:uid="{230015E2-AABE-4EC0-8A1D-5A4FB29EC7FD}"/>
    <cellStyle name="Output 2 4 2 6" xfId="4968" xr:uid="{5BBFF0B5-4761-4DD4-B85A-85E0003EE187}"/>
    <cellStyle name="Output 2 4 2 6 2" xfId="17415" xr:uid="{61703077-9FB3-47AB-A156-5434D25D4844}"/>
    <cellStyle name="Output 2 4 2 6 2 2" xfId="41743" xr:uid="{1AD6E613-8EF3-4344-87DF-39E796E607D7}"/>
    <cellStyle name="Output 2 4 2 6 3" xfId="17593" xr:uid="{7DA8BCEF-02F0-493F-BF4D-B96A5C984082}"/>
    <cellStyle name="Output 2 4 2 6 3 2" xfId="41856" xr:uid="{E07671DD-4810-4997-8C49-892A80CFF720}"/>
    <cellStyle name="Output 2 4 2 6 4" xfId="23867" xr:uid="{6CAEFBAD-7D96-4E8B-BCE8-DFAF60DE46B7}"/>
    <cellStyle name="Output 2 4 2 6 4 2" xfId="47579" xr:uid="{795D03B7-55BE-4C83-9836-A407B4B86759}"/>
    <cellStyle name="Output 2 4 2 6 5" xfId="25313" xr:uid="{2C3AB588-10AB-4ABE-8F61-599D8AB8F361}"/>
    <cellStyle name="Output 2 4 2 7" xfId="8586" xr:uid="{10D6D6F1-20FE-4877-B287-077D929D472B}"/>
    <cellStyle name="Output 2 4 2 7 2" xfId="23613" xr:uid="{B6206544-BF58-4B37-8C4E-555E80EBB196}"/>
    <cellStyle name="Output 2 4 2 7 2 2" xfId="47499" xr:uid="{704C9CFF-3653-478C-AD13-F02F784C3CA5}"/>
    <cellStyle name="Output 2 4 2 7 3" xfId="25059" xr:uid="{5B8DF7CB-FF65-4D60-B973-50F3F1A6A1B7}"/>
    <cellStyle name="Output 2 4 2 8" xfId="17078" xr:uid="{7E3E7F24-61A8-445E-8DCC-68D853308A7A}"/>
    <cellStyle name="Output 2 4 2 8 2" xfId="41507" xr:uid="{B33266A5-8C5B-4461-9E11-8DCCDC79AF24}"/>
    <cellStyle name="Output 2 4 2 9" xfId="17943" xr:uid="{3CAB1177-5406-41C1-A7E6-60CA58EC0D92}"/>
    <cellStyle name="Output 2 4 2 9 2" xfId="42168" xr:uid="{883C4482-3D15-4F0C-87C5-785989581094}"/>
    <cellStyle name="Output 2 4 3" xfId="778" xr:uid="{B22434A2-189D-431A-BC03-241CBEAF4A33}"/>
    <cellStyle name="Output 2 4 3 2" xfId="9163" xr:uid="{FAEAFC08-D2BD-4721-99AE-5D5FF2ECA4FF}"/>
    <cellStyle name="Output 2 4 3 2 2" xfId="22001" xr:uid="{7FB356DB-C7B6-4E99-A835-9C6CF905A406}"/>
    <cellStyle name="Output 2 4 3 2 2 2" xfId="24593" xr:uid="{4EAC561B-C19F-47B9-B421-A4A7A00F5C2E}"/>
    <cellStyle name="Output 2 4 3 2 3" xfId="23658" xr:uid="{69615BF0-F28E-4B4B-A91A-B25D890EBB40}"/>
    <cellStyle name="Output 2 4 3 2 3 2" xfId="25104" xr:uid="{07F89602-37E3-47EB-8DA4-747FADAF45C7}"/>
    <cellStyle name="Output 2 4 3 2 4" xfId="23294" xr:uid="{7AEBAA16-A5A6-41A3-9147-E0EFBE8EA1AE}"/>
    <cellStyle name="Output 2 4 3 2 4 2" xfId="24740" xr:uid="{2F374C27-11CC-488B-8AD7-5EFE3644DE5A}"/>
    <cellStyle name="Output 2 4 3 2 5" xfId="23600" xr:uid="{EF250B08-E855-4258-8866-E5960ADA512F}"/>
    <cellStyle name="Output 2 4 3 2 5 2" xfId="25046" xr:uid="{3D666703-D7F8-4773-A8EF-71860CCEC73B}"/>
    <cellStyle name="Output 2 4 3 2 6" xfId="19535" xr:uid="{54278E22-E2AC-43B1-8BB0-A3E04F965ED6}"/>
    <cellStyle name="Output 2 4 3 2 6 2" xfId="43723" xr:uid="{B7431590-D76A-4263-BC0F-17C662EF3CD1}"/>
    <cellStyle name="Output 2 4 3 2 7" xfId="24266" xr:uid="{18F9BC54-1CFF-41B7-8353-5927A5F5C08F}"/>
    <cellStyle name="Output 2 4 3 3" xfId="16877" xr:uid="{15B3C677-0233-445F-BFEA-568738814843}"/>
    <cellStyle name="Output 2 4 3 3 2" xfId="21363" xr:uid="{D68CE5D4-BB71-46C1-9E3D-145F2F8EF0F2}"/>
    <cellStyle name="Output 2 4 3 3 2 2" xfId="45480" xr:uid="{E9319B71-0974-4AE2-A8AE-33FC024EB8F5}"/>
    <cellStyle name="Output 2 4 3 3 3" xfId="24473" xr:uid="{88363936-C9AD-4EFD-9B74-9311FC94B351}"/>
    <cellStyle name="Output 2 4 3 4" xfId="17051" xr:uid="{57BBC595-9D7C-4257-9698-E4B878ED3E93}"/>
    <cellStyle name="Output 2 4 3 4 2" xfId="23379" xr:uid="{25AF160A-3095-42EC-8C3F-ACA0BBA0D662}"/>
    <cellStyle name="Output 2 4 3 4 2 2" xfId="47339" xr:uid="{6397A511-8F80-4F79-8D36-B0FD5664784A}"/>
    <cellStyle name="Output 2 4 3 4 3" xfId="24825" xr:uid="{1D834351-78AE-4764-BB6A-8478EA1DF3BF}"/>
    <cellStyle name="Output 2 4 3 5" xfId="23691" xr:uid="{748B4AEB-C2BB-48EB-8FB1-16FEF5C1EC15}"/>
    <cellStyle name="Output 2 4 3 5 2" xfId="25137" xr:uid="{8388896B-70BA-4FA6-8280-06A8777A5C3B}"/>
    <cellStyle name="Output 2 4 3 6" xfId="23695" xr:uid="{C175A7D5-646D-4853-9C00-2641D23AA02D}"/>
    <cellStyle name="Output 2 4 3 6 2" xfId="25141" xr:uid="{DB7A882C-A604-435B-925C-EDCB91D2DDBF}"/>
    <cellStyle name="Output 2 4 3 7" xfId="18896" xr:uid="{4D951A54-9455-4D9A-BF73-E4C018452064}"/>
    <cellStyle name="Output 2 4 3 7 2" xfId="43092" xr:uid="{1D803266-B9BD-4317-8421-3401468712B2}"/>
    <cellStyle name="Output 2 4 3 8" xfId="24161" xr:uid="{035475B8-D398-43AC-87E1-906664FF6A42}"/>
    <cellStyle name="Output 2 4 4" xfId="3901" xr:uid="{C658EC66-BD2B-477C-A01D-DD4D07C6D0AC}"/>
    <cellStyle name="Output 2 4 4 2" xfId="12242" xr:uid="{1E9A2930-E15F-4C44-829B-91574E8FCD3F}"/>
    <cellStyle name="Output 2 4 4 2 2" xfId="21584" xr:uid="{411CD622-E36F-4816-908C-2354A5BEE926}"/>
    <cellStyle name="Output 2 4 4 2 2 2" xfId="45675" xr:uid="{66FAA154-4533-42A9-90D4-82D69B6C6795}"/>
    <cellStyle name="Output 2 4 4 2 3" xfId="24551" xr:uid="{5443B788-E6F4-4CAC-91FD-E971F6F605D2}"/>
    <cellStyle name="Output 2 4 4 3" xfId="17163" xr:uid="{8D88CD67-C4B4-41FF-9601-1BC7D68CDD38}"/>
    <cellStyle name="Output 2 4 4 3 2" xfId="23509" xr:uid="{E8BBA886-DB41-4E53-B352-AD6C111D4F59}"/>
    <cellStyle name="Output 2 4 4 3 2 2" xfId="47435" xr:uid="{79FEDDB8-1D20-4BFC-A1D2-B5186E114A9A}"/>
    <cellStyle name="Output 2 4 4 3 3" xfId="24955" xr:uid="{F6B5F34F-DDC3-4534-89B8-BE163086DF8E}"/>
    <cellStyle name="Output 2 4 4 4" xfId="17618" xr:uid="{97D0D60C-4404-4EA5-83B3-5B76DDA76F60}"/>
    <cellStyle name="Output 2 4 4 4 2" xfId="23676" xr:uid="{A84FFC8D-D8B0-419A-9BE7-A149C33184C7}"/>
    <cellStyle name="Output 2 4 4 4 2 2" xfId="47523" xr:uid="{EC6704DE-3AEC-4BF6-AF7E-40B573F0FCB1}"/>
    <cellStyle name="Output 2 4 4 4 3" xfId="25122" xr:uid="{E775E581-9DF3-424E-904B-5C6A0D3B2F5A}"/>
    <cellStyle name="Output 2 4 4 5" xfId="23430" xr:uid="{4630F897-69E8-4E2B-B285-463DF7F672BD}"/>
    <cellStyle name="Output 2 4 4 5 2" xfId="24876" xr:uid="{9146F613-EDD4-48A6-88EB-E0D501F8A751}"/>
    <cellStyle name="Output 2 4 4 6" xfId="19114" xr:uid="{0175670F-C551-4477-B8F2-04EAAFC9A0B9}"/>
    <cellStyle name="Output 2 4 4 6 2" xfId="43308" xr:uid="{1F462F89-27A0-4DC7-95A4-BA21A3D42ADA}"/>
    <cellStyle name="Output 2 4 4 7" xfId="24226" xr:uid="{B8CBA651-0913-4A24-A992-72751F74D742}"/>
    <cellStyle name="Output 2 4 5" xfId="4240" xr:uid="{EA7A43FE-2C17-400F-978A-F054B751D865}"/>
    <cellStyle name="Output 2 4 5 2" xfId="12581" xr:uid="{BB18F75F-2D5E-48DE-BCD8-08701E0FB818}"/>
    <cellStyle name="Output 2 4 5 2 2" xfId="37166" xr:uid="{D03EED18-DF33-4169-BBCF-B77A00C61CCD}"/>
    <cellStyle name="Output 2 4 5 3" xfId="17247" xr:uid="{20137664-4A5E-44B8-9BAB-D30094AAFD69}"/>
    <cellStyle name="Output 2 4 5 3 2" xfId="41593" xr:uid="{71D93AFC-500D-42CA-B6E1-8F66EE060491}"/>
    <cellStyle name="Output 2 4 5 4" xfId="17527" xr:uid="{D03388BF-A6E9-4514-8D44-AD6C1346C219}"/>
    <cellStyle name="Output 2 4 5 4 2" xfId="41816" xr:uid="{A1403C55-6803-41CC-AA4E-00DD62ABEEB6}"/>
    <cellStyle name="Output 2 4 5 5" xfId="20987" xr:uid="{830FD272-B030-45A9-A3E4-836FA3E72571}"/>
    <cellStyle name="Output 2 4 5 5 2" xfId="45119" xr:uid="{18E9533E-F719-474D-A59C-F5E09BB95756}"/>
    <cellStyle name="Output 2 4 5 6" xfId="24403" xr:uid="{B8DF4E51-DA47-4F2C-8431-CFEC6109FEA2}"/>
    <cellStyle name="Output 2 4 6" xfId="4658" xr:uid="{EA4631D5-2C9E-4217-911E-2903EC361E2F}"/>
    <cellStyle name="Output 2 4 6 2" xfId="12999" xr:uid="{4A5AD1D3-662A-474D-AD44-B3C4F2E02865}"/>
    <cellStyle name="Output 2 4 6 2 2" xfId="37584" xr:uid="{8CE60FE7-01C3-4FA7-8E8B-4ABA7590E8A6}"/>
    <cellStyle name="Output 2 4 6 3" xfId="17332" xr:uid="{9498C30D-48EA-41DB-A74B-6035C6DB168F}"/>
    <cellStyle name="Output 2 4 6 3 2" xfId="41667" xr:uid="{5893C3EF-21B0-4A5D-874C-0657766FAF7C}"/>
    <cellStyle name="Output 2 4 6 4" xfId="17613" xr:uid="{4177AB11-ECC5-465C-8EFA-1FAE82385F8C}"/>
    <cellStyle name="Output 2 4 6 4 2" xfId="41870" xr:uid="{57D48BCC-3FFF-4346-A5F9-6B29EEA507B7}"/>
    <cellStyle name="Output 2 4 6 5" xfId="21413" xr:uid="{EF4B9AE9-2455-4B64-ADB3-E966D2FC62BF}"/>
    <cellStyle name="Output 2 4 6 5 2" xfId="45520" xr:uid="{AFC6C784-54F4-46E5-A8C8-12AC39B37A93}"/>
    <cellStyle name="Output 2 4 6 6" xfId="24515" xr:uid="{7FD82F88-7DDC-41E7-881B-57B481E47C97}"/>
    <cellStyle name="Output 2 4 7" xfId="4751" xr:uid="{969EFE38-F89A-4446-8751-4C096BB30974}"/>
    <cellStyle name="Output 2 4 7 2" xfId="17375" xr:uid="{404A051E-7684-4481-82DE-05245E86825D}"/>
    <cellStyle name="Output 2 4 7 2 2" xfId="41705" xr:uid="{16232DB1-6F6E-4490-8065-F5497352E870}"/>
    <cellStyle name="Output 2 4 7 3" xfId="16882" xr:uid="{6DAE94C7-C3E7-4313-8C2E-118A08F508D2}"/>
    <cellStyle name="Output 2 4 7 3 2" xfId="41435" xr:uid="{52A61B41-E226-4383-B8D6-B0C27C401944}"/>
    <cellStyle name="Output 2 4 7 4" xfId="23861" xr:uid="{4BDA020A-EDF5-484E-A0C4-91838DB2C30E}"/>
    <cellStyle name="Output 2 4 7 4 2" xfId="47576" xr:uid="{62352977-ED33-454C-9A7C-77FD2235F76C}"/>
    <cellStyle name="Output 2 4 7 5" xfId="25307" xr:uid="{EE22A310-A639-418C-B655-E2ECCF02405B}"/>
    <cellStyle name="Output 2 4 8" xfId="8607" xr:uid="{D909E2BF-57AC-4968-ACCB-5EC95AF27E0B}"/>
    <cellStyle name="Output 2 4 8 2" xfId="23487" xr:uid="{50C0047D-99E5-4EAC-A179-5E0E8E24A5B2}"/>
    <cellStyle name="Output 2 4 8 2 2" xfId="47415" xr:uid="{C1F99D7C-C6FB-4B4E-9FDF-8B628999AE7C}"/>
    <cellStyle name="Output 2 4 8 3" xfId="24933" xr:uid="{CFD4257E-23FA-4975-9BE9-9309772F56BD}"/>
    <cellStyle name="Output 2 4 9" xfId="17194" xr:uid="{72EB72D5-1020-46F0-AFBB-675C28B77DFE}"/>
    <cellStyle name="Output 2 4 9 2" xfId="41542" xr:uid="{0E6AFFF3-C18C-44CC-A08F-A5B6F96D24BA}"/>
    <cellStyle name="Output 2 5" xfId="220" xr:uid="{7A3A7A5C-B090-4D65-A071-C1ED4D50CFC8}"/>
    <cellStyle name="Output 2 5 10" xfId="17870" xr:uid="{4432A320-E044-4B8F-9A9F-125823E7163C}"/>
    <cellStyle name="Output 2 5 10 2" xfId="42095" xr:uid="{675C5D4C-41D5-40DC-9CD0-C37B2B8F3F7E}"/>
    <cellStyle name="Output 2 5 11" xfId="18311" xr:uid="{B4B0DB29-09EE-41EC-813F-A2F8579BE586}"/>
    <cellStyle name="Output 2 5 11 2" xfId="42536" xr:uid="{CBBD735D-F990-49BC-A079-0A9531BF5B16}"/>
    <cellStyle name="Output 2 5 12" xfId="20360" xr:uid="{5E0FBAEF-1E0A-44C1-AFDD-D8077DC32882}"/>
    <cellStyle name="Output 2 5 2" xfId="428" xr:uid="{3FDC404E-7FD5-45E5-89A3-9EC145F77CAB}"/>
    <cellStyle name="Output 2 5 2 2" xfId="1066" xr:uid="{DA7F8BD0-6D86-4CD5-B2A6-FEA612FBD0E1}"/>
    <cellStyle name="Output 2 5 2 2 2" xfId="9442" xr:uid="{CEFFCD9C-6C9D-4708-8357-246122162D03}"/>
    <cellStyle name="Output 2 5 2 2 2 2" xfId="22275" xr:uid="{274F6B9D-4AAC-4F12-A54F-E718C8DB19EC}"/>
    <cellStyle name="Output 2 5 2 2 2 2 2" xfId="24627" xr:uid="{392BC20E-00A8-4458-AD9A-EEC130F5ED67}"/>
    <cellStyle name="Output 2 5 2 2 2 3" xfId="23764" xr:uid="{65741F56-A144-48F0-ADC6-143564B79F6A}"/>
    <cellStyle name="Output 2 5 2 2 2 3 2" xfId="25210" xr:uid="{FE910D54-8A5F-474F-AC5C-D8E65BCF2D48}"/>
    <cellStyle name="Output 2 5 2 2 2 4" xfId="23900" xr:uid="{DB3E1D9F-C99F-4A68-B884-D375EBF20527}"/>
    <cellStyle name="Output 2 5 2 2 2 4 2" xfId="25346" xr:uid="{A6E25C69-575A-445B-A31F-A16D316F881C}"/>
    <cellStyle name="Output 2 5 2 2 2 5" xfId="24067" xr:uid="{09D39F4C-645D-4BE7-847A-BF38D06C7773}"/>
    <cellStyle name="Output 2 5 2 2 2 5 2" xfId="25513" xr:uid="{DA7EB7D7-EAD4-4D3E-BDC0-5DC60B72A461}"/>
    <cellStyle name="Output 2 5 2 2 2 6" xfId="19810" xr:uid="{9B2CC561-0E94-48A3-8F19-FFBDD80FDFCE}"/>
    <cellStyle name="Output 2 5 2 2 2 6 2" xfId="43990" xr:uid="{E7C08B47-1191-49E4-9BE4-11A2121F8A27}"/>
    <cellStyle name="Output 2 5 2 2 2 7" xfId="24293" xr:uid="{D84E7480-E1EB-4FDD-A3CA-1EAEB1B917E3}"/>
    <cellStyle name="Output 2 5 2 2 3" xfId="16926" xr:uid="{288F6FCB-0B13-4AD5-BA9A-D3DE406D1EB0}"/>
    <cellStyle name="Output 2 5 2 2 3 2" xfId="21394" xr:uid="{AF520606-4FD6-49D3-8692-4A4B425429C8}"/>
    <cellStyle name="Output 2 5 2 2 3 2 2" xfId="45505" xr:uid="{ED90EACA-00C7-485C-A765-6AFCB7D558F0}"/>
    <cellStyle name="Output 2 5 2 2 3 3" xfId="24501" xr:uid="{43DE0221-B9E3-43E6-9F14-E3FC85B0328F}"/>
    <cellStyle name="Output 2 5 2 2 4" xfId="17432" xr:uid="{4383A884-84DE-411F-8EDF-1F6F75A21D94}"/>
    <cellStyle name="Output 2 5 2 2 4 2" xfId="23416" xr:uid="{F65561B5-BE97-4D41-BBDB-5165E34326E2}"/>
    <cellStyle name="Output 2 5 2 2 4 2 2" xfId="47371" xr:uid="{2FDEE8CC-26E3-4E85-B7A4-D4C84EBFAB0C}"/>
    <cellStyle name="Output 2 5 2 2 4 3" xfId="24862" xr:uid="{AF5F9872-8EBC-41A9-8EF8-BDA99C144048}"/>
    <cellStyle name="Output 2 5 2 2 5" xfId="23711" xr:uid="{5BCBF281-4041-4BD6-84CA-1A022E177F21}"/>
    <cellStyle name="Output 2 5 2 2 5 2" xfId="25157" xr:uid="{5BAF24CC-A0BE-4B03-AB9E-ECECE3DB1527}"/>
    <cellStyle name="Output 2 5 2 2 6" xfId="23852" xr:uid="{57791C25-CDE5-4D3A-A9BB-A68A0F87D1A1}"/>
    <cellStyle name="Output 2 5 2 2 6 2" xfId="25298" xr:uid="{2B4D4199-538D-47D8-9B01-FF5FD00C7F00}"/>
    <cellStyle name="Output 2 5 2 2 7" xfId="18933" xr:uid="{D76139D0-5FE0-489F-BD37-C65B3B98FB95}"/>
    <cellStyle name="Output 2 5 2 2 7 2" xfId="43129" xr:uid="{8535E480-4EDF-49CF-8EFF-92E8FD0E89FC}"/>
    <cellStyle name="Output 2 5 2 2 8" xfId="24186" xr:uid="{1D8FE773-B285-455B-8563-3FFE0A94D8E6}"/>
    <cellStyle name="Output 2 5 2 3" xfId="5026" xr:uid="{5778E4BB-4DD9-408D-AFA8-582E8232964E}"/>
    <cellStyle name="Output 2 5 2 3 2" xfId="17420" xr:uid="{D79D1C7C-3BB7-4265-A0C7-32B012C97A2D}"/>
    <cellStyle name="Output 2 5 2 3 2 2" xfId="21683" xr:uid="{2ADEA91F-7873-4F4F-9F28-2B2525D0C689}"/>
    <cellStyle name="Output 2 5 2 3 2 2 2" xfId="45760" xr:uid="{3D74B744-BA9C-4A5F-9880-8265FA42136B}"/>
    <cellStyle name="Output 2 5 2 3 2 3" xfId="24571" xr:uid="{060DBA87-6C6B-4377-8781-E3A820DDDEF4}"/>
    <cellStyle name="Output 2 5 2 3 3" xfId="17283" xr:uid="{00BE22B4-55BF-465F-94F6-5290187C6A3E}"/>
    <cellStyle name="Output 2 5 2 3 3 2" xfId="23564" xr:uid="{E2B7F483-55EB-4B1B-ACC5-883ACE4C8D04}"/>
    <cellStyle name="Output 2 5 2 3 3 2 2" xfId="47477" xr:uid="{053E5821-D5B7-4482-A9DE-8CB91AF8DEEC}"/>
    <cellStyle name="Output 2 5 2 3 3 3" xfId="25010" xr:uid="{91812E05-4333-495F-A25D-77D53F1E8C16}"/>
    <cellStyle name="Output 2 5 2 3 4" xfId="22552" xr:uid="{32A9E4AB-E5D8-4E56-90FF-14E5F9A13A19}"/>
    <cellStyle name="Output 2 5 2 3 4 2" xfId="24639" xr:uid="{BE080981-AFB5-4782-8F49-73759D68C12C}"/>
    <cellStyle name="Output 2 5 2 3 5" xfId="23770" xr:uid="{E52C747D-D6C2-467B-8059-0753C0AB460E}"/>
    <cellStyle name="Output 2 5 2 3 5 2" xfId="25216" xr:uid="{670EF001-A9CA-4A43-A252-DEABB7273A0D}"/>
    <cellStyle name="Output 2 5 2 3 6" xfId="19218" xr:uid="{37D43E0C-A531-47F7-BA58-E69B7EAEA801}"/>
    <cellStyle name="Output 2 5 2 3 6 2" xfId="43412" xr:uid="{EDE11580-5D9D-43C9-9086-9A0584D07441}"/>
    <cellStyle name="Output 2 5 2 3 7" xfId="24251" xr:uid="{92EE1C7B-746E-421E-832A-8D9F89BBAA39}"/>
    <cellStyle name="Output 2 5 2 4" xfId="8468" xr:uid="{2693B4F6-5911-432F-8684-2144C456A2A5}"/>
    <cellStyle name="Output 2 5 2 4 2" xfId="16726" xr:uid="{5A2AF364-8C64-4809-A51B-1114DA58F6B6}"/>
    <cellStyle name="Output 2 5 2 4 2 2" xfId="41308" xr:uid="{527581AF-D4BF-453C-BD23-FCB4C0D016BE}"/>
    <cellStyle name="Output 2 5 2 4 3" xfId="17648" xr:uid="{D643B69C-0C80-4658-91DC-44F19826EF77}"/>
    <cellStyle name="Output 2 5 2 4 3 2" xfId="41892" xr:uid="{785F93F6-1FAE-4A1C-B748-28CAFC1D5F27}"/>
    <cellStyle name="Output 2 5 2 4 4" xfId="17590" xr:uid="{AC5439ED-A028-4553-9441-8F6E6F46E885}"/>
    <cellStyle name="Output 2 5 2 4 4 2" xfId="41853" xr:uid="{7F55B490-5996-4B98-A904-DB36ED1A411D}"/>
    <cellStyle name="Output 2 5 2 4 5" xfId="21087" xr:uid="{BAA5A95A-3A46-4BA0-85D7-0EC6A42FF7A8}"/>
    <cellStyle name="Output 2 5 2 4 5 2" xfId="45208" xr:uid="{172DBAF9-C6CF-4722-A4C5-46CFDFF678CF}"/>
    <cellStyle name="Output 2 5 2 4 6" xfId="24433" xr:uid="{1D3F06B8-081E-4218-83BD-051D2B367D1D}"/>
    <cellStyle name="Output 2 5 2 5" xfId="9079" xr:uid="{F8CD1F39-DD6C-493D-A103-7B5E45500590}"/>
    <cellStyle name="Output 2 5 2 5 2" xfId="23265" xr:uid="{5820EEBE-88C5-4D90-8C43-32E9568A33B9}"/>
    <cellStyle name="Output 2 5 2 5 2 2" xfId="47261" xr:uid="{B1B51FEC-7985-43B7-80C8-0BFF7C28C5A9}"/>
    <cellStyle name="Output 2 5 2 5 3" xfId="24711" xr:uid="{EF791167-56DF-4437-B60B-3338363C97BE}"/>
    <cellStyle name="Output 2 5 2 6" xfId="16923" xr:uid="{C9FBFA1C-62FC-4203-82D8-89B85D6EE92F}"/>
    <cellStyle name="Output 2 5 2 6 2" xfId="24024" xr:uid="{968D4653-7CC2-4F35-A12E-C2A5B2A73F74}"/>
    <cellStyle name="Output 2 5 2 6 2 2" xfId="47646" xr:uid="{33FC8094-1FAC-42A2-959B-34ADDA0AC2B7}"/>
    <cellStyle name="Output 2 5 2 6 3" xfId="25470" xr:uid="{4D69A631-0DCF-4C53-BA8A-14F730B7601D}"/>
    <cellStyle name="Output 2 5 2 7" xfId="23425" xr:uid="{FFCC6E87-EDE9-4874-BFAE-DADBD5E95FBB}"/>
    <cellStyle name="Output 2 5 2 7 2" xfId="24871" xr:uid="{5373380E-C957-453C-8E2E-EA15892EDA72}"/>
    <cellStyle name="Output 2 5 2 8" xfId="18611" xr:uid="{B5E53A11-F8A0-4192-AE97-D12904746E28}"/>
    <cellStyle name="Output 2 5 2 8 2" xfId="42807" xr:uid="{DE7D6937-48A8-40FD-B0A4-851D8256D37A}"/>
    <cellStyle name="Output 2 5 2 9" xfId="24125" xr:uid="{F8D2BDB6-D72A-490C-B9E0-0104EF0046E3}"/>
    <cellStyle name="Output 2 5 3" xfId="837" xr:uid="{73F7238E-9F9B-43B4-983D-DE71482C7992}"/>
    <cellStyle name="Output 2 5 3 2" xfId="9221" xr:uid="{2F9F4058-0689-4195-A328-27745BBB0E71}"/>
    <cellStyle name="Output 2 5 3 2 2" xfId="22059" xr:uid="{99629B80-A8A7-4B82-8F62-9F9E69A68F5D}"/>
    <cellStyle name="Output 2 5 3 2 2 2" xfId="24598" xr:uid="{B98C9BA2-69FF-40C6-8B5C-11D8C59069BE}"/>
    <cellStyle name="Output 2 5 3 2 3" xfId="23679" xr:uid="{0E8DF93A-BABC-499A-8005-74C399031AE3}"/>
    <cellStyle name="Output 2 5 3 2 3 2" xfId="25125" xr:uid="{449C2016-5E7B-4394-9473-880902ACFC6C}"/>
    <cellStyle name="Output 2 5 3 2 4" xfId="23729" xr:uid="{78BBA64C-7045-4A82-B499-A2FC8467A618}"/>
    <cellStyle name="Output 2 5 3 2 4 2" xfId="25175" xr:uid="{9CB7976B-8D0D-4A9A-9402-15CFAB5F09B1}"/>
    <cellStyle name="Output 2 5 3 2 5" xfId="23903" xr:uid="{5CC6C796-526D-43A0-82D0-B0E48F0F50DA}"/>
    <cellStyle name="Output 2 5 3 2 5 2" xfId="25349" xr:uid="{4194A9AA-B4DC-40BB-88CB-59EE062B72C7}"/>
    <cellStyle name="Output 2 5 3 2 6" xfId="19593" xr:uid="{F8A9F9A2-E63F-480B-B1BB-50C8A4E5D4AA}"/>
    <cellStyle name="Output 2 5 3 2 6 2" xfId="43781" xr:uid="{22464E9D-F425-4DCF-A5FF-113CB5A459FE}"/>
    <cellStyle name="Output 2 5 3 2 7" xfId="24271" xr:uid="{AF324A08-07F6-4448-A6E6-A68F579F005E}"/>
    <cellStyle name="Output 2 5 3 3" xfId="16885" xr:uid="{D981F318-3A1A-4118-8DE2-83C73C82D589}"/>
    <cellStyle name="Output 2 5 3 3 2" xfId="21343" xr:uid="{CE96C029-CBA0-4594-A5AA-54E597ADD4F9}"/>
    <cellStyle name="Output 2 5 3 3 2 2" xfId="45461" xr:uid="{73D90076-082C-4333-B498-9B2A4D3D68D0}"/>
    <cellStyle name="Output 2 5 3 3 3" xfId="24453" xr:uid="{6D9A5A33-FAB5-460F-A91E-E37C29C00904}"/>
    <cellStyle name="Output 2 5 3 4" xfId="17440" xr:uid="{0541DE39-FDA3-4B3C-BAA7-785B2A676CFA}"/>
    <cellStyle name="Output 2 5 3 4 2" xfId="23355" xr:uid="{883F8122-A7BE-404A-8202-5C04E5ACCFBC}"/>
    <cellStyle name="Output 2 5 3 4 2 2" xfId="47315" xr:uid="{8B19FFD8-D337-4F9E-87C2-E9AFFC419730}"/>
    <cellStyle name="Output 2 5 3 4 3" xfId="24801" xr:uid="{376A9CC8-0FEB-4839-A9B6-CF93CB86874B}"/>
    <cellStyle name="Output 2 5 3 5" xfId="24003" xr:uid="{35BDB6E2-1492-4D8D-B2D3-17CC827AAE8B}"/>
    <cellStyle name="Output 2 5 3 5 2" xfId="25449" xr:uid="{07E738FB-2C8A-4F82-A985-FDFAD4B4B961}"/>
    <cellStyle name="Output 2 5 3 6" xfId="23652" xr:uid="{4C2C740A-7AB6-4070-8300-4AC3C059B461}"/>
    <cellStyle name="Output 2 5 3 6 2" xfId="25098" xr:uid="{6AB1C721-C241-4C69-B248-FB30B287E7DA}"/>
    <cellStyle name="Output 2 5 3 7" xfId="18872" xr:uid="{7722DF20-6706-40F0-ABFA-5D4284647CD6}"/>
    <cellStyle name="Output 2 5 3 7 2" xfId="43068" xr:uid="{782F9A73-14F0-48E1-8910-AAC910A1C9D6}"/>
    <cellStyle name="Output 2 5 3 8" xfId="24143" xr:uid="{4863089D-B774-4415-8EDA-A7424144B296}"/>
    <cellStyle name="Output 2 5 4" xfId="3514" xr:uid="{DFDADFB0-7E51-41C1-8757-9C57370664AE}"/>
    <cellStyle name="Output 2 5 4 2" xfId="11855" xr:uid="{DF08B99B-B7FA-40D2-BB14-21364AF445CE}"/>
    <cellStyle name="Output 2 5 4 2 2" xfId="21510" xr:uid="{8CE106B0-D248-4B3D-B179-2CE097C07C35}"/>
    <cellStyle name="Output 2 5 4 2 2 2" xfId="45609" xr:uid="{5248BD39-20A4-4C06-A194-D77B34DEB15B}"/>
    <cellStyle name="Output 2 5 4 2 3" xfId="24534" xr:uid="{86C61900-234E-4D6F-B1B0-5E23BB0360B6}"/>
    <cellStyle name="Output 2 5 4 3" xfId="17107" xr:uid="{8562BA7B-CBB9-4CC1-A494-B59F40CE8C11}"/>
    <cellStyle name="Output 2 5 4 3 2" xfId="23473" xr:uid="{C9A20734-F512-46FC-80F4-B166F6A7C306}"/>
    <cellStyle name="Output 2 5 4 3 2 2" xfId="47405" xr:uid="{9AE91653-0F71-4634-A024-0C923DAE9A9B}"/>
    <cellStyle name="Output 2 5 4 3 3" xfId="24919" xr:uid="{F2E1BEA0-53A6-4739-8AFA-613CAC60E322}"/>
    <cellStyle name="Output 2 5 4 4" xfId="17123" xr:uid="{C956576F-6E1B-4838-B799-986C0A0850FF}"/>
    <cellStyle name="Output 2 5 4 4 2" xfId="23792" xr:uid="{925A4F90-DF8E-480F-9401-3D424A0867ED}"/>
    <cellStyle name="Output 2 5 4 4 2 2" xfId="47557" xr:uid="{37625229-72AA-456A-B0FA-31BDDA8C94A7}"/>
    <cellStyle name="Output 2 5 4 4 3" xfId="25238" xr:uid="{DB8093AB-8CDB-494E-9201-7F1493687F9B}"/>
    <cellStyle name="Output 2 5 4 5" xfId="23884" xr:uid="{BE69BE98-4613-46D5-892E-586EEC726EAF}"/>
    <cellStyle name="Output 2 5 4 5 2" xfId="25330" xr:uid="{BE90CFB3-8F1C-4AC9-B922-CA0D97E5C862}"/>
    <cellStyle name="Output 2 5 4 6" xfId="19039" xr:uid="{8C2A7D3E-257E-48F7-B817-7DF60495C63F}"/>
    <cellStyle name="Output 2 5 4 6 2" xfId="43233" xr:uid="{A01EF479-E593-4FF5-A7CD-45F920BBC7B9}"/>
    <cellStyle name="Output 2 5 4 7" xfId="24208" xr:uid="{B013C6B1-DE4F-4E55-B58A-9FB89DBE68F5}"/>
    <cellStyle name="Output 2 5 5" xfId="4165" xr:uid="{5C47EBC4-69D2-44F2-AC6F-B1FEB4AE2091}"/>
    <cellStyle name="Output 2 5 5 2" xfId="12506" xr:uid="{980C1350-5AA6-4494-9D49-A9180197A09B}"/>
    <cellStyle name="Output 2 5 5 2 2" xfId="37091" xr:uid="{6861F364-3983-4B41-B229-DDF7DB3F8D5D}"/>
    <cellStyle name="Output 2 5 5 3" xfId="17221" xr:uid="{BC4FAF55-3B77-42B4-8E89-D2F43D67591D}"/>
    <cellStyle name="Output 2 5 5 3 2" xfId="41568" xr:uid="{D39002C6-4A21-4B53-ACCF-60BCFAB8B6B6}"/>
    <cellStyle name="Output 2 5 5 4" xfId="17059" xr:uid="{B2C2C576-5875-4182-AC93-661A71DC2CB1}"/>
    <cellStyle name="Output 2 5 5 4 2" xfId="41494" xr:uid="{74DA08C3-0DB8-4F01-8E73-D37D89B8C077}"/>
    <cellStyle name="Output 2 5 5 5" xfId="20911" xr:uid="{FCAB0A33-C303-46F6-B392-E9A04843D2E3}"/>
    <cellStyle name="Output 2 5 5 5 2" xfId="45047" xr:uid="{9C85259C-5E55-4A51-9504-4A4B071DFAB2}"/>
    <cellStyle name="Output 2 5 5 6" xfId="24378" xr:uid="{3AC20FCA-5A9B-42A4-BA8E-CA4C7F3D736A}"/>
    <cellStyle name="Output 2 5 6" xfId="4082" xr:uid="{4B4BAE28-17F3-45EC-B5F3-8FFE4398AFC4}"/>
    <cellStyle name="Output 2 5 6 2" xfId="12423" xr:uid="{DCE60491-5BDB-4E23-B331-AC3D693F44D7}"/>
    <cellStyle name="Output 2 5 6 2 2" xfId="37008" xr:uid="{2E0C62D9-D85E-41F2-A785-F8AFE2570A1C}"/>
    <cellStyle name="Output 2 5 6 3" xfId="17200" xr:uid="{DC204712-282D-4909-89C9-4B6D1A38B4E8}"/>
    <cellStyle name="Output 2 5 6 3 2" xfId="41547" xr:uid="{DCDE837E-89F8-4AC8-9C44-1C6D769803ED}"/>
    <cellStyle name="Output 2 5 6 4" xfId="17435" xr:uid="{A84E86BF-7F82-4B19-8F94-20D48146DF07}"/>
    <cellStyle name="Output 2 5 6 4 2" xfId="41755" xr:uid="{5F8D1FA1-2A48-47C6-B516-29F12EDF1AE0}"/>
    <cellStyle name="Output 2 5 6 5" xfId="21016" xr:uid="{6179FB6A-4CE2-446A-9782-972578970C44}"/>
    <cellStyle name="Output 2 5 6 5 2" xfId="45142" xr:uid="{0193FB37-5C6A-44E5-B268-E6C325A34530}"/>
    <cellStyle name="Output 2 5 6 6" xfId="24427" xr:uid="{E4573E28-19C3-4263-AAC4-E0BE9E6C6BAA}"/>
    <cellStyle name="Output 2 5 7" xfId="4809" xr:uid="{3B2969CE-123E-4716-8200-6FA82E3CF3B2}"/>
    <cellStyle name="Output 2 5 7 2" xfId="17383" xr:uid="{A48BA895-EBC2-41FB-A782-2A4E35DAC568}"/>
    <cellStyle name="Output 2 5 7 2 2" xfId="41713" xr:uid="{DE1CEC31-00F9-45FA-9766-303BDD5E95AD}"/>
    <cellStyle name="Output 2 5 7 3" xfId="17115" xr:uid="{5E658D8F-A3AD-4233-8644-1F0FC625F2B2}"/>
    <cellStyle name="Output 2 5 7 3 2" xfId="41526" xr:uid="{CE177891-FA1C-42C2-93BE-00A23375DABB}"/>
    <cellStyle name="Output 2 5 7 4" xfId="23946" xr:uid="{35D86035-4990-4749-A8D7-A74899EDD12D}"/>
    <cellStyle name="Output 2 5 7 4 2" xfId="47611" xr:uid="{A157FD0F-2A6E-433C-8655-60E5F7E8C653}"/>
    <cellStyle name="Output 2 5 7 5" xfId="25392" xr:uid="{08D79DDA-0ACA-4610-96B6-96F2EFC54609}"/>
    <cellStyle name="Output 2 5 8" xfId="16835" xr:uid="{260824A9-2B7B-46E7-8434-9DB7A706F497}"/>
    <cellStyle name="Output 2 5 8 2" xfId="23668" xr:uid="{B10A99F3-6D0F-4858-BD39-BE55A1699844}"/>
    <cellStyle name="Output 2 5 8 2 2" xfId="47519" xr:uid="{8016398B-9302-4185-B2EB-AA52AFAD5D96}"/>
    <cellStyle name="Output 2 5 8 3" xfId="25114" xr:uid="{7D4DCD76-ACE7-4607-9E1C-BDCE6048746B}"/>
    <cellStyle name="Output 2 5 9" xfId="17632" xr:uid="{4FB939FB-1497-4F73-A2B9-A1C98899BB4F}"/>
    <cellStyle name="Output 2 5 9 2" xfId="41883" xr:uid="{CD09FA75-75EF-4834-91E1-0B88B1B790A5}"/>
    <cellStyle name="Output 2 6" xfId="325" xr:uid="{90F012DF-D628-4A10-AACD-47B8285F682F}"/>
    <cellStyle name="Output 2 6 10" xfId="17932" xr:uid="{F81D6CAF-3E88-4545-8D4D-4AB1042ED690}"/>
    <cellStyle name="Output 2 6 10 2" xfId="42157" xr:uid="{9E679782-5540-4EBE-8D33-7B4AB8B200B1}"/>
    <cellStyle name="Output 2 6 11" xfId="18340" xr:uid="{9FF3604B-C6C5-4661-B0C7-A37C1B672A7C}"/>
    <cellStyle name="Output 2 6 11 2" xfId="42565" xr:uid="{D1F86FC8-E253-4B47-82B5-62AAFD5C9203}"/>
    <cellStyle name="Output 2 6 12" xfId="24104" xr:uid="{BF018AC0-8154-4CD9-8652-22392335AE87}"/>
    <cellStyle name="Output 2 6 2" xfId="488" xr:uid="{E993E6DA-A8A2-4232-8670-EE8EEF91BA5D}"/>
    <cellStyle name="Output 2 6 2 2" xfId="1365" xr:uid="{89DECE81-C250-46A1-9115-6DE4AC68B101}"/>
    <cellStyle name="Output 2 6 2 2 2" xfId="9727" xr:uid="{C0231D0F-42C8-4AD9-B1B1-94365E51E720}"/>
    <cellStyle name="Output 2 6 2 2 2 2" xfId="22554" xr:uid="{A5A9423C-C9B4-4FD3-9617-AB3DFA16986D}"/>
    <cellStyle name="Output 2 6 2 2 2 2 2" xfId="24641" xr:uid="{D7ACF9D6-934C-4626-AE4A-6EC22369DE49}"/>
    <cellStyle name="Output 2 6 2 2 2 3" xfId="23842" xr:uid="{03DDF176-0E39-43BD-9D68-E7A759CBCBC6}"/>
    <cellStyle name="Output 2 6 2 2 2 3 2" xfId="25288" xr:uid="{4368B502-D847-494A-93F0-EFF9C1AA6535}"/>
    <cellStyle name="Output 2 6 2 2 2 4" xfId="23323" xr:uid="{44CEB1A7-D700-4BFA-AD37-B87968CE894A}"/>
    <cellStyle name="Output 2 6 2 2 2 4 2" xfId="24769" xr:uid="{4E7A5E7B-88A9-49E5-A6FF-FE415BFB4640}"/>
    <cellStyle name="Output 2 6 2 2 2 5" xfId="23601" xr:uid="{01C80BC7-136C-4CE8-BCAF-C5FC73232821}"/>
    <cellStyle name="Output 2 6 2 2 2 5 2" xfId="25047" xr:uid="{4DCC5021-E072-4719-9E53-70989FAB9B06}"/>
    <cellStyle name="Output 2 6 2 2 2 6" xfId="20088" xr:uid="{27C8A21A-DC40-4A10-B39D-5CCC751ECAC8}"/>
    <cellStyle name="Output 2 6 2 2 2 6 2" xfId="44262" xr:uid="{E4B4CC68-88C1-439E-9120-0B8446904F18}"/>
    <cellStyle name="Output 2 6 2 2 2 7" xfId="24300" xr:uid="{6574D40A-92C2-45CF-A655-EC7CFFD29F92}"/>
    <cellStyle name="Output 2 6 2 2 3" xfId="16954" xr:uid="{4B675CA9-09E2-4591-92A1-CA5433C27F1F}"/>
    <cellStyle name="Output 2 6 2 2 3 2" xfId="21398" xr:uid="{EEACE598-E09A-42C1-B534-D46244C40C3A}"/>
    <cellStyle name="Output 2 6 2 2 3 2 2" xfId="45509" xr:uid="{D1D7B9C7-C5B4-48B9-A334-81614D0DC6B9}"/>
    <cellStyle name="Output 2 6 2 2 3 3" xfId="24505" xr:uid="{0B67460E-0F15-4DB7-8E81-60B157998190}"/>
    <cellStyle name="Output 2 6 2 2 4" xfId="17282" xr:uid="{E5186BAF-923E-44C4-B0E9-467637A4295B}"/>
    <cellStyle name="Output 2 6 2 2 4 2" xfId="23420" xr:uid="{E182B725-751C-4DEA-9BFE-3ECBA44271F7}"/>
    <cellStyle name="Output 2 6 2 2 4 2 2" xfId="47375" xr:uid="{841EE165-61BA-49DB-A128-8BE5C4C3158E}"/>
    <cellStyle name="Output 2 6 2 2 4 3" xfId="24866" xr:uid="{367E8312-971E-43D6-8554-DB12467859FE}"/>
    <cellStyle name="Output 2 6 2 2 5" xfId="23682" xr:uid="{F082332A-17CC-44E0-AF57-6FEB1BD76760}"/>
    <cellStyle name="Output 2 6 2 2 5 2" xfId="25128" xr:uid="{2F74507C-9B11-409B-9309-F3BC0FEE1117}"/>
    <cellStyle name="Output 2 6 2 2 6" xfId="23651" xr:uid="{818F7246-B592-4A4D-94EA-C76528120E14}"/>
    <cellStyle name="Output 2 6 2 2 6 2" xfId="25097" xr:uid="{31484C5E-36C4-4A20-92F5-185C6FF47374}"/>
    <cellStyle name="Output 2 6 2 2 7" xfId="18937" xr:uid="{CC2FAFE5-5676-49B0-8F81-E50F1CDA2894}"/>
    <cellStyle name="Output 2 6 2 2 7 2" xfId="43133" xr:uid="{0D845312-6C81-4255-904D-B6CCACE4114F}"/>
    <cellStyle name="Output 2 6 2 2 8" xfId="24190" xr:uid="{106B02AB-7163-4C12-95A6-3C821EA3AC8F}"/>
    <cellStyle name="Output 2 6 2 3" xfId="5305" xr:uid="{58890308-BC6B-4F6E-980C-887989713E54}"/>
    <cellStyle name="Output 2 6 2 3 2" xfId="17454" xr:uid="{D72318D6-45A5-4833-A396-74D272407081}"/>
    <cellStyle name="Output 2 6 2 3 2 2" xfId="21743" xr:uid="{92BE183B-C7C6-47A9-8663-6B74049CE706}"/>
    <cellStyle name="Output 2 6 2 3 2 2 2" xfId="45820" xr:uid="{1A202078-532D-43D4-AAA0-5A4B8EF00AB6}"/>
    <cellStyle name="Output 2 6 2 3 2 3" xfId="24575" xr:uid="{C8AA05F5-9872-41CB-B483-52D96B4CA56A}"/>
    <cellStyle name="Output 2 6 2 3 3" xfId="17623" xr:uid="{75405A29-69A1-4272-8928-E7A00BCF07B8}"/>
    <cellStyle name="Output 2 6 2 3 3 2" xfId="23582" xr:uid="{3938ECF0-4C49-49A5-A287-6E8B155C0402}"/>
    <cellStyle name="Output 2 6 2 3 3 2 2" xfId="47488" xr:uid="{738D8E13-EFF0-4BCB-BE67-308586EF9074}"/>
    <cellStyle name="Output 2 6 2 3 3 3" xfId="25028" xr:uid="{9BEAFFA6-29A2-4DD8-ABDF-3B1C023BDCE9}"/>
    <cellStyle name="Output 2 6 2 3 4" xfId="23681" xr:uid="{81E4A504-5EAA-403D-BFE8-8DD74C6892CE}"/>
    <cellStyle name="Output 2 6 2 3 4 2" xfId="25127" xr:uid="{0257BB10-DAC5-4FF4-BEDF-19B22780111E}"/>
    <cellStyle name="Output 2 6 2 3 5" xfId="23809" xr:uid="{EEE14F5E-8709-4FDB-A4F5-78C3422B6F68}"/>
    <cellStyle name="Output 2 6 2 3 5 2" xfId="25255" xr:uid="{FA9D9373-C7B7-407D-AB8F-DA6445EAACD7}"/>
    <cellStyle name="Output 2 6 2 3 6" xfId="19278" xr:uid="{24ECB055-A66D-49FF-831B-BF6BC5A9A74B}"/>
    <cellStyle name="Output 2 6 2 3 6 2" xfId="43472" xr:uid="{F7033422-3C55-4252-8015-25E224FBD417}"/>
    <cellStyle name="Output 2 6 2 3 7" xfId="24255" xr:uid="{82679EF7-5FF0-4F60-A5D8-70336556B8E8}"/>
    <cellStyle name="Output 2 6 2 4" xfId="8478" xr:uid="{6147F628-FE4C-42B7-9737-774C9AAE2A9F}"/>
    <cellStyle name="Output 2 6 2 4 2" xfId="16736" xr:uid="{9088D689-3223-49EC-AA66-260575D5B43A}"/>
    <cellStyle name="Output 2 6 2 4 2 2" xfId="41318" xr:uid="{F8D2B6CA-E36C-4067-89AD-38B28C2253C9}"/>
    <cellStyle name="Output 2 6 2 4 3" xfId="17658" xr:uid="{58DAF5A6-D26D-4DE1-AA1B-2A3AD229B8E5}"/>
    <cellStyle name="Output 2 6 2 4 3 2" xfId="41902" xr:uid="{4794206E-8E24-47C5-A105-EB405AE67325}"/>
    <cellStyle name="Output 2 6 2 4 4" xfId="17038" xr:uid="{818172E8-8E4C-4B80-9AEB-D3A465E162B3}"/>
    <cellStyle name="Output 2 6 2 4 4 2" xfId="41479" xr:uid="{D66FAF62-416C-4D51-B385-47044CEDB54C}"/>
    <cellStyle name="Output 2 6 2 4 5" xfId="21147" xr:uid="{7A44905E-DD78-489B-ABB0-1C1DAA3A33F6}"/>
    <cellStyle name="Output 2 6 2 4 5 2" xfId="45268" xr:uid="{2538D823-1EEB-478E-A757-370225F737EC}"/>
    <cellStyle name="Output 2 6 2 4 6" xfId="24437" xr:uid="{5575E888-62C8-4B56-B887-F21E7201455A}"/>
    <cellStyle name="Output 2 6 2 5" xfId="16844" xr:uid="{5A28C279-AFA7-4790-BDA9-A95E9A7CF210}"/>
    <cellStyle name="Output 2 6 2 5 2" xfId="23289" xr:uid="{D0CE5A3B-6C47-469F-A6B6-6CAD3E124B43}"/>
    <cellStyle name="Output 2 6 2 5 2 2" xfId="47276" xr:uid="{6589430A-2996-4487-8018-15A42C01D330}"/>
    <cellStyle name="Output 2 6 2 5 3" xfId="24735" xr:uid="{92ABDCFD-490A-4089-830A-EE4F4B371524}"/>
    <cellStyle name="Output 2 6 2 6" xfId="17019" xr:uid="{C0600CFB-FE1C-4B2B-95AB-F755CF6A64FA}"/>
    <cellStyle name="Output 2 6 2 6 2" xfId="23337" xr:uid="{8CA78EA8-F476-4C01-BF50-43B3C9A2A979}"/>
    <cellStyle name="Output 2 6 2 6 2 2" xfId="47297" xr:uid="{CA8AD704-9BB1-4607-8ACB-0BEE49B8C559}"/>
    <cellStyle name="Output 2 6 2 6 3" xfId="24783" xr:uid="{BD95F00D-284B-4669-A60A-EAEE41F9F80C}"/>
    <cellStyle name="Output 2 6 2 7" xfId="23612" xr:uid="{78077EFB-5E06-4BD7-98CB-F7D73478A6ED}"/>
    <cellStyle name="Output 2 6 2 7 2" xfId="25058" xr:uid="{F8C7675E-FFEA-49AF-832D-E4474CC57DB1}"/>
    <cellStyle name="Output 2 6 2 8" xfId="18671" xr:uid="{00DA14A8-E80B-4BF0-9556-5D4B5BE9DB2E}"/>
    <cellStyle name="Output 2 6 2 8 2" xfId="42867" xr:uid="{111E5BD2-CEF5-404C-8A13-DC997C36F92A}"/>
    <cellStyle name="Output 2 6 2 9" xfId="24129" xr:uid="{AD7AE9ED-72EC-4185-8DD8-C866A078C71F}"/>
    <cellStyle name="Output 2 6 3" xfId="910" xr:uid="{AF4EAFB1-2286-49CC-A1E2-BF9A8002A00D}"/>
    <cellStyle name="Output 2 6 3 2" xfId="9288" xr:uid="{9D77C50C-7673-4BE9-B2CB-E143E9E58683}"/>
    <cellStyle name="Output 2 6 3 2 2" xfId="22124" xr:uid="{827D43C4-6222-4883-88FF-7D021A64875D}"/>
    <cellStyle name="Output 2 6 3 2 2 2" xfId="24610" xr:uid="{450736B0-8721-4FF9-89FC-FE0E716E2632}"/>
    <cellStyle name="Output 2 6 3 2 3" xfId="23708" xr:uid="{AC608B63-5D1F-4342-A50C-217D22FEDE8A}"/>
    <cellStyle name="Output 2 6 3 2 3 2" xfId="25154" xr:uid="{0EA24E23-99AC-4059-AB43-04042145E93B}"/>
    <cellStyle name="Output 2 6 3 2 4" xfId="23791" xr:uid="{63025E5D-93F6-4F2B-9AA6-EAEF27EC733C}"/>
    <cellStyle name="Output 2 6 3 2 4 2" xfId="25237" xr:uid="{3BA6F867-57C7-45AA-9036-B8F1D9480744}"/>
    <cellStyle name="Output 2 6 3 2 5" xfId="23686" xr:uid="{37431AA1-FBF6-47AD-B1A4-17446F2C79B8}"/>
    <cellStyle name="Output 2 6 3 2 5 2" xfId="25132" xr:uid="{F8D9FF1C-769B-4E37-A698-E26410925D27}"/>
    <cellStyle name="Output 2 6 3 2 6" xfId="19659" xr:uid="{BBAF9583-3A03-4AFE-919F-65A34FA9D449}"/>
    <cellStyle name="Output 2 6 3 2 6 2" xfId="43841" xr:uid="{2287ABDD-4099-46D7-BC87-5C33E350C311}"/>
    <cellStyle name="Output 2 6 3 2 7" xfId="24278" xr:uid="{BC7666F0-D3D9-4F74-AA55-419C5E3CFCAA}"/>
    <cellStyle name="Output 2 6 3 3" xfId="16898" xr:uid="{AEFD5997-DFC2-4764-B68D-994791ACF0A7}"/>
    <cellStyle name="Output 2 6 3 3 2" xfId="21367" xr:uid="{30C9CC20-5F8A-4EA5-BB7C-A93E840905A7}"/>
    <cellStyle name="Output 2 6 3 3 2 2" xfId="45484" xr:uid="{4834A7E7-09F6-4C02-A5DA-5D52EFE77773}"/>
    <cellStyle name="Output 2 6 3 3 3" xfId="24477" xr:uid="{BD0AF946-512E-444B-A3D7-D968C545F20F}"/>
    <cellStyle name="Output 2 6 3 4" xfId="17645" xr:uid="{0C803C9A-A766-4C7E-8F2A-3E3090AF6828}"/>
    <cellStyle name="Output 2 6 3 4 2" xfId="23384" xr:uid="{17F340A1-D539-494F-9E5F-8C2DA8C6E753}"/>
    <cellStyle name="Output 2 6 3 4 2 2" xfId="47344" xr:uid="{40F47F87-4120-4D4F-A8A9-63CF20A6C5B5}"/>
    <cellStyle name="Output 2 6 3 4 3" xfId="24830" xr:uid="{5C51A046-1EB3-427D-97B9-019A2F457029}"/>
    <cellStyle name="Output 2 6 3 5" xfId="23488" xr:uid="{0C584088-ACB4-44E4-9CBD-EDC4284970DB}"/>
    <cellStyle name="Output 2 6 3 5 2" xfId="24934" xr:uid="{A19065DD-4BD5-4429-AB37-2A1C1045B492}"/>
    <cellStyle name="Output 2 6 3 6" xfId="23594" xr:uid="{5861CFFC-8EB3-4551-BBB1-D7BB238F6B86}"/>
    <cellStyle name="Output 2 6 3 6 2" xfId="25040" xr:uid="{E8973F1A-C327-427E-9936-079FF2704FD4}"/>
    <cellStyle name="Output 2 6 3 7" xfId="18901" xr:uid="{D2986529-EB39-4112-8C16-AE401A82AD97}"/>
    <cellStyle name="Output 2 6 3 7 2" xfId="43097" xr:uid="{63B79CB6-D1FF-416F-AE38-7002D03C18E0}"/>
    <cellStyle name="Output 2 6 3 8" xfId="24165" xr:uid="{9C1E72F3-DC2C-4E1E-9151-28FD623D18B4}"/>
    <cellStyle name="Output 2 6 4" xfId="3919" xr:uid="{8E7F43DD-076E-45F6-AB7B-0BACEC1B54F0}"/>
    <cellStyle name="Output 2 6 4 2" xfId="12260" xr:uid="{4F739731-841A-4E55-9900-607F27CBD6E1}"/>
    <cellStyle name="Output 2 6 4 2 2" xfId="21593" xr:uid="{9072CAC0-ACD9-4F28-883C-FD1BFA13C13E}"/>
    <cellStyle name="Output 2 6 4 2 2 2" xfId="45683" xr:uid="{2D745BE5-FC32-48A7-842A-B9A2180F6DE1}"/>
    <cellStyle name="Output 2 6 4 2 3" xfId="24554" xr:uid="{0A09B558-9690-4733-9994-3221F39BB58C}"/>
    <cellStyle name="Output 2 6 4 3" xfId="17181" xr:uid="{61F6B4A3-F4B6-4432-A8A8-1B887DC9C0B0}"/>
    <cellStyle name="Output 2 6 4 3 2" xfId="23516" xr:uid="{EE81C143-AD2A-4141-8746-7693B303E548}"/>
    <cellStyle name="Output 2 6 4 3 2 2" xfId="47441" xr:uid="{587BD388-C295-4565-96BD-BDA41A907C98}"/>
    <cellStyle name="Output 2 6 4 3 3" xfId="24962" xr:uid="{553B8C1C-B00F-429D-B94C-F2AF73D6817F}"/>
    <cellStyle name="Output 2 6 4 4" xfId="17585" xr:uid="{2A685381-2082-4810-8E8C-DEF1244192DD}"/>
    <cellStyle name="Output 2 6 4 4 2" xfId="23784" xr:uid="{A31AA3F4-5341-448D-893C-AFDC83FF40BB}"/>
    <cellStyle name="Output 2 6 4 4 2 2" xfId="47555" xr:uid="{E8D76FE0-232E-44EC-9BD6-E89CB31119B6}"/>
    <cellStyle name="Output 2 6 4 4 3" xfId="25230" xr:uid="{0AFFA566-2EB3-41B3-B349-2B96C9C6E021}"/>
    <cellStyle name="Output 2 6 4 5" xfId="20756" xr:uid="{5FA8CEA5-602D-43ED-AAA2-61FAB272C9D8}"/>
    <cellStyle name="Output 2 6 4 5 2" xfId="24313" xr:uid="{A17970E9-A7AB-4D30-A13F-49A200428593}"/>
    <cellStyle name="Output 2 6 4 6" xfId="19124" xr:uid="{967BAA28-0BAB-4F7C-BC72-15B99D852AD7}"/>
    <cellStyle name="Output 2 6 4 6 2" xfId="43318" xr:uid="{CA644304-678A-4279-9FA7-63CE9350E346}"/>
    <cellStyle name="Output 2 6 4 7" xfId="24230" xr:uid="{6FBBC340-9C22-49C0-9BB1-BF9DD60968D2}"/>
    <cellStyle name="Output 2 6 5" xfId="4250" xr:uid="{970CB91B-D822-4710-A67F-9BFF029878C6}"/>
    <cellStyle name="Output 2 6 5 2" xfId="12591" xr:uid="{7AEC5E41-D2BB-4B9E-B361-D57E5FFD172B}"/>
    <cellStyle name="Output 2 6 5 2 2" xfId="37176" xr:uid="{D5206C1A-3437-4DD3-9985-0877C38F294E}"/>
    <cellStyle name="Output 2 6 5 3" xfId="17252" xr:uid="{EEE03D71-F0F8-4C9E-9D26-E39620E43272}"/>
    <cellStyle name="Output 2 6 5 3 2" xfId="41598" xr:uid="{72309FDE-B18B-400A-BE70-4F5DFD973F70}"/>
    <cellStyle name="Output 2 6 5 4" xfId="17486" xr:uid="{C3265778-C5B4-4DE5-B06D-34382956E237}"/>
    <cellStyle name="Output 2 6 5 4 2" xfId="41784" xr:uid="{D086D81D-F588-4DB1-BF7A-E7FDCB88BC8C}"/>
    <cellStyle name="Output 2 6 5 5" xfId="20997" xr:uid="{2546A4C6-BF53-4DEC-A1B6-1B0850BBFCF6}"/>
    <cellStyle name="Output 2 6 5 5 2" xfId="45128" xr:uid="{DDC8A05D-83CB-4037-9D12-667E050A0DB5}"/>
    <cellStyle name="Output 2 6 5 6" xfId="24408" xr:uid="{0D7FF32B-67B4-4BE4-9B05-BE4D30B03522}"/>
    <cellStyle name="Output 2 6 6" xfId="4676" xr:uid="{C32228D7-59E3-4CC6-AE8A-BB588A1ED62D}"/>
    <cellStyle name="Output 2 6 6 2" xfId="13017" xr:uid="{0368B1A5-C381-4706-A8B4-9F83726F4BD9}"/>
    <cellStyle name="Output 2 6 6 2 2" xfId="37602" xr:uid="{B4D24ADE-E148-4A7F-BFFA-7CAB032525EB}"/>
    <cellStyle name="Output 2 6 6 3" xfId="17350" xr:uid="{F057E00A-CCDB-4E7C-A759-A61D684EA642}"/>
    <cellStyle name="Output 2 6 6 3 2" xfId="41685" xr:uid="{4EDD7AA0-E038-4C8B-A5B3-D2E71838FB7D}"/>
    <cellStyle name="Output 2 6 6 4" xfId="17062" xr:uid="{103FA84E-1157-4E2F-AC1C-0AB53360CEE7}"/>
    <cellStyle name="Output 2 6 6 4 2" xfId="41497" xr:uid="{35BF7F39-161C-411B-9498-F0485B25B0D0}"/>
    <cellStyle name="Output 2 6 6 5" xfId="20768" xr:uid="{932175A1-B868-484C-982C-26E1B11636ED}"/>
    <cellStyle name="Output 2 6 6 5 2" xfId="44925" xr:uid="{7BADD4CD-13A6-4EF3-91CA-4676520C070C}"/>
    <cellStyle name="Output 2 6 6 6" xfId="24325" xr:uid="{0AA56CAF-FE53-4B4D-BB34-83F81F0DF165}"/>
    <cellStyle name="Output 2 6 7" xfId="4874" xr:uid="{4A53790F-2BF1-4469-A71D-898D716E380A}"/>
    <cellStyle name="Output 2 6 7 2" xfId="17398" xr:uid="{C65A0B42-C4FF-4B65-9867-18F69992B64B}"/>
    <cellStyle name="Output 2 6 7 2 2" xfId="41728" xr:uid="{88DDF08A-9A57-4526-96E7-1D955CD2578C}"/>
    <cellStyle name="Output 2 6 7 3" xfId="17534" xr:uid="{F77C5140-F7A5-43F0-8F0F-D124EEBBB056}"/>
    <cellStyle name="Output 2 6 7 3 2" xfId="41821" xr:uid="{10B0CEF0-17B5-473D-9077-9CB33D9FF5AA}"/>
    <cellStyle name="Output 2 6 7 4" xfId="23938" xr:uid="{14256F37-9677-468C-9F19-49DEC6877F70}"/>
    <cellStyle name="Output 2 6 7 4 2" xfId="47605" xr:uid="{98801D82-EC61-4EE7-AF26-85A10AF32B7B}"/>
    <cellStyle name="Output 2 6 7 5" xfId="25384" xr:uid="{83BDB277-1D79-489A-BE17-7B78B115D8A2}"/>
    <cellStyle name="Output 2 6 8" xfId="9559" xr:uid="{DF441AD6-C715-4C5A-AE73-CEA6A97B724F}"/>
    <cellStyle name="Output 2 6 8 2" xfId="24059" xr:uid="{24AA5191-2122-4879-AF5B-A431FBF9750B}"/>
    <cellStyle name="Output 2 6 8 2 2" xfId="47651" xr:uid="{7D76BFD3-2C57-47ED-BA7F-8B0691B43CCF}"/>
    <cellStyle name="Output 2 6 8 3" xfId="25505" xr:uid="{2B00EE9C-7DF0-47F9-85A0-87938EF5E66A}"/>
    <cellStyle name="Output 2 6 9" xfId="17641" xr:uid="{F33441FB-045A-4B8C-B4C0-0D6FF47DC75A}"/>
    <cellStyle name="Output 2 6 9 2" xfId="41888" xr:uid="{833F3C48-658F-4D43-A6C1-E1EC26FA8371}"/>
    <cellStyle name="Output 2 7" xfId="204" xr:uid="{1D3F9C57-EC07-4C1E-9BDB-FF9F6FB20DE7}"/>
    <cellStyle name="Output 2 7 10" xfId="18299" xr:uid="{F3051DC6-6927-42F0-84DC-1F8A126A274E}"/>
    <cellStyle name="Output 2 7 10 2" xfId="42524" xr:uid="{7B7E6B81-2849-4BE4-9EFC-F790808F1B63}"/>
    <cellStyle name="Output 2 7 11" xfId="18383" xr:uid="{863C541C-2D78-4904-ABF2-203023D11807}"/>
    <cellStyle name="Output 2 7 2" xfId="943" xr:uid="{1CF80950-B62E-42D3-9EA4-6174A928E708}"/>
    <cellStyle name="Output 2 7 2 2" xfId="9319" xr:uid="{6FED55F5-2A57-44D8-A777-95EDF204604B}"/>
    <cellStyle name="Output 2 7 2 2 2" xfId="22154" xr:uid="{EE8EEFE7-F610-42EA-ACB0-5C1350E31501}"/>
    <cellStyle name="Output 2 7 2 2 2 2" xfId="24613" xr:uid="{76F40F13-1E78-46FE-B2A6-7E618369A6A6}"/>
    <cellStyle name="Output 2 7 2 2 3" xfId="23720" xr:uid="{38705F4E-F049-462C-9806-7DFA4902F382}"/>
    <cellStyle name="Output 2 7 2 2 3 2" xfId="25166" xr:uid="{F2E28165-F191-453E-A57C-C33A2AF33D4F}"/>
    <cellStyle name="Output 2 7 2 2 4" xfId="23632" xr:uid="{401BD2F0-D2A7-477E-B04D-B59FB68CF318}"/>
    <cellStyle name="Output 2 7 2 2 4 2" xfId="25078" xr:uid="{5B3A0B7A-6CA8-4D08-8A3A-0FA8BC18CBDC}"/>
    <cellStyle name="Output 2 7 2 2 5" xfId="23667" xr:uid="{616DD423-32EC-4E73-B76F-DAB87CEF95C1}"/>
    <cellStyle name="Output 2 7 2 2 5 2" xfId="25113" xr:uid="{14A50B4A-83CA-4E35-8813-C717D76A12A6}"/>
    <cellStyle name="Output 2 7 2 2 6" xfId="19688" xr:uid="{67AFE6D6-A7F5-412A-B9A1-9DA9F8B3833A}"/>
    <cellStyle name="Output 2 7 2 2 6 2" xfId="43870" xr:uid="{666353A7-2DC1-4873-9596-0369C0EC4EF9}"/>
    <cellStyle name="Output 2 7 2 2 7" xfId="24280" xr:uid="{D1CDFB25-130C-45A0-B165-8BF82E387EAB}"/>
    <cellStyle name="Output 2 7 2 3" xfId="16901" xr:uid="{63AD7E20-5E36-45E0-8FF1-0587F06610A9}"/>
    <cellStyle name="Output 2 7 2 3 2" xfId="21335" xr:uid="{7FBC6475-719C-421F-B4DF-944861381C2D}"/>
    <cellStyle name="Output 2 7 2 3 2 2" xfId="45454" xr:uid="{4E58824A-1750-494E-8C0D-49499EA5477C}"/>
    <cellStyle name="Output 2 7 2 3 3" xfId="24445" xr:uid="{74D610DF-9D03-446F-8B09-C13B33801F19}"/>
    <cellStyle name="Output 2 7 2 4" xfId="17639" xr:uid="{34C7F5C3-13C5-41B4-9A60-259569EC5D4C}"/>
    <cellStyle name="Output 2 7 2 4 2" xfId="23343" xr:uid="{0F397A14-0701-41B5-9A51-1000C663B81F}"/>
    <cellStyle name="Output 2 7 2 4 2 2" xfId="47303" xr:uid="{39D75AC9-8C20-424E-A7F9-45770B09C685}"/>
    <cellStyle name="Output 2 7 2 4 3" xfId="24789" xr:uid="{0E8DA50D-7911-4D6F-98A3-69A07B4C35CA}"/>
    <cellStyle name="Output 2 7 2 5" xfId="23313" xr:uid="{615797C0-BEF5-45C1-943B-9ACA5FC19688}"/>
    <cellStyle name="Output 2 7 2 5 2" xfId="24759" xr:uid="{45D09E60-4E34-49A9-B113-20030CCA774E}"/>
    <cellStyle name="Output 2 7 2 6" xfId="23814" xr:uid="{ED9181BB-0A9A-4D95-B71D-F6D0FF3DE2B7}"/>
    <cellStyle name="Output 2 7 2 6 2" xfId="25260" xr:uid="{BE7C59F2-FE80-476B-BB20-5AC02C0FF0E2}"/>
    <cellStyle name="Output 2 7 2 7" xfId="18860" xr:uid="{A3B9C179-3721-4616-A56F-4476CE275814}"/>
    <cellStyle name="Output 2 7 2 7 2" xfId="43056" xr:uid="{032ABD16-35A1-4CE2-9C4E-F2125A9F9F80}"/>
    <cellStyle name="Output 2 7 2 8" xfId="24136" xr:uid="{679C8CD0-35CA-4E79-AC04-B40893B7AE77}"/>
    <cellStyle name="Output 2 7 3" xfId="3903" xr:uid="{62507BCE-0DE7-44A7-9AB4-F6E131E704B3}"/>
    <cellStyle name="Output 2 7 3 2" xfId="12244" xr:uid="{25ED7F64-9947-4AA0-84FB-59EB74DBF6CF}"/>
    <cellStyle name="Output 2 7 3 2 2" xfId="21497" xr:uid="{CE2ECA7F-D8EB-4455-B8EA-33AADA66F6FC}"/>
    <cellStyle name="Output 2 7 3 2 2 2" xfId="45601" xr:uid="{CEA3B525-4687-400A-AAE9-F2A82D9816C3}"/>
    <cellStyle name="Output 2 7 3 2 3" xfId="24529" xr:uid="{802AEB94-898A-4D5C-9B55-2D9207EBAD6D}"/>
    <cellStyle name="Output 2 7 3 3" xfId="17165" xr:uid="{DBEA3250-FDF1-4B23-9240-6638D498923F}"/>
    <cellStyle name="Output 2 7 3 3 2" xfId="23460" xr:uid="{671F2E1A-980C-4ED7-A1E2-7CC6FE6EA916}"/>
    <cellStyle name="Output 2 7 3 3 2 2" xfId="47392" xr:uid="{A7A0FBBD-4BE5-45E5-A34B-B74A76A06A12}"/>
    <cellStyle name="Output 2 7 3 3 3" xfId="24906" xr:uid="{D34BB377-C525-4BD2-8333-6A7E4ADFFF23}"/>
    <cellStyle name="Output 2 7 3 4" xfId="16956" xr:uid="{64B34140-5DFA-4841-9511-C143FA55E90C}"/>
    <cellStyle name="Output 2 7 3 4 2" xfId="24023" xr:uid="{BD80785C-674A-4576-AE5A-D8962062DA23}"/>
    <cellStyle name="Output 2 7 3 4 2 2" xfId="47645" xr:uid="{82D0FE7C-7652-4206-8221-714EBC401C36}"/>
    <cellStyle name="Output 2 7 3 4 3" xfId="25469" xr:uid="{3C62425D-C956-4EAF-99B6-9751BAC56D56}"/>
    <cellStyle name="Output 2 7 3 5" xfId="23674" xr:uid="{C626CCA4-DFB9-4791-BE17-F1D4F9594AA3}"/>
    <cellStyle name="Output 2 7 3 5 2" xfId="25120" xr:uid="{AC8A4C4A-95E8-4142-850D-8A1E1794089D}"/>
    <cellStyle name="Output 2 7 3 6" xfId="19024" xr:uid="{A28CEEA9-D0D2-4B04-BEAE-15FCE2E1E3E0}"/>
    <cellStyle name="Output 2 7 3 6 2" xfId="43218" xr:uid="{BBF1CB08-E577-4B99-89FA-B0DFE41C2862}"/>
    <cellStyle name="Output 2 7 3 7" xfId="24201" xr:uid="{34B64494-BE18-4615-B640-C1122BDF90AA}"/>
    <cellStyle name="Output 2 7 4" xfId="4150" xr:uid="{814E702D-C50D-4E72-B563-B63DD7816CE8}"/>
    <cellStyle name="Output 2 7 4 2" xfId="12491" xr:uid="{7C3734D0-B5D6-4803-ACBB-5473B879D75A}"/>
    <cellStyle name="Output 2 7 4 2 2" xfId="37076" xr:uid="{93D92A59-782A-408F-898A-0C42A378A2A2}"/>
    <cellStyle name="Output 2 7 4 3" xfId="17209" xr:uid="{CF6293C3-5E4D-4449-A258-7E8BFB004706}"/>
    <cellStyle name="Output 2 7 4 3 2" xfId="41556" xr:uid="{46C820BB-E738-4DE2-9E5F-7D6F8BEDC3E5}"/>
    <cellStyle name="Output 2 7 4 4" xfId="17571" xr:uid="{2CCE4C8B-9EF9-4105-960F-82A5AA797745}"/>
    <cellStyle name="Output 2 7 4 4 2" xfId="41844" xr:uid="{58F6F73B-EAE0-413D-81B2-B5CBD1D4C0A6}"/>
    <cellStyle name="Output 2 7 4 5" xfId="20902" xr:uid="{A3A6D7CA-BCED-44B6-9964-298EA261ECCA}"/>
    <cellStyle name="Output 2 7 4 5 2" xfId="45038" xr:uid="{A42E6C33-E035-469B-887A-5389F330F3A7}"/>
    <cellStyle name="Output 2 7 4 6" xfId="24372" xr:uid="{7D47FEB8-4687-4056-A26A-8A0477073A5F}"/>
    <cellStyle name="Output 2 7 5" xfId="4660" xr:uid="{80B71768-3E24-4A84-A279-CB17BCB962B7}"/>
    <cellStyle name="Output 2 7 5 2" xfId="13001" xr:uid="{3337403C-7062-43A7-A391-826371674C51}"/>
    <cellStyle name="Output 2 7 5 2 2" xfId="37586" xr:uid="{BC4E0D16-CBAE-4385-9A9B-20FBF2717728}"/>
    <cellStyle name="Output 2 7 5 3" xfId="17334" xr:uid="{65916564-9C66-4112-BB55-3B25F3BB659B}"/>
    <cellStyle name="Output 2 7 5 3 2" xfId="41669" xr:uid="{198A1A7C-6CDB-4DE7-BFF2-5024103ACB5C}"/>
    <cellStyle name="Output 2 7 5 4" xfId="17612" xr:uid="{CAE4ECD4-59BC-474A-ABC9-13D0648798D0}"/>
    <cellStyle name="Output 2 7 5 4 2" xfId="41869" xr:uid="{C8D2DCDD-547F-477F-9301-BF5D3A4DFDAF}"/>
    <cellStyle name="Output 2 7 5 5" xfId="22398" xr:uid="{36FD0872-4F41-40E1-93DD-AE7C9294EC0C}"/>
    <cellStyle name="Output 2 7 5 5 2" xfId="46432" xr:uid="{A60AA3C6-3DE6-4244-B0E0-52649A0C6B4B}"/>
    <cellStyle name="Output 2 7 5 6" xfId="24634" xr:uid="{03024D97-4AB7-4966-AD34-33EA5828F3EF}"/>
    <cellStyle name="Output 2 7 6" xfId="4903" xr:uid="{9D690A26-D1F4-489F-88CC-74EDB37162AF}"/>
    <cellStyle name="Output 2 7 6 2" xfId="17400" xr:uid="{B5DE6942-7F4B-4F8B-B590-86FD7449BD52}"/>
    <cellStyle name="Output 2 7 6 2 2" xfId="41730" xr:uid="{B737B4BD-B27B-4EDB-8FA8-6FF7BBE5D87B}"/>
    <cellStyle name="Output 2 7 6 3" xfId="17672" xr:uid="{4BA78CCE-34B3-4B5B-8AFF-A6BC08F21B6B}"/>
    <cellStyle name="Output 2 7 6 3 2" xfId="41909" xr:uid="{D36C0CD3-23A8-493C-BDE1-03DFC5A7FAEB}"/>
    <cellStyle name="Output 2 7 6 4" xfId="23807" xr:uid="{698C0D00-7792-4B50-B2D7-763155C986D8}"/>
    <cellStyle name="Output 2 7 6 4 2" xfId="47563" xr:uid="{B1B33918-3F2B-4B2D-A5EE-CFCD37AECCFD}"/>
    <cellStyle name="Output 2 7 6 5" xfId="25253" xr:uid="{E1914DAC-03E1-4EE1-A1B5-9EE5CFB62CEC}"/>
    <cellStyle name="Output 2 7 7" xfId="8596" xr:uid="{B0B82FC5-8DDE-4091-9B68-130985078C6A}"/>
    <cellStyle name="Output 2 7 7 2" xfId="23541" xr:uid="{6FCA35B2-B638-47EC-BB08-F2C9B413FE7E}"/>
    <cellStyle name="Output 2 7 7 2 2" xfId="47464" xr:uid="{741AC78E-8D62-4E50-B7CA-619AC5F61260}"/>
    <cellStyle name="Output 2 7 7 3" xfId="24987" xr:uid="{FABB93D2-DF5D-4DDC-A862-72B31CA5D84C}"/>
    <cellStyle name="Output 2 7 8" xfId="17016" xr:uid="{FA28F388-E364-4703-9570-6E9816575839}"/>
    <cellStyle name="Output 2 7 8 2" xfId="41466" xr:uid="{45B0F11E-B208-48B9-9D7E-52437020905C}"/>
    <cellStyle name="Output 2 7 9" xfId="17862" xr:uid="{DBC06D97-7513-46EA-B545-765FF15566B7}"/>
    <cellStyle name="Output 2 7 9 2" xfId="42087" xr:uid="{C4271715-3139-4DB0-9BB7-41A0BBAA23C2}"/>
    <cellStyle name="Output 2 8" xfId="699" xr:uid="{291BC60E-0800-4AE1-8B13-6852EF580A8F}"/>
    <cellStyle name="Output 2 8 2" xfId="9094" xr:uid="{030ECD0B-C9F7-4B27-A4BE-E306B581B399}"/>
    <cellStyle name="Output 2 8 2 2" xfId="21935" xr:uid="{195618B8-6E12-44D6-8687-4814D2E5303A}"/>
    <cellStyle name="Output 2 8 2 2 2" xfId="24581" xr:uid="{7C727AEF-E0F8-4445-95B3-3303C0F1E063}"/>
    <cellStyle name="Output 2 8 2 3" xfId="23635" xr:uid="{247D884E-7948-4931-BE90-3CCEDA0390F7}"/>
    <cellStyle name="Output 2 8 2 3 2" xfId="25081" xr:uid="{3E987A8E-B109-4C24-BBE3-4C67C99D7B12}"/>
    <cellStyle name="Output 2 8 2 4" xfId="23828" xr:uid="{B67A8410-62EB-4960-800C-4F9B5FF3A6A7}"/>
    <cellStyle name="Output 2 8 2 4 2" xfId="25274" xr:uid="{8753E328-538A-4547-ABB5-728CD35AF7E8}"/>
    <cellStyle name="Output 2 8 2 5" xfId="23889" xr:uid="{561F5197-EC50-4E9D-8C5B-3A5404AC61DC}"/>
    <cellStyle name="Output 2 8 2 5 2" xfId="25335" xr:uid="{EE0253B4-27EE-4A36-B0AD-EFDD69D457CC}"/>
    <cellStyle name="Output 2 8 2 6" xfId="19470" xr:uid="{7D047C06-30F0-445B-8E47-845C4D32F558}"/>
    <cellStyle name="Output 2 8 2 6 2" xfId="43662" xr:uid="{F7727F46-FB26-4B79-8956-E915EB2EE2F0}"/>
    <cellStyle name="Output 2 8 2 7" xfId="24259" xr:uid="{1F4A6E9D-1213-4236-A6C3-8AF141DA19B2}"/>
    <cellStyle name="Output 2 8 3" xfId="16863" xr:uid="{A1DCCE72-8450-4E4C-A8D7-5955359AB2E4}"/>
    <cellStyle name="Output 2 8 3 2" xfId="20833" xr:uid="{7529EE6C-7FD5-45E9-9A8B-41F0119EC0A8}"/>
    <cellStyle name="Output 2 8 3 2 2" xfId="44973" xr:uid="{19E9601D-93AA-4417-AB21-D8B95F63063E}"/>
    <cellStyle name="Output 2 8 3 3" xfId="24362" xr:uid="{6A50EBC1-EC6A-48CA-97B7-3A134547D049}"/>
    <cellStyle name="Output 2 8 4" xfId="17588" xr:uid="{1D95BA29-7C29-43BF-9263-04F62601A79F}"/>
    <cellStyle name="Output 2 8 4 2" xfId="21404" xr:uid="{53456AC9-5CA8-448D-A29F-1FB82DA1FE19}"/>
    <cellStyle name="Output 2 8 4 2 2" xfId="45512" xr:uid="{94506E60-7AF2-4D1C-841B-8D60AA6CBA0D}"/>
    <cellStyle name="Output 2 8 4 3" xfId="24510" xr:uid="{3C42A515-A0A9-45E3-991E-88D928D536FA}"/>
    <cellStyle name="Output 2 8 5" xfId="23514" xr:uid="{CDE7D7DE-7759-46F3-8998-184B4E185E71}"/>
    <cellStyle name="Output 2 8 5 2" xfId="24960" xr:uid="{8AE2D034-45ED-4386-93CD-FE83C25C05B3}"/>
    <cellStyle name="Output 2 8 6" xfId="23244" xr:uid="{C53A727B-E6EC-4FFC-824A-E3608B71D1FB}"/>
    <cellStyle name="Output 2 8 6 2" xfId="24690" xr:uid="{92B183A2-E776-4ED4-94CF-C533B711C91E}"/>
    <cellStyle name="Output 2 8 7" xfId="18405" xr:uid="{AC23AFF1-0F7C-44D7-8C7A-2485E06E792B}"/>
    <cellStyle name="Output 2 8 7 2" xfId="42615" xr:uid="{D4B8CE05-BD1D-4DA5-BF6C-BC6209A9B126}"/>
    <cellStyle name="Output 2 8 8" xfId="18537" xr:uid="{0BB3D193-0CEB-443C-B4A3-CBD740016015}"/>
    <cellStyle name="Output 2 9" xfId="4687" xr:uid="{10E4AB84-617E-4B42-8E4C-66090AC7B8A0}"/>
    <cellStyle name="Output 2 9 2" xfId="17361" xr:uid="{0BFD5F45-93EB-4BC5-878E-33907370F466}"/>
    <cellStyle name="Output 2 9 2 2" xfId="21430" xr:uid="{BCB72571-067C-42CE-A7E8-39C60AFB6D1E}"/>
    <cellStyle name="Output 2 9 2 2 2" xfId="45536" xr:uid="{5F47A1C9-3B38-4BD4-BC8D-F640132BEEBA}"/>
    <cellStyle name="Output 2 9 2 3" xfId="24523" xr:uid="{0AF3499F-8162-4774-A9AD-9F52A8F0739E}"/>
    <cellStyle name="Output 2 9 3" xfId="17010" xr:uid="{EB57D9E9-4C4A-4B04-A02C-0BB14BF82676}"/>
    <cellStyle name="Output 2 9 3 2" xfId="23436" xr:uid="{C437F5DA-D1F0-48A2-8D31-F54980C8A866}"/>
    <cellStyle name="Output 2 9 3 2 2" xfId="47378" xr:uid="{78C835D1-6493-46BC-BEDF-3D99117CDD1E}"/>
    <cellStyle name="Output 2 9 3 3" xfId="24882" xr:uid="{D17FAB41-DDE8-4AEC-A938-10D15E46C302}"/>
    <cellStyle name="Output 2 9 4" xfId="23279" xr:uid="{50317A72-D22F-4898-80AD-518763039AEA}"/>
    <cellStyle name="Output 2 9 4 2" xfId="24725" xr:uid="{90F19A98-DF42-456E-890C-41F3E8E83CB3}"/>
    <cellStyle name="Output 2 9 5" xfId="23299" xr:uid="{0C36AA14-0D25-4754-ACCA-C43FD39AE8B7}"/>
    <cellStyle name="Output 2 9 5 2" xfId="24745" xr:uid="{A1EF7C3A-71AD-4C4C-886F-B6C5D83AE950}"/>
    <cellStyle name="Output 2 9 6" xfId="18956" xr:uid="{16312C98-668E-41F5-915F-FE3B7D639BCF}"/>
    <cellStyle name="Output 2 9 6 2" xfId="43150" xr:uid="{600B9E81-4B9A-433F-8BB3-881DBC994E51}"/>
    <cellStyle name="Output 2 9 7" xfId="24194" xr:uid="{AF6EF4BA-F1B9-4006-B57C-661FB61DFEA8}"/>
    <cellStyle name="Output 3" xfId="198" xr:uid="{AE46C93B-09D8-4402-A574-C9E4A9479D45}"/>
    <cellStyle name="Output 3 10" xfId="17859" xr:uid="{74717BF3-0575-4762-93DB-E1259571DE43}"/>
    <cellStyle name="Output 3 10 2" xfId="42084" xr:uid="{211E4E5E-818B-46FD-8AE8-61E0AA83171D}"/>
    <cellStyle name="Output 3 11" xfId="17800" xr:uid="{E4EAB5BC-9C76-43A7-BA1B-B32F9F3B9446}"/>
    <cellStyle name="Output 3 11 2" xfId="42025" xr:uid="{7F788085-71CA-4983-B4E5-9FAFD68FD4A7}"/>
    <cellStyle name="Output 3 12" xfId="18474" xr:uid="{62113476-FF9E-4021-BC83-40DB630F87B2}"/>
    <cellStyle name="Output 3 2" xfId="414" xr:uid="{E953F332-ED13-429A-A999-79D4F2757BC3}"/>
    <cellStyle name="Output 3 2 2" xfId="1358" xr:uid="{FC59C771-D99B-424C-A9F9-6F027357102F}"/>
    <cellStyle name="Output 3 2 2 2" xfId="9720" xr:uid="{CC255849-EC46-414C-81F9-90944A277488}"/>
    <cellStyle name="Output 3 2 2 2 2" xfId="22549" xr:uid="{F45A25D1-4181-44E3-90D4-E145CBEBBB48}"/>
    <cellStyle name="Output 3 2 2 2 2 2" xfId="24636" xr:uid="{0C8AB1DE-4694-4A23-9DFF-1BADE72C5A51}"/>
    <cellStyle name="Output 3 2 2 2 3" xfId="23836" xr:uid="{D47BC16D-BE1B-45AC-9829-3EFC844A35A3}"/>
    <cellStyle name="Output 3 2 2 2 3 2" xfId="25282" xr:uid="{3DA8DC88-9D29-4B8B-B426-C8CFD993F72F}"/>
    <cellStyle name="Output 3 2 2 2 4" xfId="24000" xr:uid="{3F79A787-82A4-47C5-9ADB-F19915E4FF3A}"/>
    <cellStyle name="Output 3 2 2 2 4 2" xfId="25446" xr:uid="{972D5A60-E268-40D3-A7AB-5EB60DC78FD8}"/>
    <cellStyle name="Output 3 2 2 2 5" xfId="23776" xr:uid="{8D7DF48E-D2A7-4C3E-80F1-38111FE05E1B}"/>
    <cellStyle name="Output 3 2 2 2 5 2" xfId="25222" xr:uid="{849D1F22-D2F2-44FD-94A6-DEE10F7AEAC3}"/>
    <cellStyle name="Output 3 2 2 2 6" xfId="20082" xr:uid="{37BB5577-7B83-4804-91F8-D9A4082DB0AC}"/>
    <cellStyle name="Output 3 2 2 2 6 2" xfId="44260" xr:uid="{1180803A-3F8A-4D8E-985B-C45065F941E6}"/>
    <cellStyle name="Output 3 2 2 2 7" xfId="24298" xr:uid="{1F87EDE6-AB37-41CB-9269-C0B74CC145C9}"/>
    <cellStyle name="Output 3 2 2 3" xfId="16947" xr:uid="{8340DF79-9365-47AA-8EAD-57A7AFC8FC44}"/>
    <cellStyle name="Output 3 2 2 3 2" xfId="21387" xr:uid="{96198924-D16A-4A41-A90B-649BA193E034}"/>
    <cellStyle name="Output 3 2 2 3 2 2" xfId="45503" xr:uid="{D2642B8D-DBE4-41A3-9B93-18C690CBFB31}"/>
    <cellStyle name="Output 3 2 2 3 3" xfId="24497" xr:uid="{F2EDF737-ECB0-467B-B0CB-D034929BC06A}"/>
    <cellStyle name="Output 3 2 2 4" xfId="17030" xr:uid="{D278E74A-E1DA-4B01-985C-872CFC263885}"/>
    <cellStyle name="Output 3 2 2 4 2" xfId="23407" xr:uid="{837E5328-8CFF-4747-B73F-315020EC9EF4}"/>
    <cellStyle name="Output 3 2 2 4 2 2" xfId="47367" xr:uid="{548486E1-5FA5-4C49-A1DA-71B42D9B08A2}"/>
    <cellStyle name="Output 3 2 2 4 3" xfId="24853" xr:uid="{21F730ED-6B11-4D0D-A3EB-DDECFC41F834}"/>
    <cellStyle name="Output 3 2 2 5" xfId="23802" xr:uid="{0611946D-B4AE-4376-B2A2-E78684E100ED}"/>
    <cellStyle name="Output 3 2 2 5 2" xfId="25248" xr:uid="{D100A261-332C-404D-ADE2-F4EA24512448}"/>
    <cellStyle name="Output 3 2 2 6" xfId="23574" xr:uid="{A995CE0D-F0FC-4668-8522-5EB94F2DEA35}"/>
    <cellStyle name="Output 3 2 2 6 2" xfId="25020" xr:uid="{431DC1B9-C1D5-413D-9490-65F6155DD058}"/>
    <cellStyle name="Output 3 2 2 7" xfId="18924" xr:uid="{6C256AE7-0112-48F9-BB55-20D69A63168A}"/>
    <cellStyle name="Output 3 2 2 7 2" xfId="43120" xr:uid="{46EE31A2-7825-4427-9768-1439536BDD52}"/>
    <cellStyle name="Output 3 2 2 8" xfId="24182" xr:uid="{2010D481-95E3-4A3A-8B3D-7950272FDF51}"/>
    <cellStyle name="Output 3 2 3" xfId="5298" xr:uid="{27E35A46-3D25-40AE-96E1-344D477E49F8}"/>
    <cellStyle name="Output 3 2 3 2" xfId="17447" xr:uid="{2FC00984-4FC4-4BC0-A88F-4FD7CFA4A051}"/>
    <cellStyle name="Output 3 2 3 2 2" xfId="21672" xr:uid="{67797251-B5F8-4CAA-85DA-DCEE9254B1A6}"/>
    <cellStyle name="Output 3 2 3 2 2 2" xfId="45754" xr:uid="{EB35FC21-C141-446D-8299-86DEECFB5F42}"/>
    <cellStyle name="Output 3 2 3 2 3" xfId="24570" xr:uid="{D88640F9-976C-434D-AF13-0242DD061DC6}"/>
    <cellStyle name="Output 3 2 3 3" xfId="16934" xr:uid="{28C91472-5B19-4A26-A8EC-A076D93D77BE}"/>
    <cellStyle name="Output 3 2 3 3 2" xfId="23552" xr:uid="{CB5BEEDD-0EC0-4E8A-BFE7-DC4F6EEB0911}"/>
    <cellStyle name="Output 3 2 3 3 2 2" xfId="47471" xr:uid="{DCC2B610-CA0E-485E-A629-645E1EC41332}"/>
    <cellStyle name="Output 3 2 3 3 3" xfId="24998" xr:uid="{EE67CF16-DAE6-4EE2-83A0-525127D18088}"/>
    <cellStyle name="Output 3 2 3 4" xfId="23772" xr:uid="{F2BAC951-E423-4887-BB5D-AAC81CB24533}"/>
    <cellStyle name="Output 3 2 3 4 2" xfId="25218" xr:uid="{E7533860-3F45-4AFD-8A61-23A067541FD6}"/>
    <cellStyle name="Output 3 2 3 5" xfId="23278" xr:uid="{96D5AB03-CFC9-4623-B6FD-69DDBDBA345C}"/>
    <cellStyle name="Output 3 2 3 5 2" xfId="24724" xr:uid="{E9E2714B-9613-4B5C-B0DA-04CB03D6522D}"/>
    <cellStyle name="Output 3 2 3 6" xfId="19204" xr:uid="{3FB19918-BF95-4E75-8863-1C31E12CB9C6}"/>
    <cellStyle name="Output 3 2 3 6 2" xfId="43398" xr:uid="{85EB0746-C5FC-4F09-A84C-B85C5C8B88CF}"/>
    <cellStyle name="Output 3 2 3 7" xfId="24247" xr:uid="{8D581216-14E1-4432-BFC1-909B239DC9F1}"/>
    <cellStyle name="Output 3 2 4" xfId="8474" xr:uid="{5AAC6ACC-9BDC-4B3E-9A31-754331131DF4}"/>
    <cellStyle name="Output 3 2 4 2" xfId="16732" xr:uid="{91B27C6E-4BF0-4A69-A759-E8FB7BCE31A5}"/>
    <cellStyle name="Output 3 2 4 2 2" xfId="41314" xr:uid="{C64D56FE-2409-4200-B4C7-68066E2B4C71}"/>
    <cellStyle name="Output 3 2 4 3" xfId="17654" xr:uid="{EFD95978-5999-46D0-BC18-E6BFC4C0B6ED}"/>
    <cellStyle name="Output 3 2 4 3 2" xfId="41898" xr:uid="{8D669230-B2E8-44DF-A7D3-9F16F74979B2}"/>
    <cellStyle name="Output 3 2 4 4" xfId="13590" xr:uid="{E331A135-4922-41E2-968D-7050CE7A4CC9}"/>
    <cellStyle name="Output 3 2 4 4 2" xfId="38174" xr:uid="{04894763-33A8-434B-A575-B1967A115D6C}"/>
    <cellStyle name="Output 3 2 4 5" xfId="21076" xr:uid="{375E25A5-990C-4F23-94B7-B24FD7BAEC31}"/>
    <cellStyle name="Output 3 2 4 5 2" xfId="45201" xr:uid="{F177B444-B542-4526-A7F4-4B0B8BAF4889}"/>
    <cellStyle name="Output 3 2 4 6" xfId="24430" xr:uid="{8CB3D645-B331-4B7C-9B29-5B96DCA57FB7}"/>
    <cellStyle name="Output 3 2 5" xfId="9080" xr:uid="{A4C176B7-792F-4EE6-8386-53B5E960C58C}"/>
    <cellStyle name="Output 3 2 5 2" xfId="23256" xr:uid="{438C30BD-9FA2-41D7-A3AD-BAA948912AB3}"/>
    <cellStyle name="Output 3 2 5 2 2" xfId="47255" xr:uid="{3EC4D75B-D7C2-4E60-9FB6-812D1E2952E7}"/>
    <cellStyle name="Output 3 2 5 3" xfId="24702" xr:uid="{19CAADCC-4446-4206-BF25-CEDB1FE7B27B}"/>
    <cellStyle name="Output 3 2 6" xfId="17603" xr:uid="{0D3604E8-A8C5-477C-8A2E-51D8296BCA2F}"/>
    <cellStyle name="Output 3 2 6 2" xfId="23926" xr:uid="{4B1124E5-30E1-4BED-94DE-DE85930AF24A}"/>
    <cellStyle name="Output 3 2 6 2 2" xfId="47601" xr:uid="{AB142130-77C5-415D-91B2-4DAE9C62AFBD}"/>
    <cellStyle name="Output 3 2 6 3" xfId="25372" xr:uid="{BC36E809-BF58-4D31-9663-D6E46923505F}"/>
    <cellStyle name="Output 3 2 7" xfId="24046" xr:uid="{0682291C-B48D-4AC7-AC3B-6DA531F3ADF9}"/>
    <cellStyle name="Output 3 2 7 2" xfId="25492" xr:uid="{90B5FDD2-B93B-431A-AEB1-AED2688A7075}"/>
    <cellStyle name="Output 3 2 8" xfId="18597" xr:uid="{2B102ED3-0D20-45F5-A2FE-8C2734118331}"/>
    <cellStyle name="Output 3 2 8 2" xfId="42793" xr:uid="{1B482CA6-B068-4179-9A82-C584617D1EEB}"/>
    <cellStyle name="Output 3 2 9" xfId="24121" xr:uid="{45C0C109-BC8B-4F29-8085-92F17B03DE10}"/>
    <cellStyle name="Output 3 3" xfId="896" xr:uid="{8118A286-CB83-473E-AB26-64C58E0234BB}"/>
    <cellStyle name="Output 3 3 2" xfId="9279" xr:uid="{9DB8DD9B-7645-4498-A606-EDE98686728D}"/>
    <cellStyle name="Output 3 3 2 2" xfId="22117" xr:uid="{17E91C36-2DC4-45CA-8381-A7E3B9320206}"/>
    <cellStyle name="Output 3 3 2 2 2" xfId="24603" xr:uid="{C40C3B34-4149-45F8-80A9-100E369B1573}"/>
    <cellStyle name="Output 3 3 2 3" xfId="23698" xr:uid="{0D4F5C6D-3AC9-4CB0-AEF1-ACA536F0DBA1}"/>
    <cellStyle name="Output 3 3 2 3 2" xfId="25144" xr:uid="{4A3DA113-D50C-4E44-98F0-B764D17DFCAA}"/>
    <cellStyle name="Output 3 3 2 4" xfId="23443" xr:uid="{E397B86F-06D9-40EF-8908-ED3D1975536E}"/>
    <cellStyle name="Output 3 3 2 4 2" xfId="24889" xr:uid="{415B2AE4-6D68-43DC-9012-60E05BF62CAB}"/>
    <cellStyle name="Output 3 3 2 5" xfId="22841" xr:uid="{4F63B5B2-38EC-4ADD-92F8-1D0BDB285A56}"/>
    <cellStyle name="Output 3 3 2 5 2" xfId="24654" xr:uid="{AE155DBB-64DD-4971-B8D9-5E37B89C253C}"/>
    <cellStyle name="Output 3 3 2 6" xfId="19651" xr:uid="{E2FF2C7A-6737-48DF-B3AF-EC719B337BC1}"/>
    <cellStyle name="Output 3 3 2 6 2" xfId="43839" xr:uid="{5F557322-551C-41AA-96E6-97337AC17103}"/>
    <cellStyle name="Output 3 3 2 7" xfId="24276" xr:uid="{5389B982-9095-4817-AD42-07146716580D}"/>
    <cellStyle name="Output 3 3 3" xfId="16891" xr:uid="{B3E94868-D9C3-4B0D-B8E6-3BC8898E9AB7}"/>
    <cellStyle name="Output 3 3 3 2" xfId="21333" xr:uid="{283FFF2D-2323-4030-AD60-411E5E98752B}"/>
    <cellStyle name="Output 3 3 3 2 2" xfId="45452" xr:uid="{2908F104-6ED1-40C3-9198-26128DDD6208}"/>
    <cellStyle name="Output 3 3 3 3" xfId="24443" xr:uid="{40B64285-DE8E-4830-9405-E4BA66EA02A1}"/>
    <cellStyle name="Output 3 3 4" xfId="17583" xr:uid="{1D8779D4-B94B-45C9-8010-A42845F373B1}"/>
    <cellStyle name="Output 3 3 4 2" xfId="23339" xr:uid="{97D44331-7B7C-4525-8207-9458E90E349A}"/>
    <cellStyle name="Output 3 3 4 2 2" xfId="47299" xr:uid="{8642C1F2-95BC-45FC-A4E2-BF9C18381597}"/>
    <cellStyle name="Output 3 3 4 3" xfId="24785" xr:uid="{CEEA0FF6-3328-4C4C-B8C2-560A2B83B481}"/>
    <cellStyle name="Output 3 3 5" xfId="22553" xr:uid="{0182D278-6CF9-42BB-A2CA-5AC2DCE63FEE}"/>
    <cellStyle name="Output 3 3 5 2" xfId="24640" xr:uid="{F43BC30D-F265-4A5A-83EC-E6DFB16FF0A1}"/>
    <cellStyle name="Output 3 3 6" xfId="23778" xr:uid="{6E063943-B240-4F98-AC61-1DEB5A62FF89}"/>
    <cellStyle name="Output 3 3 6 2" xfId="25224" xr:uid="{690A13D5-470A-4583-A993-85B0153E0632}"/>
    <cellStyle name="Output 3 3 7" xfId="18856" xr:uid="{CC57DD15-07AD-44D9-BADA-57E6E652726A}"/>
    <cellStyle name="Output 3 3 7 2" xfId="43052" xr:uid="{154ECAD8-5E4B-454D-9A27-40B12785E218}"/>
    <cellStyle name="Output 3 3 8" xfId="24134" xr:uid="{3BD5CF06-A9A1-4ED8-A600-CB357DDFA259}"/>
    <cellStyle name="Output 3 4" xfId="3887" xr:uid="{3B9D909F-3B37-4694-9F83-7167C4A1553F}"/>
    <cellStyle name="Output 3 4 2" xfId="12228" xr:uid="{4E199F61-F7D4-4901-A3F6-088FA54ED233}"/>
    <cellStyle name="Output 3 4 2 2" xfId="21492" xr:uid="{0A39A3E5-FEB6-42C1-93D4-D261F36BCD41}"/>
    <cellStyle name="Output 3 4 2 2 2" xfId="45598" xr:uid="{800B8D73-3954-475F-92E0-EC70150A0FB0}"/>
    <cellStyle name="Output 3 4 2 3" xfId="24528" xr:uid="{34AE3E82-D24A-4304-B2DA-7C1A17C2E086}"/>
    <cellStyle name="Output 3 4 3" xfId="17149" xr:uid="{9D5BA396-4D24-40C9-9BC1-42E07E7FD7F9}"/>
    <cellStyle name="Output 3 4 3 2" xfId="23455" xr:uid="{C1B268D5-673E-4524-9259-90A11A79C0B6}"/>
    <cellStyle name="Output 3 4 3 2 2" xfId="47387" xr:uid="{C00AF8D4-398A-42D1-BFB7-2EE22BD77E16}"/>
    <cellStyle name="Output 3 4 3 3" xfId="24901" xr:uid="{0A01671E-5630-402B-AD52-48F08FC6D1BA}"/>
    <cellStyle name="Output 3 4 4" xfId="17676" xr:uid="{ECDE60DC-0994-4319-BA3B-99E31F45E6F0}"/>
    <cellStyle name="Output 3 4 4 2" xfId="23576" xr:uid="{A9240697-B882-4FA9-9C07-58CDBCDE110A}"/>
    <cellStyle name="Output 3 4 4 2 2" xfId="47484" xr:uid="{EDC7E73F-10AB-4017-BC4F-E3AECAF95ED6}"/>
    <cellStyle name="Output 3 4 4 3" xfId="25022" xr:uid="{847474CA-D4B0-4AA1-B7FD-F6B82ECEE039}"/>
    <cellStyle name="Output 3 4 5" xfId="23963" xr:uid="{2318860A-1025-4C98-B2FD-CC4C62B572B3}"/>
    <cellStyle name="Output 3 4 5 2" xfId="25409" xr:uid="{B3480C99-B3DB-4079-93E3-90989F287B5D}"/>
    <cellStyle name="Output 3 4 6" xfId="19018" xr:uid="{B1A1B173-3E45-484A-9EAD-45AED9793EF2}"/>
    <cellStyle name="Output 3 4 6 2" xfId="43212" xr:uid="{46257E62-0384-419B-808D-F83479117BB2}"/>
    <cellStyle name="Output 3 4 7" xfId="24199" xr:uid="{9462F68F-BA1C-466F-93D3-8977E73512B1}"/>
    <cellStyle name="Output 3 5" xfId="4144" xr:uid="{880F568E-DD3D-4D4A-A1F2-173E63E0C32F}"/>
    <cellStyle name="Output 3 5 2" xfId="12485" xr:uid="{8C7D7894-7859-4088-9AD7-3207B52FC328}"/>
    <cellStyle name="Output 3 5 2 2" xfId="37070" xr:uid="{C4BBC65E-10D8-4762-BC0B-00335D360D5B}"/>
    <cellStyle name="Output 3 5 3" xfId="17205" xr:uid="{6D772E9F-10DA-4D04-89D1-668419A274E8}"/>
    <cellStyle name="Output 3 5 3 2" xfId="41552" xr:uid="{6A1918B8-F76A-47D8-B656-9652564507B5}"/>
    <cellStyle name="Output 3 5 4" xfId="17499" xr:uid="{C4EA43E8-8D5A-4D42-9258-DB57224A2941}"/>
    <cellStyle name="Output 3 5 4 2" xfId="41797" xr:uid="{30A0E059-FE68-4CBB-B2A3-F84841D9C1C6}"/>
    <cellStyle name="Output 3 5 5" xfId="20898" xr:uid="{70D7692D-DF51-4DA8-B7B4-27E6A3214300}"/>
    <cellStyle name="Output 3 5 5 2" xfId="45035" xr:uid="{80F0AD4E-09CD-4008-9E33-56C87EA069BB}"/>
    <cellStyle name="Output 3 5 6" xfId="24370" xr:uid="{2966BD23-B815-4184-A62B-A7FFE97903CC}"/>
    <cellStyle name="Output 3 6" xfId="4644" xr:uid="{E2BC49DC-C402-4CDA-B19A-D618E5921780}"/>
    <cellStyle name="Output 3 6 2" xfId="12985" xr:uid="{E45186A2-9028-42BA-A0DB-E85220AC109C}"/>
    <cellStyle name="Output 3 6 2 2" xfId="37570" xr:uid="{41FEF970-F13D-4B37-8457-E32A4BC51538}"/>
    <cellStyle name="Output 3 6 3" xfId="17318" xr:uid="{99F5714E-6CDE-4772-8262-32F078693C1D}"/>
    <cellStyle name="Output 3 6 3 2" xfId="41653" xr:uid="{23755742-16B1-4AD1-A9A3-91918CB31536}"/>
    <cellStyle name="Output 3 6 4" xfId="17516" xr:uid="{1061E88E-05F2-40E4-AB72-83C220F232C7}"/>
    <cellStyle name="Output 3 6 4 2" xfId="41809" xr:uid="{673F7200-A51D-4AD0-AA0F-BD32ED91C99D}"/>
    <cellStyle name="Output 3 6 5" xfId="22385" xr:uid="{5AB0CB6C-8F5B-42D2-AEE8-7A95CFC8C1FE}"/>
    <cellStyle name="Output 3 6 5 2" xfId="46419" xr:uid="{34907077-078E-4132-8A57-13EA01F78587}"/>
    <cellStyle name="Output 3 6 6" xfId="24632" xr:uid="{ECC6AE51-3AA9-4E7E-B416-E833B2974235}"/>
    <cellStyle name="Output 3 7" xfId="4867" xr:uid="{69483C25-B3F7-44D0-9A61-06722D72F183}"/>
    <cellStyle name="Output 3 7 2" xfId="17391" xr:uid="{C2E11A6E-F68A-4B6F-94AA-8C623AF425D8}"/>
    <cellStyle name="Output 3 7 2 2" xfId="41721" xr:uid="{D422E011-B85C-4C80-95AE-A4199DF14701}"/>
    <cellStyle name="Output 3 7 3" xfId="17053" xr:uid="{CD118DDA-079C-49C7-B8CC-1FD406C80474}"/>
    <cellStyle name="Output 3 7 3 2" xfId="41490" xr:uid="{838237BF-2992-4539-9FC6-8797061A44FE}"/>
    <cellStyle name="Output 3 7 4" xfId="20755" xr:uid="{629CD17F-8DE4-44C7-9DF1-11B1FEF5D8D6}"/>
    <cellStyle name="Output 3 7 4 2" xfId="44915" xr:uid="{0B09EC19-B82F-457C-B489-A213DBBCE04D}"/>
    <cellStyle name="Output 3 7 5" xfId="24312" xr:uid="{92265193-E7F6-48BC-ADF9-8CB099BB81CA}"/>
    <cellStyle name="Output 3 8" xfId="8592" xr:uid="{41A22F6C-41F8-424A-B499-FB8F4A5FB566}"/>
    <cellStyle name="Output 3 8 2" xfId="23934" xr:uid="{C73132E8-4431-4AA0-B2D0-6CCF50657D46}"/>
    <cellStyle name="Output 3 8 2 2" xfId="47603" xr:uid="{862AF8DD-DE9A-4040-A105-8B017BCEE99E}"/>
    <cellStyle name="Output 3 8 3" xfId="25380" xr:uid="{B7FB5D5F-BB39-4FFF-AC73-25EA780E30C7}"/>
    <cellStyle name="Output 3 9" xfId="17607" xr:uid="{BD00076B-C716-409B-B5EA-C4460BCD1F69}"/>
    <cellStyle name="Output 3 9 2" xfId="41864" xr:uid="{DD11A2CC-E56D-4F0B-BB17-AF08AEF7A0DE}"/>
    <cellStyle name="Percent" xfId="1" builtinId="5"/>
    <cellStyle name="Percent 2" xfId="5" xr:uid="{5FF9BCF8-1E33-4CEB-ADA0-4554FC119983}"/>
    <cellStyle name="Percent 2 2" xfId="12" xr:uid="{016C0DD6-3D01-4AE0-9E66-386E8419EFEE}"/>
    <cellStyle name="Percent 2 2 2" xfId="8579" xr:uid="{C7E58B1E-4280-4DB3-A752-BC2FD38AAAFD}"/>
    <cellStyle name="Percent 2 3" xfId="69" xr:uid="{5236284E-922D-4AAD-B51C-5DC472D92173}"/>
    <cellStyle name="Percent 3" xfId="113" xr:uid="{EED82F99-8046-4E73-B284-A0A94977F25E}"/>
    <cellStyle name="Percent 3 2" xfId="1186" xr:uid="{A194E87D-432C-4D0C-ACDF-C73225452333}"/>
    <cellStyle name="Percent 4" xfId="123" xr:uid="{E44B8C7E-958A-4FFE-8739-C97DDE73F5B9}"/>
    <cellStyle name="Percent 4 2" xfId="1191" xr:uid="{365AFB97-7184-4145-BDF4-6CC43A4D87F5}"/>
    <cellStyle name="Percent 5" xfId="184" xr:uid="{69B66D53-2DAE-4C43-818D-13E085F81806}"/>
    <cellStyle name="Percent 5 2" xfId="315" xr:uid="{FBBBCAEC-3224-4DF5-BB02-A1FC371D9F4A}"/>
    <cellStyle name="Percent 5 2 2" xfId="1727" xr:uid="{2DA6B54F-BDB3-46D0-99AF-D9D0C44C2B20}"/>
    <cellStyle name="Percent 5 2 3" xfId="901" xr:uid="{66949698-7B8F-4FDB-A9A1-C1F7D279C8CA}"/>
    <cellStyle name="Percent 5 3" xfId="226" xr:uid="{DAA1DF78-C933-473F-8E07-F4D146FA6950}"/>
    <cellStyle name="Percent 5 3 2" xfId="1668" xr:uid="{E4ED554E-21E5-4512-85BB-2A950ABDCB93}"/>
    <cellStyle name="Percent 5 3 3" xfId="1245" xr:uid="{76B6C361-9E32-491A-B31D-7BB7B0EF218B}"/>
    <cellStyle name="Percent 5 4" xfId="18461" xr:uid="{79B33E59-8380-4931-B49C-59B7DB4B65F7}"/>
    <cellStyle name="Percent 6" xfId="351" xr:uid="{A1918784-E133-4F0B-B701-AEE0010D3C13}"/>
    <cellStyle name="Percent 7" xfId="8482" xr:uid="{869B091C-E5D7-4E0F-B0DB-0DE3BD2449F8}"/>
    <cellStyle name="Percent 7 2" xfId="16740" xr:uid="{F75838E3-4F53-4344-BD1A-C46F5CC68B63}"/>
    <cellStyle name="Percent 7 2 2" xfId="41322" xr:uid="{8E8DDAE0-9DFA-499F-A172-4637DA287841}"/>
    <cellStyle name="Percent 7 3" xfId="18400" xr:uid="{D04369B1-0C79-4652-8E9E-502F5BC8A165}"/>
    <cellStyle name="Percent 7 4" xfId="33293" xr:uid="{BE86C8D5-9F6E-4E42-A36E-C873C07FD097}"/>
    <cellStyle name="Standard 3" xfId="20" xr:uid="{FDE0FCC6-2EF1-481C-BE50-0B051DD26D24}"/>
    <cellStyle name="Title 2" xfId="114" xr:uid="{521C4279-FFCB-4F27-A3B9-36093D97762E}"/>
    <cellStyle name="Title 2 2" xfId="696" xr:uid="{E12A769A-7C1B-4AAC-A12D-5F71C9311DFB}"/>
    <cellStyle name="Title 3" xfId="674" xr:uid="{B1F1A321-5ED0-49F4-9B39-C91010FCD882}"/>
    <cellStyle name="Total" xfId="34" builtinId="25" customBuiltin="1"/>
    <cellStyle name="Total 2" xfId="115" xr:uid="{3E97DA96-E71B-4621-A19F-620208499FF8}"/>
    <cellStyle name="Total 2 10" xfId="4688" xr:uid="{C14B9865-C6D2-4FA8-A775-94D119519AD7}"/>
    <cellStyle name="Total 2 10 2" xfId="17362" xr:uid="{6047647D-CEEF-487F-BF0F-D3690B731C44}"/>
    <cellStyle name="Total 2 10 2 2" xfId="21431" xr:uid="{7E194A80-4985-4BA8-9754-DEA74CCCC9F9}"/>
    <cellStyle name="Total 2 10 2 2 2" xfId="45537" xr:uid="{F35DDDAF-361A-45DC-A483-4A6103421E82}"/>
    <cellStyle name="Total 2 10 2 3" xfId="24524" xr:uid="{EABE5BF9-BECA-4AE4-8155-065B4D02D3C0}"/>
    <cellStyle name="Total 2 10 3" xfId="17074" xr:uid="{98A7C0F8-C6A9-42E0-A604-6183E46CC8E1}"/>
    <cellStyle name="Total 2 10 3 2" xfId="23437" xr:uid="{A149C280-1834-4671-998C-484BBAF2D7E7}"/>
    <cellStyle name="Total 2 10 3 2 2" xfId="47379" xr:uid="{FF1F99CE-F3F4-4B27-A6AC-058EDA3EE0F2}"/>
    <cellStyle name="Total 2 10 3 3" xfId="24883" xr:uid="{5FDF15C5-0277-4A51-89EA-EE9473634EB6}"/>
    <cellStyle name="Total 2 10 4" xfId="22122" xr:uid="{01CA9E9F-3123-4B59-9043-391E54E45A59}"/>
    <cellStyle name="Total 2 10 4 2" xfId="24608" xr:uid="{E465EB4A-7624-4E9B-86FD-5E5088BF3868}"/>
    <cellStyle name="Total 2 10 5" xfId="21381" xr:uid="{BD68E8EA-DE69-477D-BD75-2DE6CD594BB9}"/>
    <cellStyle name="Total 2 10 5 2" xfId="24491" xr:uid="{B2EBA0A5-1B99-4813-A200-CB376D02BF6F}"/>
    <cellStyle name="Total 2 10 6" xfId="18957" xr:uid="{8FDBD39F-5D8F-4483-B0FB-21B1C0CF5674}"/>
    <cellStyle name="Total 2 10 6 2" xfId="43151" xr:uid="{B754B2BA-A8C5-43C5-A4CD-E9CCE192472B}"/>
    <cellStyle name="Total 2 10 7" xfId="24195" xr:uid="{94D0F7E7-4492-42E9-ADA8-9A8662A2C3A9}"/>
    <cellStyle name="Total 2 11" xfId="8675" xr:uid="{23225603-19B6-4083-9E74-850F6712C191}"/>
    <cellStyle name="Total 2 11 2" xfId="20793" xr:uid="{ACD8CBBA-9462-4ED4-90E3-65A399066F02}"/>
    <cellStyle name="Total 2 11 2 2" xfId="44940" xr:uid="{0975A2BC-2E41-4AC8-BC18-7DD82579844B}"/>
    <cellStyle name="Total 2 11 3" xfId="24349" xr:uid="{1CE0F461-7C73-4F8C-9478-133796A56E6E}"/>
    <cellStyle name="Total 2 12" xfId="17644" xr:uid="{0EC038D9-7284-4BEC-95EE-F00C55FA1D1E}"/>
    <cellStyle name="Total 2 12 2" xfId="20809" xr:uid="{3A0A5716-D210-41E1-B4DE-1C827A88908B}"/>
    <cellStyle name="Total 2 12 2 2" xfId="44953" xr:uid="{6357397D-CBE4-4FCE-B8A6-301CECA6AE1D}"/>
    <cellStyle name="Total 2 12 3" xfId="24354" xr:uid="{8AB65605-3921-4327-8BEE-80A23175D79B}"/>
    <cellStyle name="Total 2 13" xfId="17725" xr:uid="{7BF8BEDB-C1B1-445F-B7DC-9860AD220891}"/>
    <cellStyle name="Total 2 13 2" xfId="24013" xr:uid="{3984D7AF-7BFC-40F9-AB4E-F17A81097831}"/>
    <cellStyle name="Total 2 13 2 2" xfId="47638" xr:uid="{6491BB34-58BC-4D92-B6D1-3B85697C66FC}"/>
    <cellStyle name="Total 2 13 3" xfId="25459" xr:uid="{383AB27F-FBC8-4716-96F9-F2384E4F67D7}"/>
    <cellStyle name="Total 2 14" xfId="23580" xr:uid="{12866975-E6E9-4353-9AA2-B8F07A3D03D6}"/>
    <cellStyle name="Total 2 14 2" xfId="25026" xr:uid="{B77CFDF8-1746-4083-8623-FD5C5061A854}"/>
    <cellStyle name="Total 2 15" xfId="18535" xr:uid="{96D7FE7E-EFE1-4603-8113-B902C3B07540}"/>
    <cellStyle name="Total 2 2" xfId="155" xr:uid="{6EADA6C6-13D1-42B8-9CB6-0C218BAFE289}"/>
    <cellStyle name="Total 2 2 10" xfId="17524" xr:uid="{813F6BC3-CD00-4026-AD6E-EA5A78E084D0}"/>
    <cellStyle name="Total 2 2 10 2" xfId="21385" xr:uid="{810EDD29-2565-45E6-BD49-06A46F47B491}"/>
    <cellStyle name="Total 2 2 10 2 2" xfId="45501" xr:uid="{C12CB635-656D-43D5-A5CA-4E08723AB14C}"/>
    <cellStyle name="Total 2 2 10 3" xfId="24495" xr:uid="{E259A646-5E84-4827-AE04-B6F7AD0975A0}"/>
    <cellStyle name="Total 2 2 11" xfId="17752" xr:uid="{1DCC5308-94E5-4271-B4D1-9B7908C925BC}"/>
    <cellStyle name="Total 2 2 11 2" xfId="23942" xr:uid="{88A3879D-EB34-4B6A-B84E-826A78091C29}"/>
    <cellStyle name="Total 2 2 11 2 2" xfId="47609" xr:uid="{BE39C4D2-F2B0-45C6-BB3C-CC0EE82912BB}"/>
    <cellStyle name="Total 2 2 11 3" xfId="25388" xr:uid="{AB49266D-5B63-4FD6-9A65-C05C8EED6E4F}"/>
    <cellStyle name="Total 2 2 12" xfId="23827" xr:uid="{0290CA05-EAE9-42FF-BAED-09021554D9A7}"/>
    <cellStyle name="Total 2 2 12 2" xfId="25273" xr:uid="{EFE38DF9-B3D6-44E1-A610-9DDA6E4401DA}"/>
    <cellStyle name="Total 2 2 13" xfId="18536" xr:uid="{06284DB8-2391-48C5-AE27-93FCD1443E0E}"/>
    <cellStyle name="Total 2 2 2" xfId="293" xr:uid="{1EA70E68-9CFF-4F74-823E-094E897EA5D4}"/>
    <cellStyle name="Total 2 2 2 10" xfId="17422" xr:uid="{3CAE593A-65E9-42F3-8E9B-3DC1135DE60E}"/>
    <cellStyle name="Total 2 2 2 10 2" xfId="41748" xr:uid="{0F6A365B-2899-4E92-863A-F601DA936941}"/>
    <cellStyle name="Total 2 2 2 11" xfId="17782" xr:uid="{0FF022CF-62BF-4045-86E2-8C3E48B6122F}"/>
    <cellStyle name="Total 2 2 2 11 2" xfId="42007" xr:uid="{4FE053C3-FCDF-4186-998B-2B955463033D}"/>
    <cellStyle name="Total 2 2 2 12" xfId="18324" xr:uid="{BB255BD8-E682-4B6C-AE57-5B64F32C8C22}"/>
    <cellStyle name="Total 2 2 2 12 2" xfId="42549" xr:uid="{B4B54DCF-0135-47A8-B1EF-C02EB72E90C6}"/>
    <cellStyle name="Total 2 2 2 13" xfId="18364" xr:uid="{DA0D65FF-FF05-4D2E-9625-9F55B0D2AE94}"/>
    <cellStyle name="Total 2 2 2 2" xfId="310" xr:uid="{CEA0D6FA-D1CB-472F-BEB7-263B088F091E}"/>
    <cellStyle name="Total 2 2 2 2 10" xfId="17790" xr:uid="{7C05516A-1E68-49A8-B4A6-6719771ADF5B}"/>
    <cellStyle name="Total 2 2 2 2 10 2" xfId="42015" xr:uid="{BBA30C55-ADC2-4DBE-804E-2A3E5131DE7B}"/>
    <cellStyle name="Total 2 2 2 2 11" xfId="18336" xr:uid="{13117213-D157-4327-B9E0-8CA4047DE735}"/>
    <cellStyle name="Total 2 2 2 2 11 2" xfId="42561" xr:uid="{CBBBEA75-0C0E-4234-B838-987859E072F5}"/>
    <cellStyle name="Total 2 2 2 2 12" xfId="24101" xr:uid="{42850A11-B5CE-4715-B00E-C52EB7A7AEA9}"/>
    <cellStyle name="Total 2 2 2 2 2" xfId="344" xr:uid="{4DD3295A-35D9-4833-A9F5-BC2C0FB46D19}"/>
    <cellStyle name="Total 2 2 2 2 2 10" xfId="18359" xr:uid="{66737F71-3E0D-43FF-8647-297C3C7CC76E}"/>
    <cellStyle name="Total 2 2 2 2 2 10 2" xfId="42584" xr:uid="{DF4E3FFD-086F-49F0-AF7F-1FD778F6F919}"/>
    <cellStyle name="Total 2 2 2 2 2 11" xfId="24118" xr:uid="{977B4FE5-F393-46E3-9BA5-EF4E944CF12F}"/>
    <cellStyle name="Total 2 2 2 2 2 2" xfId="1741" xr:uid="{BEA7B054-CB65-41BD-B0FA-CAD4B3F778EA}"/>
    <cellStyle name="Total 2 2 2 2 2 2 2" xfId="10084" xr:uid="{EF5A1115-D2A0-4E36-A331-CEA7B7A2F094}"/>
    <cellStyle name="Total 2 2 2 2 2 2 2 2" xfId="22908" xr:uid="{9A1F4E1D-3B7E-46B4-BB49-5FE19A1649DB}"/>
    <cellStyle name="Total 2 2 2 2 2 2 2 2 2" xfId="24664" xr:uid="{95679CD9-F0B2-49C5-B42C-271787A786A9}"/>
    <cellStyle name="Total 2 2 2 2 2 2 2 3" xfId="23955" xr:uid="{70E42EE8-A5E1-4D0A-A9CC-448F66F5C67E}"/>
    <cellStyle name="Total 2 2 2 2 2 2 2 3 2" xfId="25401" xr:uid="{5A5B0105-9AEE-4FC6-AD5F-2A299DB5C6F8}"/>
    <cellStyle name="Total 2 2 2 2 2 2 2 4" xfId="24040" xr:uid="{4616DF16-3BA4-43AA-B967-749E31BFD0F9}"/>
    <cellStyle name="Total 2 2 2 2 2 2 2 4 2" xfId="25486" xr:uid="{A9D0350D-3296-4CC2-9A88-ED71C9EEDC2F}"/>
    <cellStyle name="Total 2 2 2 2 2 2 2 5" xfId="24091" xr:uid="{3081D191-6505-4A78-B9A3-54C2B79FDCAD}"/>
    <cellStyle name="Total 2 2 2 2 2 2 2 5 2" xfId="25537" xr:uid="{EC7D9811-24C8-416A-9246-0D14ACF1F8C9}"/>
    <cellStyle name="Total 2 2 2 2 2 2 2 6" xfId="20443" xr:uid="{73EDE406-E1B6-4D45-AE5D-C8FB5BEF0319}"/>
    <cellStyle name="Total 2 2 2 2 2 2 2 6 2" xfId="44604" xr:uid="{59CFAAE1-5D1B-4473-BE73-827B75D80EF0}"/>
    <cellStyle name="Total 2 2 2 2 2 2 2 7" xfId="24311" xr:uid="{D7A8C9E4-945D-4B1A-B206-E1A62A352DA3}"/>
    <cellStyle name="Total 2 2 2 2 2 2 3" xfId="17006" xr:uid="{3F94977E-C147-434F-9CCB-8D4E1EE0925F}"/>
    <cellStyle name="Total 2 2 2 2 2 2 3 2" xfId="21383" xr:uid="{CC6F92A4-BCCE-463C-86B2-DDDB977C8C39}"/>
    <cellStyle name="Total 2 2 2 2 2 2 3 2 2" xfId="45499" xr:uid="{55BD51DB-5232-47C3-A7F4-2C5BCB8C462D}"/>
    <cellStyle name="Total 2 2 2 2 2 2 3 3" xfId="24493" xr:uid="{E5D2C022-594A-47FF-ACCA-5AA33C45C2C0}"/>
    <cellStyle name="Total 2 2 2 2 2 2 4" xfId="17462" xr:uid="{7C28E4B8-45A4-4C40-BB87-334AFAD0A7FD}"/>
    <cellStyle name="Total 2 2 2 2 2 2 4 2" xfId="23403" xr:uid="{14043E08-CF39-4984-8096-B3A5842E9227}"/>
    <cellStyle name="Total 2 2 2 2 2 2 4 2 2" xfId="47363" xr:uid="{25DD5182-4579-4E79-8851-55D348628059}"/>
    <cellStyle name="Total 2 2 2 2 2 2 4 3" xfId="24849" xr:uid="{4F96DE8E-463B-4777-8972-4B6DEDBC02F0}"/>
    <cellStyle name="Total 2 2 2 2 2 2 5" xfId="23640" xr:uid="{E91FBD6F-15EE-4A3C-806C-0E955A0C444F}"/>
    <cellStyle name="Total 2 2 2 2 2 2 5 2" xfId="25086" xr:uid="{8CA8DCF7-606D-45A6-8595-20B109200ADB}"/>
    <cellStyle name="Total 2 2 2 2 2 2 6" xfId="24068" xr:uid="{9594BB87-0213-4043-ACA5-3EF601878DE7}"/>
    <cellStyle name="Total 2 2 2 2 2 2 6 2" xfId="25514" xr:uid="{483EF757-FF5A-4FBE-999F-AA977AD9BF3D}"/>
    <cellStyle name="Total 2 2 2 2 2 2 7" xfId="18920" xr:uid="{1F9A0E2F-D4BC-467B-8ED5-D96F36EA7851}"/>
    <cellStyle name="Total 2 2 2 2 2 2 7 2" xfId="43116" xr:uid="{DA8E6D1C-186A-4077-999C-FC9F7ED236B8}"/>
    <cellStyle name="Total 2 2 2 2 2 2 8" xfId="24179" xr:uid="{B0466319-31F2-4851-954D-4FC23541A71C}"/>
    <cellStyle name="Total 2 2 2 2 2 3" xfId="3916" xr:uid="{788C52A8-3338-4428-A928-33CC92546AAB}"/>
    <cellStyle name="Total 2 2 2 2 2 3 2" xfId="12257" xr:uid="{216FD883-8652-4F20-AF6B-CD9B36028456}"/>
    <cellStyle name="Total 2 2 2 2 2 3 2 2" xfId="21612" xr:uid="{4239D0E7-2BEF-434C-B928-FA82E5109938}"/>
    <cellStyle name="Total 2 2 2 2 2 3 2 2 2" xfId="45695" xr:uid="{05545E18-AE87-4CF9-85F8-055BEE1B78AA}"/>
    <cellStyle name="Total 2 2 2 2 2 3 2 3" xfId="24568" xr:uid="{E8893FA8-9CA5-4A6B-BCDC-45C94276EC9A}"/>
    <cellStyle name="Total 2 2 2 2 2 3 3" xfId="17178" xr:uid="{8A196FC2-5AA8-4BFF-A9CD-0C1C00BC245F}"/>
    <cellStyle name="Total 2 2 2 2 2 3 3 2" xfId="23535" xr:uid="{062BCB9E-0E4D-453F-A91B-BF6D5192A2BA}"/>
    <cellStyle name="Total 2 2 2 2 2 3 3 2 2" xfId="47460" xr:uid="{4A4D541C-34CA-4997-A5A4-BB8932E8F024}"/>
    <cellStyle name="Total 2 2 2 2 2 3 3 3" xfId="24981" xr:uid="{6ED4712C-F59B-4176-95C6-B689E41A40EE}"/>
    <cellStyle name="Total 2 2 2 2 2 3 4" xfId="17426" xr:uid="{8679D227-7C7D-42B6-91C4-9F6A6B519F13}"/>
    <cellStyle name="Total 2 2 2 2 2 3 4 2" xfId="23662" xr:uid="{D9143810-C7BE-4A89-A7DE-50286365A9E6}"/>
    <cellStyle name="Total 2 2 2 2 2 3 4 2 2" xfId="47518" xr:uid="{61F2A86D-CC47-4D6A-BFBC-14C9EAAC58EB}"/>
    <cellStyle name="Total 2 2 2 2 2 3 4 3" xfId="25108" xr:uid="{D60352CB-10CD-47DB-91E8-BC27D644ECE0}"/>
    <cellStyle name="Total 2 2 2 2 2 3 5" xfId="23238" xr:uid="{E942851D-91F8-45A2-8DF8-9AC7314B6859}"/>
    <cellStyle name="Total 2 2 2 2 2 3 5 2" xfId="24684" xr:uid="{95635F76-2D68-4FDE-AEC3-9461D4832251}"/>
    <cellStyle name="Total 2 2 2 2 2 3 6" xfId="19143" xr:uid="{8ECB4116-3310-4798-97AD-F5F4299139EC}"/>
    <cellStyle name="Total 2 2 2 2 2 3 6 2" xfId="43337" xr:uid="{CC0DD84F-5CE9-4F37-99AE-B58CF6F97E09}"/>
    <cellStyle name="Total 2 2 2 2 2 3 7" xfId="24244" xr:uid="{8D5DFB90-04B8-4B2C-9FA1-A5980E35490C}"/>
    <cellStyle name="Total 2 2 2 2 2 4" xfId="4269" xr:uid="{60EE516D-2312-42BB-B6DF-9F589043B116}"/>
    <cellStyle name="Total 2 2 2 2 2 4 2" xfId="12610" xr:uid="{FCBD1759-522F-45BF-8B82-1F8C98155E2E}"/>
    <cellStyle name="Total 2 2 2 2 2 4 2 2" xfId="37195" xr:uid="{98C1A4A4-70C1-458F-B759-DC5D7EEE752B}"/>
    <cellStyle name="Total 2 2 2 2 2 4 3" xfId="17271" xr:uid="{D48F34E4-C679-4F2B-96EE-347C414F58CC}"/>
    <cellStyle name="Total 2 2 2 2 2 4 3 2" xfId="41617" xr:uid="{4188897F-2E15-4625-93FA-D82E46262CBD}"/>
    <cellStyle name="Total 2 2 2 2 2 4 4" xfId="17609" xr:uid="{4563743A-7275-48D3-B214-F61024649DB0}"/>
    <cellStyle name="Total 2 2 2 2 2 4 4 2" xfId="41866" xr:uid="{24A31621-F71D-4CCE-B3F1-3CF0FE63055E}"/>
    <cellStyle name="Total 2 2 2 2 2 4 5" xfId="21013" xr:uid="{FECBC348-5A93-45C8-B5BD-5708BDCDECC9}"/>
    <cellStyle name="Total 2 2 2 2 2 4 5 2" xfId="45141" xr:uid="{B1CD9AB8-4EA9-4B9B-8FF4-3569A1693D89}"/>
    <cellStyle name="Total 2 2 2 2 2 4 6" xfId="24424" xr:uid="{A0E8CDA6-FD26-49C0-8ACF-6A025E7F6DCC}"/>
    <cellStyle name="Total 2 2 2 2 2 5" xfId="4673" xr:uid="{2CF0A24D-29BD-45AD-96E3-349503FAC793}"/>
    <cellStyle name="Total 2 2 2 2 2 5 2" xfId="13014" xr:uid="{C9A37047-5C3C-4FF8-9DF2-BB28E16FB22C}"/>
    <cellStyle name="Total 2 2 2 2 2 5 2 2" xfId="37599" xr:uid="{F735314F-DB76-4802-B3F1-DC871D530980}"/>
    <cellStyle name="Total 2 2 2 2 2 5 3" xfId="17347" xr:uid="{83E12009-F2BF-4E68-9798-3F1EB4466C2A}"/>
    <cellStyle name="Total 2 2 2 2 2 5 3 2" xfId="41682" xr:uid="{C769BF10-1508-4B6B-822A-165AF1E770FD}"/>
    <cellStyle name="Total 2 2 2 2 2 5 4" xfId="17634" xr:uid="{F4B1D44D-C1B2-41E4-AF78-2D3C25546701}"/>
    <cellStyle name="Total 2 2 2 2 2 5 4 2" xfId="41884" xr:uid="{0F33C19B-5DC2-40E4-9AE6-D0D08EFBEA4F}"/>
    <cellStyle name="Total 2 2 2 2 2 5 5" xfId="23234" xr:uid="{E165AC10-6D49-4D4E-930B-2886204DC967}"/>
    <cellStyle name="Total 2 2 2 2 2 5 5 2" xfId="47245" xr:uid="{FEF5EDBC-F7E2-48C3-A309-A38333B9B69B}"/>
    <cellStyle name="Total 2 2 2 2 2 5 6" xfId="24680" xr:uid="{4245DF20-0018-4D9B-94DB-8A6EAB09C232}"/>
    <cellStyle name="Total 2 2 2 2 2 6" xfId="5660" xr:uid="{75680791-4967-464B-8155-8B8A4E5D6725}"/>
    <cellStyle name="Total 2 2 2 2 2 6 2" xfId="17496" xr:uid="{7305B243-DB95-4BF7-BA11-B1A54A46E6A3}"/>
    <cellStyle name="Total 2 2 2 2 2 6 2 2" xfId="41794" xr:uid="{04649E1C-EF64-4829-A0AE-7F46444AAE39}"/>
    <cellStyle name="Total 2 2 2 2 2 6 3" xfId="17120" xr:uid="{6FF8F7D7-C7BC-4EC0-92BC-E2A90D455588}"/>
    <cellStyle name="Total 2 2 2 2 2 6 3 2" xfId="41530" xr:uid="{E47499D6-15AA-44C0-B469-5A73798831F4}"/>
    <cellStyle name="Total 2 2 2 2 2 6 4" xfId="23307" xr:uid="{49B2233A-38A6-4431-881B-40C306B1CD2F}"/>
    <cellStyle name="Total 2 2 2 2 2 6 4 2" xfId="47283" xr:uid="{78CD9F27-17A1-4E26-A80C-10D1A60EC658}"/>
    <cellStyle name="Total 2 2 2 2 2 6 5" xfId="24753" xr:uid="{FC0EF3D7-6BEC-4EA2-AD33-0ADB5CAAC512}"/>
    <cellStyle name="Total 2 2 2 2 2 7" xfId="8684" xr:uid="{B85F268F-5DA3-4892-BA33-F5B3A8F940F3}"/>
    <cellStyle name="Total 2 2 2 2 2 7 2" xfId="20794" xr:uid="{4A2C78E6-61DB-4A0E-B113-9A905A0D88AF}"/>
    <cellStyle name="Total 2 2 2 2 2 7 2 2" xfId="44941" xr:uid="{42B995D2-7303-4AFC-958A-2C51956A0933}"/>
    <cellStyle name="Total 2 2 2 2 2 7 3" xfId="24350" xr:uid="{C2A9C8EA-ACAE-4F23-8EE8-E42F82A379EA}"/>
    <cellStyle name="Total 2 2 2 2 2 8" xfId="17564" xr:uid="{FE9B9ECD-8008-48A3-AE00-D55043DA3B95}"/>
    <cellStyle name="Total 2 2 2 2 2 8 2" xfId="41838" xr:uid="{0CCFCF8F-DD10-4CF2-8F75-1973DFA7B677}"/>
    <cellStyle name="Total 2 2 2 2 2 9" xfId="17944" xr:uid="{98B54D46-3D67-416E-AAD5-E51BF6C7A95F}"/>
    <cellStyle name="Total 2 2 2 2 2 9 2" xfId="42169" xr:uid="{2E7798EE-0AB1-4D0E-B010-804FB9630281}"/>
    <cellStyle name="Total 2 2 2 2 3" xfId="1065" xr:uid="{D679F2E7-CC26-44E1-B68A-AD6CE32B7A9D}"/>
    <cellStyle name="Total 2 2 2 2 3 2" xfId="9441" xr:uid="{7F5BAF1A-67D7-4BE2-8B2E-AF7E9E5ADDFC}"/>
    <cellStyle name="Total 2 2 2 2 3 2 2" xfId="22274" xr:uid="{A46EAF25-A2DB-486F-8DFC-A2A7055F81D3}"/>
    <cellStyle name="Total 2 2 2 2 3 2 2 2" xfId="24626" xr:uid="{B92D1B28-7B40-4F9B-B560-64C706EDC2BB}"/>
    <cellStyle name="Total 2 2 2 2 3 2 3" xfId="23763" xr:uid="{F2DB8F26-9C59-4A11-9D41-A25C234FC4FD}"/>
    <cellStyle name="Total 2 2 2 2 3 2 3 2" xfId="25209" xr:uid="{C03DA818-6BF4-45BD-A5D6-B49C51B2CB68}"/>
    <cellStyle name="Total 2 2 2 2 3 2 4" xfId="23790" xr:uid="{C5335471-0F68-4139-8782-0AA18488A886}"/>
    <cellStyle name="Total 2 2 2 2 3 2 4 2" xfId="25236" xr:uid="{58C4F469-FA71-4373-8961-028F1AA93531}"/>
    <cellStyle name="Total 2 2 2 2 3 2 5" xfId="23724" xr:uid="{D947D20E-1B87-4141-A1BC-51CEEA644BEA}"/>
    <cellStyle name="Total 2 2 2 2 3 2 5 2" xfId="25170" xr:uid="{E73B6979-9340-45A1-BE90-AA97E8360C1D}"/>
    <cellStyle name="Total 2 2 2 2 3 2 6" xfId="19809" xr:uid="{B1036D24-7F4A-4A19-A934-741D1CD9C310}"/>
    <cellStyle name="Total 2 2 2 2 3 2 6 2" xfId="43989" xr:uid="{C3CEC015-FBA5-4968-84BC-99124C413217}"/>
    <cellStyle name="Total 2 2 2 2 3 2 7" xfId="24292" xr:uid="{CFE49BF7-C541-4156-B802-9DDEEFB6BC00}"/>
    <cellStyle name="Total 2 2 2 2 3 3" xfId="16925" xr:uid="{6CDC24E3-7924-4450-B31A-0733F664768D}"/>
    <cellStyle name="Total 2 2 2 2 3 3 2" xfId="21364" xr:uid="{41BE0883-FE52-4007-93CA-4BE807E2BA72}"/>
    <cellStyle name="Total 2 2 2 2 3 3 2 2" xfId="45481" xr:uid="{B8F14A17-41BD-4320-B828-D95FC6B1635A}"/>
    <cellStyle name="Total 2 2 2 2 3 3 3" xfId="24474" xr:uid="{C5E9432F-1CA1-4812-BE00-2DE970C3DE9F}"/>
    <cellStyle name="Total 2 2 2 2 3 4" xfId="17514" xr:uid="{EE86D313-B0D8-4918-8671-005B1074445C}"/>
    <cellStyle name="Total 2 2 2 2 3 4 2" xfId="23380" xr:uid="{E4F092E6-48AE-4EEF-A8B5-8E645E047B6A}"/>
    <cellStyle name="Total 2 2 2 2 3 4 2 2" xfId="47340" xr:uid="{5FC6F89D-0491-4D65-9B57-1F8A7B8F1C1A}"/>
    <cellStyle name="Total 2 2 2 2 3 4 3" xfId="24826" xr:uid="{2338E4A5-1468-450C-A302-14F0067DB301}"/>
    <cellStyle name="Total 2 2 2 2 3 5" xfId="23830" xr:uid="{3FDCBE8E-43BB-4308-AB58-3790CA965959}"/>
    <cellStyle name="Total 2 2 2 2 3 5 2" xfId="25276" xr:uid="{FF86C134-DD72-4703-9CFB-0B2E24F0EA44}"/>
    <cellStyle name="Total 2 2 2 2 3 6" xfId="23315" xr:uid="{E49F936D-3422-4582-BE0A-3FCF62B46147}"/>
    <cellStyle name="Total 2 2 2 2 3 6 2" xfId="24761" xr:uid="{F4137512-D464-44A7-A662-5F0D74EC5DCC}"/>
    <cellStyle name="Total 2 2 2 2 3 7" xfId="18897" xr:uid="{194D5419-E676-4E3C-965C-D7137596B8C5}"/>
    <cellStyle name="Total 2 2 2 2 3 7 2" xfId="43093" xr:uid="{40D9685C-DC15-4803-B755-7A2ED1D95C47}"/>
    <cellStyle name="Total 2 2 2 2 3 8" xfId="24162" xr:uid="{833C1D91-4935-4E94-9941-E3758B680DA3}"/>
    <cellStyle name="Total 2 2 2 2 4" xfId="3918" xr:uid="{CD57C658-0489-4F80-91A8-2E79AD380E42}"/>
    <cellStyle name="Total 2 2 2 2 4 2" xfId="12259" xr:uid="{2B3F978E-0D42-41C5-BD9A-8ABF6398ED16}"/>
    <cellStyle name="Total 2 2 2 2 4 2 2" xfId="21585" xr:uid="{A5B27F30-FE69-4097-84D0-1DFDBEDC59BC}"/>
    <cellStyle name="Total 2 2 2 2 4 2 2 2" xfId="45676" xr:uid="{4BA1714B-1EB5-407F-B204-C77579D7430D}"/>
    <cellStyle name="Total 2 2 2 2 4 2 3" xfId="24552" xr:uid="{69E1CAC1-C3D5-4A64-B98E-16BD167C79A5}"/>
    <cellStyle name="Total 2 2 2 2 4 3" xfId="17180" xr:uid="{78DDDF0A-ABC4-4BFC-A2DE-F2B20DDDC1D2}"/>
    <cellStyle name="Total 2 2 2 2 4 3 2" xfId="23510" xr:uid="{F78AD443-2409-4599-A79D-45EC055838BA}"/>
    <cellStyle name="Total 2 2 2 2 4 3 2 2" xfId="47436" xr:uid="{A58FB028-92AC-4E9F-A815-C01D083B0F77}"/>
    <cellStyle name="Total 2 2 2 2 4 3 3" xfId="24956" xr:uid="{DBBF734C-64FE-451F-B499-78D5925B35DA}"/>
    <cellStyle name="Total 2 2 2 2 4 4" xfId="17598" xr:uid="{32E89108-3568-4676-AF3F-70BCE1BEE1DC}"/>
    <cellStyle name="Total 2 2 2 2 4 4 2" xfId="23947" xr:uid="{CA9618DF-C926-436B-ABF0-0FF8B7D1412C}"/>
    <cellStyle name="Total 2 2 2 2 4 4 2 2" xfId="47612" xr:uid="{F24281F5-610D-4296-8064-1F194AE92033}"/>
    <cellStyle name="Total 2 2 2 2 4 4 3" xfId="25393" xr:uid="{907AA464-5565-4B54-AC6B-EF5CC55DC6C7}"/>
    <cellStyle name="Total 2 2 2 2 4 5" xfId="23944" xr:uid="{EE39CB1C-41BE-45FE-88FC-18F39FB401DB}"/>
    <cellStyle name="Total 2 2 2 2 4 5 2" xfId="25390" xr:uid="{7A9B9310-E1CD-47CB-98CB-EA0C5E23E015}"/>
    <cellStyle name="Total 2 2 2 2 4 6" xfId="19115" xr:uid="{21F0BD54-5AA2-42C3-97EF-7BBD73A23A6B}"/>
    <cellStyle name="Total 2 2 2 2 4 6 2" xfId="43309" xr:uid="{CEFF7EE2-0A99-4486-94D1-35A9FA5EB36E}"/>
    <cellStyle name="Total 2 2 2 2 4 7" xfId="24227" xr:uid="{DD29AF61-ACBA-4159-804E-2EF4626D0A6D}"/>
    <cellStyle name="Total 2 2 2 2 5" xfId="4241" xr:uid="{EBFD03A2-5660-4133-A6C3-3FCE9F4F25B6}"/>
    <cellStyle name="Total 2 2 2 2 5 2" xfId="12582" xr:uid="{55964035-2716-4948-9FD5-7DAD322CCF79}"/>
    <cellStyle name="Total 2 2 2 2 5 2 2" xfId="37167" xr:uid="{C9A4392E-E1A9-421C-A38E-280168C4DB77}"/>
    <cellStyle name="Total 2 2 2 2 5 3" xfId="17248" xr:uid="{B0C95674-D7C8-4F9B-B51E-37FFDAC628A0}"/>
    <cellStyle name="Total 2 2 2 2 5 3 2" xfId="41594" xr:uid="{97A06C33-B37F-466D-AC42-B45F0B62211C}"/>
    <cellStyle name="Total 2 2 2 2 5 4" xfId="17124" xr:uid="{90E2EFC3-E25E-4C5E-BDCC-1D48602FBD99}"/>
    <cellStyle name="Total 2 2 2 2 5 4 2" xfId="41532" xr:uid="{B4953681-FAA3-44AA-A4F9-0251ABCA159C}"/>
    <cellStyle name="Total 2 2 2 2 5 5" xfId="20988" xr:uid="{10CBF9AB-D950-463B-A5EC-901193AAEAEC}"/>
    <cellStyle name="Total 2 2 2 2 5 5 2" xfId="45120" xr:uid="{40DC2369-5FC7-4E68-8EDA-4E6EC80A8E33}"/>
    <cellStyle name="Total 2 2 2 2 5 6" xfId="24404" xr:uid="{CBC54845-0E63-45F4-9814-507C603AE646}"/>
    <cellStyle name="Total 2 2 2 2 6" xfId="4675" xr:uid="{63F09C5F-614B-4C24-9460-36DE8F3BB4D8}"/>
    <cellStyle name="Total 2 2 2 2 6 2" xfId="13016" xr:uid="{F3AAFA46-6D6C-439A-AF4D-D7D8F0EEFF69}"/>
    <cellStyle name="Total 2 2 2 2 6 2 2" xfId="37601" xr:uid="{8DA8E461-34C0-47C8-9F9E-3D4079DBDA42}"/>
    <cellStyle name="Total 2 2 2 2 6 3" xfId="17349" xr:uid="{8F188E66-936B-481D-B172-C4D8A6BD5FCE}"/>
    <cellStyle name="Total 2 2 2 2 6 3 2" xfId="41684" xr:uid="{BCB794FD-67A2-48D6-B91F-463FB685A1C6}"/>
    <cellStyle name="Total 2 2 2 2 6 4" xfId="17407" xr:uid="{73D61FB4-8C8C-478D-996D-33271931EA3E}"/>
    <cellStyle name="Total 2 2 2 2 6 4 2" xfId="41736" xr:uid="{8FAF86FD-95F1-4ADC-8A9E-2C15B56964A4}"/>
    <cellStyle name="Total 2 2 2 2 6 5" xfId="20776" xr:uid="{55E37259-0990-4184-8B14-C069D09F697B}"/>
    <cellStyle name="Total 2 2 2 2 6 5 2" xfId="44929" xr:uid="{5974A1FD-AEA7-4B44-AF84-33D30860BAB7}"/>
    <cellStyle name="Total 2 2 2 2 6 6" xfId="24333" xr:uid="{F0704763-8D64-4473-8429-40E5DEB991F7}"/>
    <cellStyle name="Total 2 2 2 2 7" xfId="5025" xr:uid="{43E17AD5-F82B-4EBC-952C-EF1D9A5503E4}"/>
    <cellStyle name="Total 2 2 2 2 7 2" xfId="17419" xr:uid="{F5A85983-BB09-4418-8336-3536EDE04212}"/>
    <cellStyle name="Total 2 2 2 2 7 2 2" xfId="41747" xr:uid="{96488F41-44E3-4A28-A643-83FF97B86503}"/>
    <cellStyle name="Total 2 2 2 2 7 3" xfId="17125" xr:uid="{02A70799-382D-432A-8943-8C324C550535}"/>
    <cellStyle name="Total 2 2 2 2 7 3 2" xfId="41533" xr:uid="{EBDC0ABD-0103-44AB-A125-00304F2D5D03}"/>
    <cellStyle name="Total 2 2 2 2 7 4" xfId="23314" xr:uid="{19BF1FCF-08A1-4B8B-96B7-7A6DBF72E10D}"/>
    <cellStyle name="Total 2 2 2 2 7 4 2" xfId="47286" xr:uid="{BDFFC7E6-7390-4125-A479-6639ED04CF1C}"/>
    <cellStyle name="Total 2 2 2 2 7 5" xfId="24760" xr:uid="{B60F3C54-8A07-4B7F-B73E-60A42FF4E1AD}"/>
    <cellStyle name="Total 2 2 2 2 8" xfId="9061" xr:uid="{6385738E-3A6F-4EE7-8F18-D59D960B6B92}"/>
    <cellStyle name="Total 2 2 2 2 8 2" xfId="23269" xr:uid="{E4D4DAF1-35DF-43C4-BEFF-BE3A74045227}"/>
    <cellStyle name="Total 2 2 2 2 8 2 2" xfId="47265" xr:uid="{5AE95F3B-C6AE-4171-B9D5-DB55F764201D}"/>
    <cellStyle name="Total 2 2 2 2 8 3" xfId="24715" xr:uid="{8ABE0BFC-7F1F-40CA-B8FD-A78244347446}"/>
    <cellStyle name="Total 2 2 2 2 9" xfId="16980" xr:uid="{B2C83AE5-91B1-46BF-9DD8-0C72ADB3794E}"/>
    <cellStyle name="Total 2 2 2 2 9 2" xfId="41462" xr:uid="{566577E9-BB00-49B9-897F-CBEA24FC6662}"/>
    <cellStyle name="Total 2 2 2 3" xfId="207" xr:uid="{88D4DEEE-F816-45C3-9F51-1F73CCE43359}"/>
    <cellStyle name="Total 2 2 2 3 10" xfId="18301" xr:uid="{3AD333E5-572B-49D5-BE13-7AF22EA9C0A5}"/>
    <cellStyle name="Total 2 2 2 3 10 2" xfId="42526" xr:uid="{C0C83B6A-B9F8-4971-AD4C-2C9D1E762FF6}"/>
    <cellStyle name="Total 2 2 2 3 11" xfId="19919" xr:uid="{D62B78EE-36A0-4777-8796-8602237DBA2B}"/>
    <cellStyle name="Total 2 2 2 3 2" xfId="1653" xr:uid="{F1AA225D-52EA-498C-A279-BFC18015A0CC}"/>
    <cellStyle name="Total 2 2 2 3 2 2" xfId="10004" xr:uid="{59AF6180-4842-458F-8861-4CC77E4C304E}"/>
    <cellStyle name="Total 2 2 2 3 2 2 2" xfId="22833" xr:uid="{418DD173-120F-4DF0-BBA6-29BBF79CD797}"/>
    <cellStyle name="Total 2 2 2 3 2 2 2 2" xfId="24647" xr:uid="{FDD87EFA-E2EA-467E-9E76-A8E126DB9176}"/>
    <cellStyle name="Total 2 2 2 3 2 2 3" xfId="23918" xr:uid="{21733837-8B74-404C-8B41-C677D05CD388}"/>
    <cellStyle name="Total 2 2 2 3 2 2 3 2" xfId="25364" xr:uid="{8ED73151-DF92-4D26-8A51-17F3BE948ECF}"/>
    <cellStyle name="Total 2 2 2 3 2 2 4" xfId="23432" xr:uid="{29EC8FED-A58C-457D-9944-460C63223116}"/>
    <cellStyle name="Total 2 2 2 3 2 2 4 2" xfId="24878" xr:uid="{4DAF9D58-C6E7-4C5C-B883-CBBFF033F5AA}"/>
    <cellStyle name="Total 2 2 2 3 2 2 5" xfId="24045" xr:uid="{C29CD607-4EE0-4841-983B-BFCF8F5C544E}"/>
    <cellStyle name="Total 2 2 2 3 2 2 5 2" xfId="25491" xr:uid="{FDD4B270-BA70-42B0-A911-9A4CDE4B8F36}"/>
    <cellStyle name="Total 2 2 2 3 2 2 6" xfId="20367" xr:uid="{FCDD5AE3-99DE-4CBC-A83C-7F3BB9C5A14C}"/>
    <cellStyle name="Total 2 2 2 3 2 2 6 2" xfId="44537" xr:uid="{57CFF171-4E9A-4D2D-B831-27830C0D4F72}"/>
    <cellStyle name="Total 2 2 2 3 2 2 7" xfId="24302" xr:uid="{443DB532-EEAC-4915-8A74-1B874C91C267}"/>
    <cellStyle name="Total 2 2 2 3 2 3" xfId="16982" xr:uid="{8478344B-91CF-4007-8954-862A33ED11C9}"/>
    <cellStyle name="Total 2 2 2 3 2 3 2" xfId="21336" xr:uid="{639642EE-8F45-4D30-A8F8-3D0362A76AC9}"/>
    <cellStyle name="Total 2 2 2 3 2 3 2 2" xfId="45455" xr:uid="{64E40AD8-8ADC-4579-9A00-2088499B44ED}"/>
    <cellStyle name="Total 2 2 2 3 2 3 3" xfId="24446" xr:uid="{93768470-E477-4BFE-A8A9-ECE4829D742B}"/>
    <cellStyle name="Total 2 2 2 3 2 4" xfId="16964" xr:uid="{819B2E69-4908-4496-B8C4-31E91CDDCBC0}"/>
    <cellStyle name="Total 2 2 2 3 2 4 2" xfId="23345" xr:uid="{A582FBED-7020-4E9F-9869-A7781C06C696}"/>
    <cellStyle name="Total 2 2 2 3 2 4 2 2" xfId="47305" xr:uid="{35BD3B88-245A-47D6-8163-23991DD6EF87}"/>
    <cellStyle name="Total 2 2 2 3 2 4 3" xfId="24791" xr:uid="{31D5D2D3-5D70-4CE2-9917-5041377B8D43}"/>
    <cellStyle name="Total 2 2 2 3 2 5" xfId="23717" xr:uid="{7DF64473-6C28-4231-9902-8B258F0FFCBC}"/>
    <cellStyle name="Total 2 2 2 3 2 5 2" xfId="25163" xr:uid="{5D029088-4A67-46AD-890C-BA1A2095AF48}"/>
    <cellStyle name="Total 2 2 2 3 2 6" xfId="23669" xr:uid="{514CA1AB-1729-4113-8992-18BBB451FD5D}"/>
    <cellStyle name="Total 2 2 2 3 2 6 2" xfId="25115" xr:uid="{FCD58CB8-0747-4B02-8C98-0527F3A1900B}"/>
    <cellStyle name="Total 2 2 2 3 2 7" xfId="18862" xr:uid="{8261E994-711E-41D8-B72D-ABDBC632F8E8}"/>
    <cellStyle name="Total 2 2 2 3 2 7 2" xfId="43058" xr:uid="{11784C17-54FC-46D6-92EF-D6B4F4638660}"/>
    <cellStyle name="Total 2 2 2 3 2 8" xfId="24137" xr:uid="{AAB5515D-798D-4684-8068-A39BE664EDE2}"/>
    <cellStyle name="Total 2 2 2 3 3" xfId="3912" xr:uid="{ED91EB65-19D1-4ED9-B2CB-AC7498786A6C}"/>
    <cellStyle name="Total 2 2 2 3 3 2" xfId="12253" xr:uid="{3C210D95-3243-4BEE-8754-C47D26D0E074}"/>
    <cellStyle name="Total 2 2 2 3 3 2 2" xfId="21500" xr:uid="{AB34EF8B-3C13-4EAA-A75C-EE7151DFCD95}"/>
    <cellStyle name="Total 2 2 2 3 3 2 2 2" xfId="45603" xr:uid="{41F3A0EA-D197-489B-AC29-167AA0A2F84C}"/>
    <cellStyle name="Total 2 2 2 3 3 2 3" xfId="24530" xr:uid="{ECF18B1D-9FDF-45CF-AC2A-395302ACB653}"/>
    <cellStyle name="Total 2 2 2 3 3 3" xfId="17174" xr:uid="{6D42206B-3A8E-45F9-AFF1-679A25A0D8EF}"/>
    <cellStyle name="Total 2 2 2 3 3 3 2" xfId="23462" xr:uid="{A5E08F5F-9F00-4513-A1BB-12CDE023E1EE}"/>
    <cellStyle name="Total 2 2 2 3 3 3 2 2" xfId="47394" xr:uid="{3F21E82A-3841-4915-9FA1-A800D1AC1532}"/>
    <cellStyle name="Total 2 2 2 3 3 3 3" xfId="24908" xr:uid="{33BFBA64-B429-46DF-94FF-1691280C1D25}"/>
    <cellStyle name="Total 2 2 2 3 3 4" xfId="17601" xr:uid="{318CB3B2-9A3A-4C17-A18C-756F68315E24}"/>
    <cellStyle name="Total 2 2 2 3 3 4 2" xfId="24018" xr:uid="{C9E16C3C-56F0-4F74-BF5C-ED390C6B8811}"/>
    <cellStyle name="Total 2 2 2 3 3 4 2 2" xfId="47643" xr:uid="{0212B6DD-AFF3-40E3-B3D5-853D84C369A4}"/>
    <cellStyle name="Total 2 2 2 3 3 4 3" xfId="25464" xr:uid="{9BC449AF-49A7-4B45-99E9-440B4A672867}"/>
    <cellStyle name="Total 2 2 2 3 3 5" xfId="23591" xr:uid="{AB1EDD86-C345-495D-BECC-9F7E1FC0EF5A}"/>
    <cellStyle name="Total 2 2 2 3 3 5 2" xfId="25037" xr:uid="{6DECAAEF-E34C-48C6-B939-B0F7F5F393B2}"/>
    <cellStyle name="Total 2 2 2 3 3 6" xfId="19027" xr:uid="{5FF1E6A2-2A82-4722-9891-E5F17801E04A}"/>
    <cellStyle name="Total 2 2 2 3 3 6 2" xfId="43221" xr:uid="{3DF3C201-73CA-4AA1-A5D9-E0CAB041CE98}"/>
    <cellStyle name="Total 2 2 2 3 3 7" xfId="24202" xr:uid="{37F45EB5-A6AC-4164-8C6F-76191E480996}"/>
    <cellStyle name="Total 2 2 2 3 4" xfId="4153" xr:uid="{B351EBE5-814B-4907-ADAC-AAF792BB0DF7}"/>
    <cellStyle name="Total 2 2 2 3 4 2" xfId="12494" xr:uid="{F128FA1F-C1A5-497B-84A1-D1EE2CB741FD}"/>
    <cellStyle name="Total 2 2 2 3 4 2 2" xfId="37079" xr:uid="{703AE74C-1E30-4099-9AFC-132CD87C28C2}"/>
    <cellStyle name="Total 2 2 2 3 4 3" xfId="17211" xr:uid="{21B3019F-3039-4C41-94CF-4D5E67347A0D}"/>
    <cellStyle name="Total 2 2 2 3 4 3 2" xfId="41558" xr:uid="{7E74B443-3FB9-41CC-B20B-6C079A3F1258}"/>
    <cellStyle name="Total 2 2 2 3 4 4" xfId="17379" xr:uid="{5D5C13A9-BC05-4293-8EF5-4918C1CE2F78}"/>
    <cellStyle name="Total 2 2 2 3 4 4 2" xfId="41709" xr:uid="{CE05D113-5B2D-45A7-92AF-5138F8DC0654}"/>
    <cellStyle name="Total 2 2 2 3 4 5" xfId="20904" xr:uid="{5F62A53F-B815-409B-8CF5-42C47222A633}"/>
    <cellStyle name="Total 2 2 2 3 4 5 2" xfId="45040" xr:uid="{2DA5DD20-3ACF-4376-90FF-AB477194083E}"/>
    <cellStyle name="Total 2 2 2 3 4 6" xfId="24373" xr:uid="{51E32D95-7311-43F0-BBE8-FF129BD37861}"/>
    <cellStyle name="Total 2 2 2 3 5" xfId="4669" xr:uid="{4C51A2C3-7E32-4E89-9C79-C66DB5191748}"/>
    <cellStyle name="Total 2 2 2 3 5 2" xfId="13010" xr:uid="{C9C1C520-4717-4EEB-95DA-4C7AC96797BC}"/>
    <cellStyle name="Total 2 2 2 3 5 2 2" xfId="37595" xr:uid="{FE5235A4-64B0-4C30-9DB6-86E9285C5A6C}"/>
    <cellStyle name="Total 2 2 2 3 5 3" xfId="17343" xr:uid="{4A872AF2-A28C-4D9F-8673-5B552C464F5F}"/>
    <cellStyle name="Total 2 2 2 3 5 3 2" xfId="41678" xr:uid="{CA7D60EB-9063-4EE8-AC34-4B4E138F6160}"/>
    <cellStyle name="Total 2 2 2 3 5 4" xfId="17020" xr:uid="{3CC93DAC-6E5B-4416-A58E-E78019CB3B69}"/>
    <cellStyle name="Total 2 2 2 3 5 4 2" xfId="41469" xr:uid="{B8429FC7-E2C3-4C84-89CD-53230336F495}"/>
    <cellStyle name="Total 2 2 2 3 5 5" xfId="20761" xr:uid="{B987406C-FB7D-4B72-A44A-9FCF89759127}"/>
    <cellStyle name="Total 2 2 2 3 5 5 2" xfId="44918" xr:uid="{87812AA0-F186-472B-A5F3-FB44A3A4B81B}"/>
    <cellStyle name="Total 2 2 2 3 5 6" xfId="24318" xr:uid="{338D968A-D51D-43AD-985C-EB71EF61D280}"/>
    <cellStyle name="Total 2 2 2 3 6" xfId="5582" xr:uid="{5675F73D-D3CD-4768-9EB2-3596CD19F8CB}"/>
    <cellStyle name="Total 2 2 2 3 6 2" xfId="17473" xr:uid="{D8DDCCA3-B33C-4E66-AB97-79CF934A4B08}"/>
    <cellStyle name="Total 2 2 2 3 6 2 2" xfId="41772" xr:uid="{393F7F94-7818-4FEE-958B-CD2E9F80E1B6}"/>
    <cellStyle name="Total 2 2 2 3 6 3" xfId="17678" xr:uid="{ADEFE3D6-AA95-4D47-B30C-6D1D4E32F58F}"/>
    <cellStyle name="Total 2 2 2 3 6 3 2" xfId="41914" xr:uid="{942B90EF-4D3B-4B01-82F7-CBC800BD19C5}"/>
    <cellStyle name="Total 2 2 2 3 6 4" xfId="23738" xr:uid="{4CD5E2BF-146D-48F7-9031-2DECF6FADF9D}"/>
    <cellStyle name="Total 2 2 2 3 6 4 2" xfId="47542" xr:uid="{858189F7-2885-4300-ADC4-1DB828EE5A73}"/>
    <cellStyle name="Total 2 2 2 3 6 5" xfId="25184" xr:uid="{1C9F6A3B-500E-49AA-86A0-57B247F136AB}"/>
    <cellStyle name="Total 2 2 2 3 7" xfId="8585" xr:uid="{D69C32E5-B86A-4774-949B-A4A3020B2DB3}"/>
    <cellStyle name="Total 2 2 2 3 7 2" xfId="23302" xr:uid="{FAE23E10-DF2D-49A1-A4C2-06F54F02620C}"/>
    <cellStyle name="Total 2 2 2 3 7 2 2" xfId="47280" xr:uid="{159EB6C8-1F9B-4C63-A66B-022A51C36F04}"/>
    <cellStyle name="Total 2 2 2 3 7 3" xfId="24748" xr:uid="{90ACC2E3-C2BE-4BB2-9D2E-677791F3B9F8}"/>
    <cellStyle name="Total 2 2 2 3 8" xfId="17594" xr:uid="{7C64BBF0-60BD-446B-9474-E2DFD541B1FD}"/>
    <cellStyle name="Total 2 2 2 3 8 2" xfId="41857" xr:uid="{E62965F6-595E-45AF-B4BC-9CB104429D9F}"/>
    <cellStyle name="Total 2 2 2 3 9" xfId="17864" xr:uid="{C1A5EE40-B532-4846-9086-8D749D695CCF}"/>
    <cellStyle name="Total 2 2 2 3 9 2" xfId="42089" xr:uid="{78732CA3-6108-45CF-9830-EEF20E40CDEB}"/>
    <cellStyle name="Total 2 2 2 4" xfId="835" xr:uid="{E91C506D-7CE3-435F-BEA9-5FB5E1C6F0C3}"/>
    <cellStyle name="Total 2 2 2 4 2" xfId="9220" xr:uid="{9E17EBC3-70ED-47F6-8A3D-4DA0A9434C87}"/>
    <cellStyle name="Total 2 2 2 4 2 2" xfId="22058" xr:uid="{90054FA6-78DE-4EC0-8A58-324B202B3F3B}"/>
    <cellStyle name="Total 2 2 2 4 2 2 2" xfId="24597" xr:uid="{91899AC7-F532-4EF0-B1C0-016E518AE431}"/>
    <cellStyle name="Total 2 2 2 4 2 3" xfId="23678" xr:uid="{28738C19-2626-480D-B542-704D20AD5DFB}"/>
    <cellStyle name="Total 2 2 2 4 2 3 2" xfId="25124" xr:uid="{9624243F-B4E8-4791-8536-375705B61164}"/>
    <cellStyle name="Total 2 2 2 4 2 4" xfId="21007" xr:uid="{ED465B7B-BD4F-4002-BDD7-472B409F9D5D}"/>
    <cellStyle name="Total 2 2 2 4 2 4 2" xfId="24418" xr:uid="{AFC966F0-6CBA-4F57-84B5-7E69F4B760E3}"/>
    <cellStyle name="Total 2 2 2 4 2 5" xfId="23490" xr:uid="{E0CD29D5-EEF3-44C6-A429-3CA0D14BD7D0}"/>
    <cellStyle name="Total 2 2 2 4 2 5 2" xfId="24936" xr:uid="{E8BEBE14-1C11-4A4E-AB62-97CF613B0153}"/>
    <cellStyle name="Total 2 2 2 4 2 6" xfId="19592" xr:uid="{614F447B-0621-4E7C-B17E-61594F9CEF9C}"/>
    <cellStyle name="Total 2 2 2 4 2 6 2" xfId="43780" xr:uid="{9AF7E546-7685-4772-B810-671C7F61509A}"/>
    <cellStyle name="Total 2 2 2 4 2 7" xfId="24270" xr:uid="{AF836A97-8318-43EA-B63C-CEABA5B8D2F8}"/>
    <cellStyle name="Total 2 2 2 4 3" xfId="16884" xr:uid="{BD73AB7F-F2B8-4A26-A5EC-15453AEBA26A}"/>
    <cellStyle name="Total 2 2 2 4 3 2" xfId="21354" xr:uid="{0AC6D538-5E9D-4312-B781-F3B1F10B39C9}"/>
    <cellStyle name="Total 2 2 2 4 3 2 2" xfId="45472" xr:uid="{9749FDA8-CA09-44E2-9113-E865F5785CBE}"/>
    <cellStyle name="Total 2 2 2 4 3 3" xfId="24464" xr:uid="{E4EFF543-CFA2-409C-BC10-3C898AB3CABF}"/>
    <cellStyle name="Total 2 2 2 4 4" xfId="17535" xr:uid="{0A9891EE-9F13-4BBD-AE43-3EAEDBCB0D1D}"/>
    <cellStyle name="Total 2 2 2 4 4 2" xfId="23368" xr:uid="{5468D050-F69C-4A42-9585-12718EE0DEE6}"/>
    <cellStyle name="Total 2 2 2 4 4 2 2" xfId="47328" xr:uid="{8D7D72BA-58E4-44F8-B189-408A94798087}"/>
    <cellStyle name="Total 2 2 2 4 4 3" xfId="24814" xr:uid="{E5DF24EF-BB1B-490F-BE71-6A702C4F5F88}"/>
    <cellStyle name="Total 2 2 2 4 5" xfId="23648" xr:uid="{76A54A68-81E5-427A-B633-96A5CADD71D7}"/>
    <cellStyle name="Total 2 2 2 4 5 2" xfId="25094" xr:uid="{5F23FADB-C554-474E-8937-FCEEA7459156}"/>
    <cellStyle name="Total 2 2 2 4 6" xfId="23569" xr:uid="{6700199E-70BB-4101-816F-503A1CA5F85E}"/>
    <cellStyle name="Total 2 2 2 4 6 2" xfId="25015" xr:uid="{022E1440-66C9-4010-B73C-16A74FA0A634}"/>
    <cellStyle name="Total 2 2 2 4 7" xfId="18885" xr:uid="{43CDE09E-D3AC-47DE-A9B5-7DE448179AAB}"/>
    <cellStyle name="Total 2 2 2 4 7 2" xfId="43081" xr:uid="{910E9EE9-5CD6-4449-BB08-CFB023734FFD}"/>
    <cellStyle name="Total 2 2 2 4 8" xfId="24153" xr:uid="{E3F728C7-1C19-45B8-92C8-1F25CE297CC8}"/>
    <cellStyle name="Total 2 2 2 5" xfId="3390" xr:uid="{AB04FA65-023D-4623-880B-2F26893BA5C1}"/>
    <cellStyle name="Total 2 2 2 5 2" xfId="11731" xr:uid="{FB27E28E-7127-4E49-81AC-006EF5B002A1}"/>
    <cellStyle name="Total 2 2 2 5 2 2" xfId="21573" xr:uid="{3732E9F1-D81A-48F9-A6C6-CF752D26E689}"/>
    <cellStyle name="Total 2 2 2 5 2 2 2" xfId="45668" xr:uid="{7E5D2F0F-FE5E-40AE-A033-22C8E9D07DC0}"/>
    <cellStyle name="Total 2 2 2 5 2 3" xfId="24543" xr:uid="{55815BA7-FCE0-4790-B832-2B991AC17F26}"/>
    <cellStyle name="Total 2 2 2 5 3" xfId="17094" xr:uid="{2F62FAEE-84E7-471A-B327-3822B1A566CB}"/>
    <cellStyle name="Total 2 2 2 5 3 2" xfId="23498" xr:uid="{126E88FF-3A73-46DA-8362-150915BD1647}"/>
    <cellStyle name="Total 2 2 2 5 3 2 2" xfId="47424" xr:uid="{D605A983-0745-4C49-B61C-FCC81937BA66}"/>
    <cellStyle name="Total 2 2 2 5 3 3" xfId="24944" xr:uid="{B60F5ECA-5FBE-4334-90A4-533FBCAFB17C}"/>
    <cellStyle name="Total 2 2 2 5 4" xfId="17441" xr:uid="{5767BA6F-5D3B-4BDE-823D-C54B80275DF0}"/>
    <cellStyle name="Total 2 2 2 5 4 2" xfId="23631" xr:uid="{C5628F41-069D-45B6-B4B6-E9E4517101A7}"/>
    <cellStyle name="Total 2 2 2 5 4 2 2" xfId="47508" xr:uid="{8044A48B-5ABE-488C-94CF-C98A662624DA}"/>
    <cellStyle name="Total 2 2 2 5 4 3" xfId="25077" xr:uid="{3ED60B0C-6719-4312-85EA-065A3570C150}"/>
    <cellStyle name="Total 2 2 2 5 5" xfId="24053" xr:uid="{A4272C11-9350-4D2C-8857-A70134EA17A9}"/>
    <cellStyle name="Total 2 2 2 5 5 2" xfId="25499" xr:uid="{3C4079CA-F3AF-489B-A247-B581E2BDBC4A}"/>
    <cellStyle name="Total 2 2 2 5 6" xfId="19103" xr:uid="{0206BFD6-8355-48B3-AC63-BD9BE2805A98}"/>
    <cellStyle name="Total 2 2 2 5 6 2" xfId="43297" xr:uid="{27FF79F1-7397-416C-B6FF-33022A7A7EB9}"/>
    <cellStyle name="Total 2 2 2 5 7" xfId="24218" xr:uid="{377981F9-D335-4119-B1E9-E085AEAAC66D}"/>
    <cellStyle name="Total 2 2 2 6" xfId="4229" xr:uid="{5EF2C1E8-7AD7-4920-A8EB-9C846CD62C69}"/>
    <cellStyle name="Total 2 2 2 6 2" xfId="12570" xr:uid="{A63092D7-BB75-4122-B14F-17FD09489576}"/>
    <cellStyle name="Total 2 2 2 6 2 2" xfId="37155" xr:uid="{A9C67B6F-4C69-410A-B637-48F6DE57856F}"/>
    <cellStyle name="Total 2 2 2 6 3" xfId="17236" xr:uid="{3A222F31-86B0-43B2-A4DB-25007B3CA5C9}"/>
    <cellStyle name="Total 2 2 2 6 3 2" xfId="41582" xr:uid="{12183CD3-6E44-4C9B-9CC0-4C06EDCEA427}"/>
    <cellStyle name="Total 2 2 2 6 4" xfId="16860" xr:uid="{4C34D21D-6DBD-442B-A8E2-3AE9EDE55110}"/>
    <cellStyle name="Total 2 2 2 6 4 2" xfId="41428" xr:uid="{69065624-83A0-4396-8B1E-6F329298FEF8}"/>
    <cellStyle name="Total 2 2 2 6 5" xfId="20976" xr:uid="{A5FA9D50-77DF-4398-9DE8-41B01D8E8283}"/>
    <cellStyle name="Total 2 2 2 6 5 2" xfId="45111" xr:uid="{20BD8522-B6D4-4ADB-AD96-5A68B612F0DC}"/>
    <cellStyle name="Total 2 2 2 6 6" xfId="24392" xr:uid="{9C1AAA1E-9960-41F2-B63F-B9418231E8B0}"/>
    <cellStyle name="Total 2 2 2 7" xfId="4628" xr:uid="{40F690A7-4764-4C8B-9658-1A6EA30213D4}"/>
    <cellStyle name="Total 2 2 2 7 2" xfId="12969" xr:uid="{750B6AD4-A846-4370-AF46-F6575DA1A52A}"/>
    <cellStyle name="Total 2 2 2 7 2 2" xfId="37554" xr:uid="{8AC21D12-8BAA-4E86-B814-AAE9B46FE8D0}"/>
    <cellStyle name="Total 2 2 2 7 3" xfId="17302" xr:uid="{A9BAB864-4B11-41B2-BFD7-BB28AD1C5C83}"/>
    <cellStyle name="Total 2 2 2 7 3 2" xfId="41637" xr:uid="{EC961C60-AB0F-4DB5-BCD9-E81C806340F8}"/>
    <cellStyle name="Total 2 2 2 7 4" xfId="17088" xr:uid="{7CE35F60-7663-4278-B432-0F944D2EB564}"/>
    <cellStyle name="Total 2 2 2 7 4 2" xfId="41516" xr:uid="{132FC1D7-4465-4505-945D-7FC091F160B7}"/>
    <cellStyle name="Total 2 2 2 7 5" xfId="21417" xr:uid="{981936E8-E133-4E40-8EA3-027B4A33E5D5}"/>
    <cellStyle name="Total 2 2 2 7 5 2" xfId="45524" xr:uid="{145F7A3E-2E8F-4C77-81AB-50A3ED3271E2}"/>
    <cellStyle name="Total 2 2 2 7 6" xfId="24517" xr:uid="{4C6CBC56-B3CB-4BFB-8F86-7251264417D9}"/>
    <cellStyle name="Total 2 2 2 8" xfId="4808" xr:uid="{ADB4CB69-A4DA-4F17-BF1C-D49C7DE40839}"/>
    <cellStyle name="Total 2 2 2 8 2" xfId="17382" xr:uid="{529B5769-5CA6-467B-B1BF-0DE64ED53EE2}"/>
    <cellStyle name="Total 2 2 2 8 2 2" xfId="41712" xr:uid="{57437993-974C-411A-AFB3-DF8913ED6536}"/>
    <cellStyle name="Total 2 2 2 8 3" xfId="17531" xr:uid="{9EBA4657-98C8-4696-A63B-EF286743A93C}"/>
    <cellStyle name="Total 2 2 2 8 3 2" xfId="41820" xr:uid="{A46892F0-5A89-4D54-B09B-336B8A906B90}"/>
    <cellStyle name="Total 2 2 2 8 4" xfId="23331" xr:uid="{65530A23-C12E-4C4D-84FA-14F64C6D7B03}"/>
    <cellStyle name="Total 2 2 2 8 4 2" xfId="47292" xr:uid="{1E48CDDF-D72E-4153-934B-6E97BADCA35A}"/>
    <cellStyle name="Total 2 2 2 8 5" xfId="24777" xr:uid="{9E892D9C-EB36-4EA4-94AA-8F9B72A741D3}"/>
    <cellStyle name="Total 2 2 2 9" xfId="8738" xr:uid="{7056274A-5148-4036-94A8-06F6B886EBB1}"/>
    <cellStyle name="Total 2 2 2 9 2" xfId="24073" xr:uid="{8421C1DD-EA2B-47C9-8E97-1917C6A1084B}"/>
    <cellStyle name="Total 2 2 2 9 2 2" xfId="47654" xr:uid="{F20C2C7A-51FA-4829-BBAA-DBE911C0C6A2}"/>
    <cellStyle name="Total 2 2 2 9 3" xfId="25519" xr:uid="{3390FE94-30BE-4688-82EF-AB59FD92BEB5}"/>
    <cellStyle name="Total 2 2 3" xfId="300" xr:uid="{ED39BFC3-6954-4373-B87F-C8A0D2BC1292}"/>
    <cellStyle name="Total 2 2 3 10" xfId="17783" xr:uid="{DEE271FE-AAD5-49ED-9259-C7712B3174CC}"/>
    <cellStyle name="Total 2 2 3 10 2" xfId="42008" xr:uid="{73226F2A-576C-47A3-96EC-6C2E297C81E9}"/>
    <cellStyle name="Total 2 2 3 11" xfId="18326" xr:uid="{47F6AFFC-4A68-4D56-86C8-CD837BF65465}"/>
    <cellStyle name="Total 2 2 3 11 2" xfId="42551" xr:uid="{08CE11CB-312C-413F-9B13-D82BA78052A7}"/>
    <cellStyle name="Total 2 2 3 12" xfId="24094" xr:uid="{8AD1DE4D-5DBB-4F54-9C74-474ADD471A59}"/>
    <cellStyle name="Total 2 2 3 2" xfId="334" xr:uid="{FBE86958-43A9-4F78-A89F-6703E6F7C2B9}"/>
    <cellStyle name="Total 2 2 3 2 10" xfId="18349" xr:uid="{66F4942F-BACD-46E1-90BF-A2795DE644DA}"/>
    <cellStyle name="Total 2 2 3 2 10 2" xfId="42574" xr:uid="{5C01D412-DE34-4CE6-A33D-9FD02DBF5EC8}"/>
    <cellStyle name="Total 2 2 3 2 11" xfId="24111" xr:uid="{28959009-2B55-4E1F-9257-A2522358290B}"/>
    <cellStyle name="Total 2 2 3 2 2" xfId="1003" xr:uid="{C0076C03-96C1-44BE-A72D-CBE2EE8C0FC7}"/>
    <cellStyle name="Total 2 2 3 2 2 2" xfId="9379" xr:uid="{8539D4D6-4C0B-4C4A-B043-F42217334919}"/>
    <cellStyle name="Total 2 2 3 2 2 2 2" xfId="22213" xr:uid="{FA939C02-073C-411C-843A-4DBE507BEDC8}"/>
    <cellStyle name="Total 2 2 3 2 2 2 2 2" xfId="24618" xr:uid="{64014070-0C66-42F4-9398-142C51A46796}"/>
    <cellStyle name="Total 2 2 3 2 2 2 3" xfId="23743" xr:uid="{EA9BAD3F-C808-4505-BE65-32214CDAA0BA}"/>
    <cellStyle name="Total 2 2 3 2 2 2 3 2" xfId="25189" xr:uid="{19A0DCE6-AD0B-44C0-8CA9-B3A0FF04E055}"/>
    <cellStyle name="Total 2 2 3 2 2 2 4" xfId="23726" xr:uid="{7CF74644-BD6C-4D04-A968-9DC2B605A4CF}"/>
    <cellStyle name="Total 2 2 3 2 2 2 4 2" xfId="25172" xr:uid="{6D440389-B05A-4AD9-A7BC-1CFD11BF4186}"/>
    <cellStyle name="Total 2 2 3 2 2 2 5" xfId="23915" xr:uid="{66321196-745A-4247-AE1B-23ADBB85C8A9}"/>
    <cellStyle name="Total 2 2 3 2 2 2 5 2" xfId="25361" xr:uid="{A412C83C-45A9-460D-916E-63ABC8C5E0CD}"/>
    <cellStyle name="Total 2 2 3 2 2 2 6" xfId="19748" xr:uid="{7932D9C4-2B20-497F-A7E6-6F98497E12FF}"/>
    <cellStyle name="Total 2 2 3 2 2 2 6 2" xfId="43929" xr:uid="{0DA5D508-5184-46AA-8ED2-F7FEAB977E25}"/>
    <cellStyle name="Total 2 2 3 2 2 2 7" xfId="24285" xr:uid="{AE34E9DF-44F3-4D22-9A45-5BA777CC66E5}"/>
    <cellStyle name="Total 2 2 3 2 2 3" xfId="16913" xr:uid="{0573C973-9BFD-4F9C-AE07-01D3F5DE9D13}"/>
    <cellStyle name="Total 2 2 3 2 2 3 2" xfId="21375" xr:uid="{4DF7C141-34B1-4D91-AA1F-EB24A69A4D92}"/>
    <cellStyle name="Total 2 2 3 2 2 3 2 2" xfId="45492" xr:uid="{0C9F91A3-82A0-4A99-A1F5-9E830EF1308C}"/>
    <cellStyle name="Total 2 2 3 2 2 3 3" xfId="24485" xr:uid="{6CC5FFC8-881B-497D-98EB-94F70BC4BB97}"/>
    <cellStyle name="Total 2 2 3 2 2 4" xfId="17458" xr:uid="{D3875D1A-B710-4FEB-B553-5FA15345463C}"/>
    <cellStyle name="Total 2 2 3 2 2 4 2" xfId="23393" xr:uid="{2B6F07AE-CF65-4ABC-99CE-9DC363D1A2CE}"/>
    <cellStyle name="Total 2 2 3 2 2 4 2 2" xfId="47353" xr:uid="{9974CC40-8443-4FB5-AE7F-683F2D7F5FC9}"/>
    <cellStyle name="Total 2 2 3 2 2 4 3" xfId="24839" xr:uid="{DB4E0758-D696-411D-AA27-BA1F79F3E1AE}"/>
    <cellStyle name="Total 2 2 3 2 2 5" xfId="23759" xr:uid="{DC57C470-1C16-4E28-BE4A-676B5FD6A4FA}"/>
    <cellStyle name="Total 2 2 3 2 2 5 2" xfId="25205" xr:uid="{8603BDB8-0B99-493F-9F41-1863B79FB565}"/>
    <cellStyle name="Total 2 2 3 2 2 6" xfId="24054" xr:uid="{3262E96F-5419-4FE8-A501-F19886E1573C}"/>
    <cellStyle name="Total 2 2 3 2 2 6 2" xfId="25500" xr:uid="{0B45F96D-A573-476A-B7AB-C5516A12B48F}"/>
    <cellStyle name="Total 2 2 3 2 2 7" xfId="18910" xr:uid="{93BDB210-E0EB-428F-A265-2B90C3012338}"/>
    <cellStyle name="Total 2 2 3 2 2 7 2" xfId="43106" xr:uid="{A1BFF49B-B1FB-43EB-A632-BB528C9E05CA}"/>
    <cellStyle name="Total 2 2 3 2 2 8" xfId="24172" xr:uid="{ADD4E2DA-7F11-4823-8C90-366A39BCC245}"/>
    <cellStyle name="Total 2 2 3 2 3" xfId="3914" xr:uid="{42DCD01D-15D2-4BCE-882C-62563C05EB09}"/>
    <cellStyle name="Total 2 2 3 2 3 2" xfId="12255" xr:uid="{6012036A-B6CD-4EA1-BC91-1C50F9072C5C}"/>
    <cellStyle name="Total 2 2 3 2 3 2 2" xfId="21602" xr:uid="{0B0350A9-DDB5-4917-AFAE-C93B57DF3C72}"/>
    <cellStyle name="Total 2 2 3 2 3 2 2 2" xfId="45688" xr:uid="{9375FF53-8E1E-4BE1-BD6A-1E12EB7559FD}"/>
    <cellStyle name="Total 2 2 3 2 3 2 3" xfId="24561" xr:uid="{DFBD9E47-3746-4BE9-93A5-120B7B7B42D2}"/>
    <cellStyle name="Total 2 2 3 2 3 3" xfId="17176" xr:uid="{7C34F70E-62A9-45B5-970E-1216599BED38}"/>
    <cellStyle name="Total 2 2 3 2 3 3 2" xfId="23525" xr:uid="{4C778555-11E7-42FD-865C-5C0A5DFF7C74}"/>
    <cellStyle name="Total 2 2 3 2 3 3 2 2" xfId="47450" xr:uid="{FFDED4E3-14D0-413D-909D-56F2785F82A3}"/>
    <cellStyle name="Total 2 2 3 2 3 3 3" xfId="24971" xr:uid="{D5B701BF-B6B9-4E01-97EC-FBC10CE09E94}"/>
    <cellStyle name="Total 2 2 3 2 3 4" xfId="17012" xr:uid="{C662EF9B-2331-4E11-8DB1-6B9B41671A4A}"/>
    <cellStyle name="Total 2 2 3 2 3 4 2" xfId="23847" xr:uid="{86AADA9A-6D2E-425F-A48D-9764CF265C1F}"/>
    <cellStyle name="Total 2 2 3 2 3 4 2 2" xfId="47572" xr:uid="{9CA9487D-0445-4983-9877-29F8E2844F70}"/>
    <cellStyle name="Total 2 2 3 2 3 4 3" xfId="25293" xr:uid="{8D073C7C-53BE-443A-B896-A590DC123670}"/>
    <cellStyle name="Total 2 2 3 2 3 5" xfId="23575" xr:uid="{FC5AC4D9-35E2-45C0-9089-47B41DCE33EB}"/>
    <cellStyle name="Total 2 2 3 2 3 5 2" xfId="25021" xr:uid="{9B183EDA-FEAD-4F6F-84E1-BED8338A9270}"/>
    <cellStyle name="Total 2 2 3 2 3 6" xfId="19133" xr:uid="{4E2664AA-5DD9-4094-80DD-D270A115ED63}"/>
    <cellStyle name="Total 2 2 3 2 3 6 2" xfId="43327" xr:uid="{2DDF8200-E1E4-4D9C-B2E0-6A6A58A24D44}"/>
    <cellStyle name="Total 2 2 3 2 3 7" xfId="24237" xr:uid="{1A6E35A4-6024-4DAD-A035-F3E1490580FD}"/>
    <cellStyle name="Total 2 2 3 2 4" xfId="4259" xr:uid="{FB8F2F60-46EB-4FA9-950B-1971119A334B}"/>
    <cellStyle name="Total 2 2 3 2 4 2" xfId="12600" xr:uid="{73BC5636-8284-45BB-9E8C-434D84E73DDF}"/>
    <cellStyle name="Total 2 2 3 2 4 2 2" xfId="37185" xr:uid="{B892B6DA-E161-4B03-813E-5FBCC868839B}"/>
    <cellStyle name="Total 2 2 3 2 4 3" xfId="17261" xr:uid="{9CEDDB12-BE57-40C1-AC5E-93542DEA0E06}"/>
    <cellStyle name="Total 2 2 3 2 4 3 2" xfId="41607" xr:uid="{09552A2E-727A-41F6-8E51-2367F75A18BB}"/>
    <cellStyle name="Total 2 2 3 2 4 4" xfId="17519" xr:uid="{29000126-A741-4065-98E3-01F54FB7E8CD}"/>
    <cellStyle name="Total 2 2 3 2 4 4 2" xfId="41810" xr:uid="{94A3E838-12F3-4EFB-9FE3-90F44D3A7A47}"/>
    <cellStyle name="Total 2 2 3 2 4 5" xfId="21005" xr:uid="{4973089B-E28A-4BC8-A1D0-B07F0CEE9648}"/>
    <cellStyle name="Total 2 2 3 2 4 5 2" xfId="45134" xr:uid="{6B53670D-30F5-48D7-8A6B-556773D2611B}"/>
    <cellStyle name="Total 2 2 3 2 4 6" xfId="24416" xr:uid="{91762E93-2303-4C5C-82E1-5120D9420C3C}"/>
    <cellStyle name="Total 2 2 3 2 5" xfId="4671" xr:uid="{4D786F78-15E9-4CA1-8F62-A9EF4B531A43}"/>
    <cellStyle name="Total 2 2 3 2 5 2" xfId="13012" xr:uid="{43EE5EA3-4B10-474A-8DE7-CA0FD93A1B3F}"/>
    <cellStyle name="Total 2 2 3 2 5 2 2" xfId="37597" xr:uid="{3F9522DC-8AD9-4CC3-B643-4ABB3FFE5A63}"/>
    <cellStyle name="Total 2 2 3 2 5 3" xfId="17345" xr:uid="{A73C1A40-2C00-4C0C-9A54-97FBF6FDC61D}"/>
    <cellStyle name="Total 2 2 3 2 5 3 2" xfId="41680" xr:uid="{CECB859E-ECA2-406D-BDA9-C1D929C2C2C3}"/>
    <cellStyle name="Total 2 2 3 2 5 4" xfId="17700" xr:uid="{5AF92A42-E973-4262-B97E-03542A0CE45B}"/>
    <cellStyle name="Total 2 2 3 2 5 4 2" xfId="41930" xr:uid="{C47A2D9C-1EA5-466E-B161-21D81F6B85DE}"/>
    <cellStyle name="Total 2 2 3 2 5 5" xfId="23224" xr:uid="{31CAF4AB-0AD4-4F9A-AC35-DD3FD3AD0D4C}"/>
    <cellStyle name="Total 2 2 3 2 5 5 2" xfId="47235" xr:uid="{1F74AEE0-7F8A-4912-B33A-101588420D4A}"/>
    <cellStyle name="Total 2 2 3 2 5 6" xfId="24670" xr:uid="{1AF8F7F1-E445-41DF-B250-3947A7901D33}"/>
    <cellStyle name="Total 2 2 3 2 6" xfId="4963" xr:uid="{BCCE2311-1E10-4C8A-85E5-E1D29DAE2499}"/>
    <cellStyle name="Total 2 2 3 2 6 2" xfId="17410" xr:uid="{EC0CC2FB-0FBB-4C26-B88A-9D36B48D7B0D}"/>
    <cellStyle name="Total 2 2 3 2 6 2 2" xfId="41738" xr:uid="{FAF71CCA-CC7E-4655-93C7-54F82C777E3A}"/>
    <cellStyle name="Total 2 2 3 2 6 3" xfId="17697" xr:uid="{FB4016BD-80F9-419C-8380-DD1ED45FF190}"/>
    <cellStyle name="Total 2 2 3 2 6 3 2" xfId="41928" xr:uid="{E5431959-8F42-44BD-A188-C7551333355C}"/>
    <cellStyle name="Total 2 2 3 2 6 4" xfId="23997" xr:uid="{73D7FD24-ECAF-4770-8387-26E406DC1DCD}"/>
    <cellStyle name="Total 2 2 3 2 6 4 2" xfId="47632" xr:uid="{EAC08C68-4018-4E12-96F5-0AC740A27732}"/>
    <cellStyle name="Total 2 2 3 2 6 5" xfId="25443" xr:uid="{51348CB1-BF9D-4D14-851D-13E17957E369}"/>
    <cellStyle name="Total 2 2 3 2 7" xfId="9552" xr:uid="{4B025E44-41F4-40C2-B0CB-4C6E2DF2A875}"/>
    <cellStyle name="Total 2 2 3 2 7 2" xfId="23268" xr:uid="{793EC1E9-03CA-430A-9D6C-6586976608E1}"/>
    <cellStyle name="Total 2 2 3 2 7 2 2" xfId="47264" xr:uid="{C1913489-04E2-453A-85EA-62F27722A0A0}"/>
    <cellStyle name="Total 2 2 3 2 7 3" xfId="24714" xr:uid="{9068B557-E4FD-4C68-8326-68BF3F798A44}"/>
    <cellStyle name="Total 2 2 3 2 8" xfId="17537" xr:uid="{2F375932-7116-4832-9703-71FBFE95518B}"/>
    <cellStyle name="Total 2 2 3 2 8 2" xfId="41822" xr:uid="{AFDEC6ED-87AC-4A7E-A28D-90C0FDF20EF5}"/>
    <cellStyle name="Total 2 2 3 2 9" xfId="17937" xr:uid="{212316D5-89A3-49EE-AC40-923A057EBBFB}"/>
    <cellStyle name="Total 2 2 3 2 9 2" xfId="42162" xr:uid="{336F9A88-0891-47DC-82FF-744805B99C99}"/>
    <cellStyle name="Total 2 2 3 3" xfId="773" xr:uid="{EA0A618B-78A2-46FB-A1A8-5CE3DAF9CA7C}"/>
    <cellStyle name="Total 2 2 3 3 2" xfId="9158" xr:uid="{112F4CB3-C91E-4E0B-906E-18F50B52B143}"/>
    <cellStyle name="Total 2 2 3 3 2 2" xfId="21998" xr:uid="{BE9CBC6F-0E2E-41CD-8CB3-B78B4521326B}"/>
    <cellStyle name="Total 2 2 3 3 2 2 2" xfId="24590" xr:uid="{CE0B6A49-CBD1-4F23-8D0F-33C7DCE4E3C4}"/>
    <cellStyle name="Total 2 2 3 3 2 3" xfId="23654" xr:uid="{D4FFDDF0-6B71-405B-BF00-8B80108519A0}"/>
    <cellStyle name="Total 2 2 3 3 2 3 2" xfId="25100" xr:uid="{4B84DDDA-BEEB-406D-9BA8-D8555EEE6344}"/>
    <cellStyle name="Total 2 2 3 3 2 4" xfId="23309" xr:uid="{2407AFAC-2CE2-4A82-A84B-026F2F91386A}"/>
    <cellStyle name="Total 2 2 3 3 2 4 2" xfId="24755" xr:uid="{8BE00654-96C5-4954-8A9B-3ED9C3A6C890}"/>
    <cellStyle name="Total 2 2 3 3 2 5" xfId="21405" xr:uid="{88FF4797-2097-4878-8F9A-30640F95331B}"/>
    <cellStyle name="Total 2 2 3 3 2 5 2" xfId="24511" xr:uid="{6FE55AF4-89CF-4DB0-8DDC-369F8CA38AC0}"/>
    <cellStyle name="Total 2 2 3 3 2 6" xfId="19531" xr:uid="{703C0F1A-FA85-44A0-AE25-8FF7FABBC96B}"/>
    <cellStyle name="Total 2 2 3 3 2 6 2" xfId="43720" xr:uid="{EEEFCEE7-A717-41C8-8D0E-976E943DF70E}"/>
    <cellStyle name="Total 2 2 3 3 2 7" xfId="24263" xr:uid="{258D6953-6E76-4CD2-A420-E962E9DBD639}"/>
    <cellStyle name="Total 2 2 3 3 3" xfId="16872" xr:uid="{8607C40E-7BB0-4F42-AAE8-7DD4BE508532}"/>
    <cellStyle name="Total 2 2 3 3 3 2" xfId="21356" xr:uid="{70098BA5-7BF8-4D64-833A-C4FCE6C458DF}"/>
    <cellStyle name="Total 2 2 3 3 3 2 2" xfId="45474" xr:uid="{6EAF6937-5B42-4393-947E-26CE054AEB54}"/>
    <cellStyle name="Total 2 2 3 3 3 3" xfId="24466" xr:uid="{8D0BACF6-8646-47CB-96D7-1B84C3244E30}"/>
    <cellStyle name="Total 2 2 3 3 4" xfId="17538" xr:uid="{314C1F96-EF25-4C91-A308-E4A620D42F39}"/>
    <cellStyle name="Total 2 2 3 3 4 2" xfId="23370" xr:uid="{0E6AF4B7-75A1-450B-BD8A-FC4123BDE568}"/>
    <cellStyle name="Total 2 2 3 3 4 2 2" xfId="47330" xr:uid="{F00FF7D5-31E8-488B-B836-9E04628FC479}"/>
    <cellStyle name="Total 2 2 3 3 4 3" xfId="24816" xr:uid="{36254620-5A58-4FCA-8AB0-97C926B7F087}"/>
    <cellStyle name="Total 2 2 3 3 5" xfId="23909" xr:uid="{241F8832-82D1-4A37-838E-FFF6275D36DD}"/>
    <cellStyle name="Total 2 2 3 3 5 2" xfId="25355" xr:uid="{16C3D5C4-B6F6-4496-B729-F8322380543E}"/>
    <cellStyle name="Total 2 2 3 3 6" xfId="23329" xr:uid="{49B98852-92E6-46FD-B49E-58B5C5DBCEA2}"/>
    <cellStyle name="Total 2 2 3 3 6 2" xfId="24775" xr:uid="{AC247953-D326-467D-8A51-5E22325392AC}"/>
    <cellStyle name="Total 2 2 3 3 7" xfId="18887" xr:uid="{0EDA6F78-3B57-4C1C-B708-B1B29ABF589C}"/>
    <cellStyle name="Total 2 2 3 3 7 2" xfId="43083" xr:uid="{7150CCF9-6235-4008-BD62-04922A761BD0}"/>
    <cellStyle name="Total 2 2 3 3 8" xfId="24155" xr:uid="{B5A57281-AFCA-41AF-8164-10DF82C5A0DF}"/>
    <cellStyle name="Total 2 2 3 4" xfId="3922" xr:uid="{78F463EB-E3C3-4353-920D-12A431BE1128}"/>
    <cellStyle name="Total 2 2 3 4 2" xfId="12263" xr:uid="{91C096C0-35D8-43EF-9710-E352DEAED4BC}"/>
    <cellStyle name="Total 2 2 3 4 2 2" xfId="21575" xr:uid="{54FF5742-E282-4EDC-A66D-EAF83D20FF81}"/>
    <cellStyle name="Total 2 2 3 4 2 2 2" xfId="45669" xr:uid="{5C5AE415-34CA-4D99-944C-9034A49B56D7}"/>
    <cellStyle name="Total 2 2 3 4 2 3" xfId="24545" xr:uid="{FFD8246F-BBB3-4047-874D-C4CFE93D2F09}"/>
    <cellStyle name="Total 2 2 3 4 3" xfId="17184" xr:uid="{DE29839B-1588-400C-BAC4-272BBE262248}"/>
    <cellStyle name="Total 2 2 3 4 3 2" xfId="23500" xr:uid="{1A106D5F-1CCE-4A3B-AA64-61897BC0F069}"/>
    <cellStyle name="Total 2 2 3 4 3 2 2" xfId="47426" xr:uid="{5D8BC6EC-8261-41C5-9555-C546DE184E31}"/>
    <cellStyle name="Total 2 2 3 4 3 3" xfId="24946" xr:uid="{0E50A0CB-1E44-48BA-9C73-2753668582AE}"/>
    <cellStyle name="Total 2 2 3 4 4" xfId="17553" xr:uid="{3255534C-3AC6-49D2-AEE5-ADEED5E4801C}"/>
    <cellStyle name="Total 2 2 3 4 4 2" xfId="23336" xr:uid="{CED6F8E7-3B71-4D7D-9259-81377B54723B}"/>
    <cellStyle name="Total 2 2 3 4 4 2 2" xfId="47296" xr:uid="{22563EB4-AC28-455A-9EAA-81CE0BBDB4EA}"/>
    <cellStyle name="Total 2 2 3 4 4 3" xfId="24782" xr:uid="{8DA009CF-A8EA-416D-B779-C4947BF4D98E}"/>
    <cellStyle name="Total 2 2 3 4 5" xfId="23666" xr:uid="{AA29F0B0-98BA-4CA9-A3D7-5AA99743A502}"/>
    <cellStyle name="Total 2 2 3 4 5 2" xfId="25112" xr:uid="{1D875BA8-9DE3-412C-AE49-3A463D6BD76C}"/>
    <cellStyle name="Total 2 2 3 4 6" xfId="19105" xr:uid="{246D8B1B-1B3A-4C08-931F-247AD1B13F7F}"/>
    <cellStyle name="Total 2 2 3 4 6 2" xfId="43299" xr:uid="{80138882-6FFA-48AA-AAA5-C90520813160}"/>
    <cellStyle name="Total 2 2 3 4 7" xfId="24220" xr:uid="{50D58DC2-CD1C-4BAB-AEDA-72C3B7D36A51}"/>
    <cellStyle name="Total 2 2 3 5" xfId="4231" xr:uid="{71164508-3428-4694-B595-30A15D8F2ED6}"/>
    <cellStyle name="Total 2 2 3 5 2" xfId="12572" xr:uid="{0F810DFF-0DDD-45DE-9C14-FC4E65D7DDDE}"/>
    <cellStyle name="Total 2 2 3 5 2 2" xfId="37157" xr:uid="{A88C0374-9DDF-48B7-BADF-104A195868E4}"/>
    <cellStyle name="Total 2 2 3 5 3" xfId="17238" xr:uid="{4BA5CBE7-8212-4E19-95D9-143F0F5DEE2A}"/>
    <cellStyle name="Total 2 2 3 5 3 2" xfId="41584" xr:uid="{D1239BD2-8C8B-4C03-BCB4-8C47F8ECE4A8}"/>
    <cellStyle name="Total 2 2 3 5 4" xfId="17127" xr:uid="{432644C1-7F31-4A5F-9233-5A3C57AA81A8}"/>
    <cellStyle name="Total 2 2 3 5 4 2" xfId="41534" xr:uid="{4C4FFFBB-606F-4D32-A6DE-E09AE9BBFB84}"/>
    <cellStyle name="Total 2 2 3 5 5" xfId="20981" xr:uid="{CBF657F7-5FAC-4312-9B4A-D05EB7C15336}"/>
    <cellStyle name="Total 2 2 3 5 5 2" xfId="45113" xr:uid="{277063AB-5786-4FE2-A5EC-BAF49BAEA5C9}"/>
    <cellStyle name="Total 2 2 3 5 6" xfId="24397" xr:uid="{E3548D9D-EF19-486E-A985-04657C6F93B8}"/>
    <cellStyle name="Total 2 2 3 6" xfId="4679" xr:uid="{BE03B60C-A5FA-4B23-9F22-40CF841487C5}"/>
    <cellStyle name="Total 2 2 3 6 2" xfId="13020" xr:uid="{4E6E784A-EBD3-45BA-9648-31CA0EF0FC63}"/>
    <cellStyle name="Total 2 2 3 6 2 2" xfId="37605" xr:uid="{0466DCC1-92BC-4757-9504-2BCFFB5462DA}"/>
    <cellStyle name="Total 2 2 3 6 3" xfId="17353" xr:uid="{9C287E7E-4251-4E7A-9E4F-5A1C80CE48F2}"/>
    <cellStyle name="Total 2 2 3 6 3 2" xfId="41688" xr:uid="{DD827781-ACCC-4941-99B9-1C03B514FC31}"/>
    <cellStyle name="Total 2 2 3 6 4" xfId="16936" xr:uid="{800D5F98-2AE8-4A74-B9DD-975EB2188D80}"/>
    <cellStyle name="Total 2 2 3 6 4 2" xfId="41445" xr:uid="{8EFB64DE-4A1F-4894-962E-12B8481F8877}"/>
    <cellStyle name="Total 2 2 3 6 5" xfId="20781" xr:uid="{6FFEE253-56A6-4C4A-AD73-E21A601E07B5}"/>
    <cellStyle name="Total 2 2 3 6 5 2" xfId="44934" xr:uid="{0FEA0F7D-0A8F-43B8-A5A6-465EF35646AC}"/>
    <cellStyle name="Total 2 2 3 6 6" xfId="24338" xr:uid="{97D9C85A-2845-4FC9-AA38-482380404C66}"/>
    <cellStyle name="Total 2 2 3 7" xfId="4746" xr:uid="{06481090-DD3F-4B5B-A857-6205A387C9FC}"/>
    <cellStyle name="Total 2 2 3 7 2" xfId="17370" xr:uid="{E560AA1E-6835-468E-9003-C7BB5029DBFF}"/>
    <cellStyle name="Total 2 2 3 7 2 2" xfId="41700" xr:uid="{0FB0DD73-0542-4461-8ACE-9ABD362BEB78}"/>
    <cellStyle name="Total 2 2 3 7 3" xfId="17530" xr:uid="{BDA954D3-25F0-4BE9-B3FE-4253FB577C4C}"/>
    <cellStyle name="Total 2 2 3 7 3 2" xfId="41819" xr:uid="{48D55EE5-9F80-497B-B0E2-1DC62A21498C}"/>
    <cellStyle name="Total 2 2 3 7 4" xfId="24020" xr:uid="{03475041-EBB2-40A6-8E59-262E8BF19475}"/>
    <cellStyle name="Total 2 2 3 7 4 2" xfId="47644" xr:uid="{7D838493-5424-434E-AE9C-253A39795743}"/>
    <cellStyle name="Total 2 2 3 7 5" xfId="25466" xr:uid="{E370BCB0-A233-453A-9DCA-FE152DD116BC}"/>
    <cellStyle name="Total 2 2 3 8" xfId="8610" xr:uid="{3F471FBA-6BAB-41FD-9745-69BF65088D85}"/>
    <cellStyle name="Total 2 2 3 8 2" xfId="23599" xr:uid="{1863B599-4F88-44F9-AF45-11B3B262A6CE}"/>
    <cellStyle name="Total 2 2 3 8 2 2" xfId="47495" xr:uid="{9C1CFA1B-1416-4483-A3DE-2B0F0C3C1AD2}"/>
    <cellStyle name="Total 2 2 3 8 3" xfId="25045" xr:uid="{42BB2AD2-86C4-4961-B5D7-323297B3664D}"/>
    <cellStyle name="Total 2 2 3 9" xfId="17570" xr:uid="{05021535-26DA-4870-86B3-06FF902C2B60}"/>
    <cellStyle name="Total 2 2 3 9 2" xfId="41843" xr:uid="{96AA0440-765A-4D95-98F0-AB214E79F80E}"/>
    <cellStyle name="Total 2 2 4" xfId="260" xr:uid="{0FE5CEC0-CEBF-4259-8D84-19013FC4BCB9}"/>
    <cellStyle name="Total 2 2 4 10" xfId="17899" xr:uid="{05FFC419-B7C5-45E5-9AC1-F6218AE63B95}"/>
    <cellStyle name="Total 2 2 4 10 2" xfId="42124" xr:uid="{2F5F87EC-25D1-4436-85A3-D8C9E3317E8A}"/>
    <cellStyle name="Total 2 2 4 11" xfId="18317" xr:uid="{C27CC57F-22B5-4660-84D8-FBBF0A393913}"/>
    <cellStyle name="Total 2 2 4 11 2" xfId="42542" xr:uid="{A34023EC-0B86-4866-A7DE-A5DF98CB066A}"/>
    <cellStyle name="Total 2 2 4 12" xfId="18367" xr:uid="{464E06C2-2838-455F-91CF-0E0CAC3543C4}"/>
    <cellStyle name="Total 2 2 4 2" xfId="456" xr:uid="{59CE379D-D68F-4789-A2BA-ED88E193520B}"/>
    <cellStyle name="Total 2 2 4 2 2" xfId="1095" xr:uid="{A13B1F19-4222-405C-8F2C-3B93027302A5}"/>
    <cellStyle name="Total 2 2 4 2 2 2" xfId="9471" xr:uid="{6B52D319-5EE7-4965-AA57-15CBDD47511D}"/>
    <cellStyle name="Total 2 2 4 2 2 2 2" xfId="22304" xr:uid="{89426267-4946-42B9-BA5D-0153CA1A3B56}"/>
    <cellStyle name="Total 2 2 4 2 2 2 2 2" xfId="24630" xr:uid="{8A9C28B9-F379-4F05-B5F6-9918A0A4BBCA}"/>
    <cellStyle name="Total 2 2 4 2 2 2 3" xfId="23774" xr:uid="{72AFA233-E54B-4266-B0C7-64CF8902A0F1}"/>
    <cellStyle name="Total 2 2 4 2 2 2 3 2" xfId="25220" xr:uid="{D72F6258-C58F-4C3E-8473-49317475477B}"/>
    <cellStyle name="Total 2 2 4 2 2 2 4" xfId="23999" xr:uid="{549E37FB-3D65-4967-BA51-230A1FED7C0D}"/>
    <cellStyle name="Total 2 2 4 2 2 2 4 2" xfId="25445" xr:uid="{C43AEA4F-ABBA-4059-83D1-2E87366DF376}"/>
    <cellStyle name="Total 2 2 4 2 2 2 5" xfId="23964" xr:uid="{F4E294A1-4AC2-4C01-BD01-BEE5544717F5}"/>
    <cellStyle name="Total 2 2 4 2 2 2 5 2" xfId="25410" xr:uid="{8F2BBCBF-F1FD-4AD6-B409-332A12E548C8}"/>
    <cellStyle name="Total 2 2 4 2 2 2 6" xfId="19839" xr:uid="{8C5E0CF6-20E6-49CF-9775-7FC3FFEE32DC}"/>
    <cellStyle name="Total 2 2 4 2 2 2 6 2" xfId="44019" xr:uid="{BB22D7E6-A1ED-4D7D-923F-541172DB0341}"/>
    <cellStyle name="Total 2 2 4 2 2 2 7" xfId="24296" xr:uid="{FC2AFAC4-FB67-4296-A21F-7445AED2881F}"/>
    <cellStyle name="Total 2 2 4 2 2 3" xfId="16931" xr:uid="{4F973865-1A7B-4600-9A65-94F934C59429}"/>
    <cellStyle name="Total 2 2 4 2 2 3 2" xfId="21397" xr:uid="{33A9AA47-CA5C-4C98-A842-0C9390A6A256}"/>
    <cellStyle name="Total 2 2 4 2 2 3 2 2" xfId="45508" xr:uid="{1A6D2750-ED18-4D94-87FA-F73C9F6DF963}"/>
    <cellStyle name="Total 2 2 4 2 2 3 3" xfId="24504" xr:uid="{B2503DB3-6439-4F49-83C8-19515BF8E199}"/>
    <cellStyle name="Total 2 2 4 2 2 4" xfId="17669" xr:uid="{229B1891-BAEF-436A-A09D-6535A9193316}"/>
    <cellStyle name="Total 2 2 4 2 2 4 2" xfId="23419" xr:uid="{AB23E54B-AAE0-4357-9123-F0C374B49C47}"/>
    <cellStyle name="Total 2 2 4 2 2 4 2 2" xfId="47374" xr:uid="{5EEF9738-513B-49EB-91FC-C5398F465C4C}"/>
    <cellStyle name="Total 2 2 4 2 2 4 3" xfId="24865" xr:uid="{FACB2E1E-EC36-42F0-B86B-4B5DA743CB41}"/>
    <cellStyle name="Total 2 2 4 2 2 5" xfId="23539" xr:uid="{CD7D2D2E-E0A8-47BD-8C89-14465BBCCF76}"/>
    <cellStyle name="Total 2 2 4 2 2 5 2" xfId="24985" xr:uid="{7E41C51E-5903-4D4B-A37E-C5C3409324D5}"/>
    <cellStyle name="Total 2 2 4 2 2 6" xfId="23985" xr:uid="{F3DD5CC1-9053-412E-A339-AA972B3CF72B}"/>
    <cellStyle name="Total 2 2 4 2 2 6 2" xfId="25431" xr:uid="{BE38AF95-7140-4E1D-B09F-DAF6FC2359A6}"/>
    <cellStyle name="Total 2 2 4 2 2 7" xfId="18936" xr:uid="{5DB253AA-26C2-4F88-B355-71F815760ECD}"/>
    <cellStyle name="Total 2 2 4 2 2 7 2" xfId="43132" xr:uid="{94DB282D-BE49-4B01-A2D5-568589F1BBCF}"/>
    <cellStyle name="Total 2 2 4 2 2 8" xfId="24189" xr:uid="{C28E2A8F-733E-4D66-AF96-27033D754D25}"/>
    <cellStyle name="Total 2 2 4 2 3" xfId="5055" xr:uid="{9AEB6F17-559A-475C-AB79-6C284B7D43DB}"/>
    <cellStyle name="Total 2 2 4 2 3 2" xfId="17425" xr:uid="{5FDB42DA-1E7A-4FA3-AE97-D3DEC49D30D2}"/>
    <cellStyle name="Total 2 2 4 2 3 2 2" xfId="21711" xr:uid="{AB0A65BB-E8BC-4745-B55B-BF2277AF9B67}"/>
    <cellStyle name="Total 2 2 4 2 3 2 2 2" xfId="45788" xr:uid="{FC7EAB29-661E-449E-BB40-20A4B892CB88}"/>
    <cellStyle name="Total 2 2 4 2 3 2 3" xfId="24574" xr:uid="{CCBC3944-1B63-49F4-AC8E-AD7A4A48F42B}"/>
    <cellStyle name="Total 2 2 4 2 3 3" xfId="17291" xr:uid="{E4FACB1F-7059-45C5-8315-1C8F4460EA5C}"/>
    <cellStyle name="Total 2 2 4 2 3 3 2" xfId="23573" xr:uid="{EFFEB588-40A5-4BEC-AFA6-E80A0BF20145}"/>
    <cellStyle name="Total 2 2 4 2 3 3 2 2" xfId="47483" xr:uid="{B63B6484-67AA-49CD-B26D-DFADAD2D76D8}"/>
    <cellStyle name="Total 2 2 4 2 3 3 3" xfId="25019" xr:uid="{203BD75B-71FF-4ABD-B6CE-DE4714DD74F5}"/>
    <cellStyle name="Total 2 2 4 2 3 4" xfId="23875" xr:uid="{DBED551B-32CA-4FE9-B5E6-CED9C3AB44E5}"/>
    <cellStyle name="Total 2 2 4 2 3 4 2" xfId="25321" xr:uid="{FC139AB9-EF0B-4A1E-8771-EFE25031F495}"/>
    <cellStyle name="Total 2 2 4 2 3 5" xfId="24026" xr:uid="{2EA53B8D-98B7-4474-9F77-7F804B896C63}"/>
    <cellStyle name="Total 2 2 4 2 3 5 2" xfId="25472" xr:uid="{45CD4618-597C-4113-B5A5-E70F360E708C}"/>
    <cellStyle name="Total 2 2 4 2 3 6" xfId="19246" xr:uid="{B5DD4791-79C2-450D-A1EF-4285D8AE74D7}"/>
    <cellStyle name="Total 2 2 4 2 3 6 2" xfId="43440" xr:uid="{AE29A195-5909-48A2-BC89-FF6986BF4B78}"/>
    <cellStyle name="Total 2 2 4 2 3 7" xfId="24254" xr:uid="{27BE72F1-EE14-463F-B87D-61A3E009BED2}"/>
    <cellStyle name="Total 2 2 4 2 4" xfId="8471" xr:uid="{3E295CD2-6F23-40BA-A8CE-DF8C60A50758}"/>
    <cellStyle name="Total 2 2 4 2 4 2" xfId="16729" xr:uid="{0266984B-D68C-4797-9F51-F28BF5BB19B0}"/>
    <cellStyle name="Total 2 2 4 2 4 2 2" xfId="41311" xr:uid="{413D953A-8D56-4C1E-A7F3-CEEEE7AFDCD5}"/>
    <cellStyle name="Total 2 2 4 2 4 3" xfId="17651" xr:uid="{D4EA330F-BBA9-4526-A0A6-427D8962DF56}"/>
    <cellStyle name="Total 2 2 4 2 4 3 2" xfId="41895" xr:uid="{5FFC5A65-C3C6-43BC-A676-9258D612CDE6}"/>
    <cellStyle name="Total 2 2 4 2 4 4" xfId="17113" xr:uid="{3B470FE2-9D0E-4921-882B-312321F41399}"/>
    <cellStyle name="Total 2 2 4 2 4 4 2" xfId="41524" xr:uid="{1C4B25D0-5C3A-4896-8FAE-E0FE522FCFF1}"/>
    <cellStyle name="Total 2 2 4 2 4 5" xfId="21115" xr:uid="{FF5522B7-4C30-48E5-8A2B-E978554AF098}"/>
    <cellStyle name="Total 2 2 4 2 4 5 2" xfId="45236" xr:uid="{BFEF5270-51CD-4568-8ABD-9DA168797D96}"/>
    <cellStyle name="Total 2 2 4 2 4 6" xfId="24436" xr:uid="{31944FD3-97AB-4ECE-87A9-EDCFD867BC0A}"/>
    <cellStyle name="Total 2 2 4 2 5" xfId="16841" xr:uid="{AE2B7D00-9E87-4061-AB58-57469ED62EDC}"/>
    <cellStyle name="Total 2 2 4 2 5 2" xfId="23276" xr:uid="{B3DB0F0A-D9C7-4873-BE0D-2D549E517F52}"/>
    <cellStyle name="Total 2 2 4 2 5 2 2" xfId="47269" xr:uid="{ADC2B2C3-22A8-4BEC-B8CA-CAB75F904D62}"/>
    <cellStyle name="Total 2 2 4 2 5 3" xfId="24722" xr:uid="{A3F4EDBA-FEFF-48F7-82BE-F8D0459E8055}"/>
    <cellStyle name="Total 2 2 4 2 6" xfId="16856" xr:uid="{98B3072C-9DBD-4D04-9B09-81B5849ED46F}"/>
    <cellStyle name="Total 2 2 4 2 6 2" xfId="23481" xr:uid="{BDE21969-D178-44D6-9A39-2D4B4021441A}"/>
    <cellStyle name="Total 2 2 4 2 6 2 2" xfId="47412" xr:uid="{1621CE11-6E78-480B-BD60-2F5C5424F9F7}"/>
    <cellStyle name="Total 2 2 4 2 6 3" xfId="24927" xr:uid="{44C1C7F3-A4F9-4584-8471-44153CED7C88}"/>
    <cellStyle name="Total 2 2 4 2 7" xfId="23960" xr:uid="{9C8EE610-3C9D-4318-A0EF-393F9651AB05}"/>
    <cellStyle name="Total 2 2 4 2 7 2" xfId="25406" xr:uid="{D08B7779-C105-43DD-BB06-82D5421F1A35}"/>
    <cellStyle name="Total 2 2 4 2 8" xfId="18639" xr:uid="{B308A974-699F-4ECE-82EF-9091902F6A15}"/>
    <cellStyle name="Total 2 2 4 2 8 2" xfId="42835" xr:uid="{84FB91C5-2114-4909-81FE-41D8452D3503}"/>
    <cellStyle name="Total 2 2 4 2 9" xfId="24128" xr:uid="{F300F330-5B78-4A23-B1BB-425CB7FAC60E}"/>
    <cellStyle name="Total 2 2 4 3" xfId="866" xr:uid="{1C856F3E-44F1-442C-BE97-A42CB37A8356}"/>
    <cellStyle name="Total 2 2 4 3 2" xfId="9250" xr:uid="{0C9938E6-E984-42C5-ABD5-301D0E72A679}"/>
    <cellStyle name="Total 2 2 4 3 2 2" xfId="22088" xr:uid="{4699D510-1264-40E7-ADE5-F9F5BA785C31}"/>
    <cellStyle name="Total 2 2 4 3 2 2 2" xfId="24601" xr:uid="{12043335-85E3-4166-8A1E-4762A1D5D515}"/>
    <cellStyle name="Total 2 2 4 3 2 3" xfId="23688" xr:uid="{15459558-6603-480E-88C4-F0285D52E984}"/>
    <cellStyle name="Total 2 2 4 3 2 3 2" xfId="25134" xr:uid="{87224864-D31D-44FF-89B2-65A046282A99}"/>
    <cellStyle name="Total 2 2 4 3 2 4" xfId="23911" xr:uid="{28EE3377-CF90-4370-B9BA-3A03277F3569}"/>
    <cellStyle name="Total 2 2 4 3 2 4 2" xfId="25357" xr:uid="{5FACE891-C6B9-4758-882A-AA44B59DC90B}"/>
    <cellStyle name="Total 2 2 4 3 2 5" xfId="23757" xr:uid="{D5613846-C404-4141-AE68-B715D46E8B9D}"/>
    <cellStyle name="Total 2 2 4 3 2 5 2" xfId="25203" xr:uid="{3DF65FA3-8860-4D62-AB15-D33F7071B512}"/>
    <cellStyle name="Total 2 2 4 3 2 6" xfId="19622" xr:uid="{1C38F338-ACA8-4B70-B7B4-31AA799C986C}"/>
    <cellStyle name="Total 2 2 4 3 2 6 2" xfId="43810" xr:uid="{913F0156-AA7E-4522-935E-79BF9FCD2734}"/>
    <cellStyle name="Total 2 2 4 3 2 7" xfId="24274" xr:uid="{611A964E-59DF-4A80-92F2-48B7663E9A5D}"/>
    <cellStyle name="Total 2 2 4 3 3" xfId="16888" xr:uid="{9BC568B8-C522-40C5-A975-4150A9F1855C}"/>
    <cellStyle name="Total 2 2 4 3 3 2" xfId="21348" xr:uid="{C7902C6B-A793-4B95-BDB8-5D2BE6011B5B}"/>
    <cellStyle name="Total 2 2 4 3 3 2 2" xfId="45466" xr:uid="{45DB1E6E-AE4B-49DD-A7A4-E57E9F3D078D}"/>
    <cellStyle name="Total 2 2 4 3 3 3" xfId="24458" xr:uid="{E9F1DD28-F07F-48AD-882F-DEC12CD0CB91}"/>
    <cellStyle name="Total 2 2 4 3 4" xfId="17023" xr:uid="{3468E4A7-C0EF-4F55-B951-50EDE8AE58BF}"/>
    <cellStyle name="Total 2 2 4 3 4 2" xfId="23361" xr:uid="{BAE953BA-8882-4A82-856E-0A624FC78A93}"/>
    <cellStyle name="Total 2 2 4 3 4 2 2" xfId="47321" xr:uid="{8B355778-1197-4CBD-86A6-FAD20267F751}"/>
    <cellStyle name="Total 2 2 4 3 4 3" xfId="24807" xr:uid="{81ABDD8D-35D3-46C1-AEA3-19EE7AC5A838}"/>
    <cellStyle name="Total 2 2 4 3 5" xfId="23325" xr:uid="{662C1BC8-E6A3-44EF-A3E2-7CDA81D4D726}"/>
    <cellStyle name="Total 2 2 4 3 5 2" xfId="24771" xr:uid="{286F7FAC-7C31-43CC-9072-BFE809F22565}"/>
    <cellStyle name="Total 2 2 4 3 6" xfId="23245" xr:uid="{80EC79B0-B878-4C80-9276-E1FDDC127AD4}"/>
    <cellStyle name="Total 2 2 4 3 6 2" xfId="24691" xr:uid="{FEB06A8B-2ADF-48A6-BCBB-9C811D8242F5}"/>
    <cellStyle name="Total 2 2 4 3 7" xfId="18878" xr:uid="{2E21F542-4EAA-4BDF-BCD1-2BEC669A0441}"/>
    <cellStyle name="Total 2 2 4 3 7 2" xfId="43074" xr:uid="{D2F117D3-1ABD-4D26-9579-3A3610422806}"/>
    <cellStyle name="Total 2 2 4 3 8" xfId="24148" xr:uid="{AB29A69D-EDFD-41C6-A09B-6C861B0B2E8B}"/>
    <cellStyle name="Total 2 2 4 4" xfId="3904" xr:uid="{9135DB73-00B7-4EEF-AD09-5F15805C2942}"/>
    <cellStyle name="Total 2 2 4 4 2" xfId="12245" xr:uid="{04F3C330-5970-4DA8-AB0A-9DAFF429FA3A}"/>
    <cellStyle name="Total 2 2 4 4 2 2" xfId="21540" xr:uid="{E6C2DD1B-8D77-4404-8FCA-3ECB784C8B1D}"/>
    <cellStyle name="Total 2 2 4 4 2 2 2" xfId="45638" xr:uid="{AB5AC108-573B-4104-AD16-A8A3815BFC99}"/>
    <cellStyle name="Total 2 2 4 4 2 3" xfId="24538" xr:uid="{B73A503A-99EA-4D73-B3DC-1746E307E5D7}"/>
    <cellStyle name="Total 2 2 4 4 3" xfId="17166" xr:uid="{AA7C8D15-3CA5-4BDD-A6AC-0BD869334A24}"/>
    <cellStyle name="Total 2 2 4 4 3 2" xfId="23485" xr:uid="{E820D257-EDFE-4F9C-987D-1E9243E0CEBC}"/>
    <cellStyle name="Total 2 2 4 4 3 2 2" xfId="47414" xr:uid="{DC000440-E20A-435F-AF57-89CF2738F467}"/>
    <cellStyle name="Total 2 2 4 4 3 3" xfId="24931" xr:uid="{D65BCDA1-BC6E-4888-9E2C-9C9E261A9EB2}"/>
    <cellStyle name="Total 2 2 4 4 4" xfId="17500" xr:uid="{6256CF90-E93A-4094-8D2C-BF53F8403546}"/>
    <cellStyle name="Total 2 2 4 4 4 2" xfId="23916" xr:uid="{3A656FB5-A962-45BA-878B-8BA3A1FAA785}"/>
    <cellStyle name="Total 2 2 4 4 4 2 2" xfId="47600" xr:uid="{630575DC-0F54-4652-904D-CBCFA10900A9}"/>
    <cellStyle name="Total 2 2 4 4 4 3" xfId="25362" xr:uid="{7FB44165-59F5-4E7F-B23E-6188683D4E79}"/>
    <cellStyle name="Total 2 2 4 4 5" xfId="24082" xr:uid="{46F1048E-A12A-4A89-B50D-4D4D0FC2C7A8}"/>
    <cellStyle name="Total 2 2 4 4 5 2" xfId="25528" xr:uid="{83F493AF-5392-4B28-8416-6E464B8E6E8A}"/>
    <cellStyle name="Total 2 2 4 4 6" xfId="19070" xr:uid="{3E9D7318-6FC5-4B93-91B6-1FA13D464D8E}"/>
    <cellStyle name="Total 2 2 4 4 6 2" xfId="43264" xr:uid="{DD7F5742-EB56-4637-AD1C-5459CE6794C4}"/>
    <cellStyle name="Total 2 2 4 4 7" xfId="24213" xr:uid="{0D453D3B-02C2-4A4E-BA9D-4DD5225983A3}"/>
    <cellStyle name="Total 2 2 4 5" xfId="4196" xr:uid="{0213AAFB-A8D9-4571-965E-CB631BF7B883}"/>
    <cellStyle name="Total 2 2 4 5 2" xfId="12537" xr:uid="{5B34A712-9D0E-4DF8-B943-9AE2D99E73FE}"/>
    <cellStyle name="Total 2 2 4 5 2 2" xfId="37122" xr:uid="{2692F7C3-C71A-4D69-8041-E574A5ABE82D}"/>
    <cellStyle name="Total 2 2 4 5 3" xfId="17228" xr:uid="{E9F2F830-CE14-4C85-AB7F-71AA2D040289}"/>
    <cellStyle name="Total 2 2 4 5 3 2" xfId="41574" xr:uid="{B1221605-3119-4B34-A612-704E6104CDDF}"/>
    <cellStyle name="Total 2 2 4 5 4" xfId="16870" xr:uid="{0FB731D9-3809-4136-BB5C-BF0AD1171837}"/>
    <cellStyle name="Total 2 2 4 5 4 2" xfId="41433" xr:uid="{352D3464-9374-46C9-B483-0E2A856694DF}"/>
    <cellStyle name="Total 2 2 4 5 5" xfId="20946" xr:uid="{E64A7D95-6F09-4BB1-88DE-F08CD8CA23A8}"/>
    <cellStyle name="Total 2 2 4 5 5 2" xfId="45081" xr:uid="{715C5C69-8A96-4554-8E76-7A9B498E6768}"/>
    <cellStyle name="Total 2 2 4 5 6" xfId="24388" xr:uid="{EB947F2C-5F78-40E6-83F8-0CD1DAB7A380}"/>
    <cellStyle name="Total 2 2 4 6" xfId="4661" xr:uid="{A990F5DA-C161-4CB6-8A43-1933408C5F54}"/>
    <cellStyle name="Total 2 2 4 6 2" xfId="13002" xr:uid="{C06E6A5A-2F1E-4986-B4BB-A5703C7789B3}"/>
    <cellStyle name="Total 2 2 4 6 2 2" xfId="37587" xr:uid="{AB0542BB-4540-4B12-98C3-F6828A2CCC5E}"/>
    <cellStyle name="Total 2 2 4 6 3" xfId="17335" xr:uid="{F70EBC80-C840-417A-8736-64FE3DD4A834}"/>
    <cellStyle name="Total 2 2 4 6 3 2" xfId="41670" xr:uid="{9425FC63-E2AF-4555-8E91-06BA7E12ED76}"/>
    <cellStyle name="Total 2 2 4 6 4" xfId="17085" xr:uid="{346D2183-1596-4DC6-B859-2EBC739D80F8}"/>
    <cellStyle name="Total 2 2 4 6 4 2" xfId="41513" xr:uid="{3C97AEE6-E009-4F27-BDC7-9F59137A19D0}"/>
    <cellStyle name="Total 2 2 4 6 5" xfId="21002" xr:uid="{D00E2C37-7D58-45AE-AA43-E6C4168F962D}"/>
    <cellStyle name="Total 2 2 4 6 5 2" xfId="45132" xr:uid="{F36A3819-8698-4AE5-80A8-10692C52FCE3}"/>
    <cellStyle name="Total 2 2 4 6 6" xfId="24413" xr:uid="{FF0C3E15-35A3-493A-9E01-22E6EC832D52}"/>
    <cellStyle name="Total 2 2 4 7" xfId="4838" xr:uid="{1A048519-FE3A-48D4-9CD0-B48051879A30}"/>
    <cellStyle name="Total 2 2 4 7 2" xfId="17388" xr:uid="{67D30444-3670-4168-94CC-F19D798FC68B}"/>
    <cellStyle name="Total 2 2 4 7 2 2" xfId="41718" xr:uid="{B0D52E7C-06B9-4C74-B050-02123EB64DDC}"/>
    <cellStyle name="Total 2 2 4 7 3" xfId="17091" xr:uid="{7A9F48F7-B07D-42D7-9A6F-EDEC148D6125}"/>
    <cellStyle name="Total 2 2 4 7 3 2" xfId="41518" xr:uid="{B2755943-2664-484D-8939-725A5BB0EEE2}"/>
    <cellStyle name="Total 2 2 4 7 4" xfId="23972" xr:uid="{11177239-14E6-4195-BD44-2808983D6D1A}"/>
    <cellStyle name="Total 2 2 4 7 4 2" xfId="47619" xr:uid="{F01B6A7F-0B94-4392-8873-4C9C4135D54D}"/>
    <cellStyle name="Total 2 2 4 7 5" xfId="25418" xr:uid="{6D5137AF-17B6-4C03-B0A8-2AB10AF3AF1F}"/>
    <cellStyle name="Total 2 2 4 8" xfId="8669" xr:uid="{2FCE22C6-C2EE-4FA9-AE0C-75BEDD00D030}"/>
    <cellStyle name="Total 2 2 4 8 2" xfId="23958" xr:uid="{06F11281-54A3-41DD-A5C9-9459F5E7E694}"/>
    <cellStyle name="Total 2 2 4 8 2 2" xfId="47614" xr:uid="{D25969B5-18F3-42B8-A725-F59A15CAAFAD}"/>
    <cellStyle name="Total 2 2 4 8 3" xfId="25404" xr:uid="{91D6F633-3A2C-43C5-89F8-EEE45D4DD63A}"/>
    <cellStyle name="Total 2 2 4 9" xfId="17193" xr:uid="{E8FE5F53-E322-480B-84EB-261565FEDE5C}"/>
    <cellStyle name="Total 2 2 4 9 2" xfId="41541" xr:uid="{43DA15ED-650F-41CA-8E20-8F339655A911}"/>
    <cellStyle name="Total 2 2 5" xfId="329" xr:uid="{A0559EE8-E1F2-4B19-A16B-9DBF853E3847}"/>
    <cellStyle name="Total 2 2 5 10" xfId="17935" xr:uid="{93DFDEC3-DAA6-440D-B608-C7AA5E341A56}"/>
    <cellStyle name="Total 2 2 5 10 2" xfId="42160" xr:uid="{5979FE36-8288-425F-AA79-37118FF355A8}"/>
    <cellStyle name="Total 2 2 5 11" xfId="18344" xr:uid="{A742887A-2CA0-4B43-AAF3-C3FE7558252C}"/>
    <cellStyle name="Total 2 2 5 11 2" xfId="42569" xr:uid="{9605C96C-A39C-4915-8FD3-D4700E564255}"/>
    <cellStyle name="Total 2 2 5 12" xfId="24108" xr:uid="{6D5A280A-9E32-4022-B8CE-89E3186C5D91}"/>
    <cellStyle name="Total 2 2 5 2" xfId="491" xr:uid="{EACFA031-6E8C-47DD-BC02-1AC2A318E34C}"/>
    <cellStyle name="Total 2 2 5 2 2" xfId="8879" xr:uid="{6A2376B4-C6AE-48FE-97B4-5CDB3B69C510}"/>
    <cellStyle name="Total 2 2 5 2 2 2" xfId="21401" xr:uid="{4663EAE3-40D7-464B-82FE-6975A3B35832}"/>
    <cellStyle name="Total 2 2 5 2 2 2 2" xfId="24508" xr:uid="{9C2CD087-CD10-4779-99DE-662B5C176E6B}"/>
    <cellStyle name="Total 2 2 5 2 2 3" xfId="23423" xr:uid="{58554611-F1D0-4985-89C0-48C6586B7A23}"/>
    <cellStyle name="Total 2 2 5 2 2 3 2" xfId="24869" xr:uid="{4CB4C494-14D1-4AD9-BE9B-74FD6F3D7352}"/>
    <cellStyle name="Total 2 2 5 2 2 4" xfId="23767" xr:uid="{FF0FAE49-7911-4DE5-A867-287BED93F270}"/>
    <cellStyle name="Total 2 2 5 2 2 4 2" xfId="25213" xr:uid="{DF087428-35A2-43A2-B994-23E5EDC214F4}"/>
    <cellStyle name="Total 2 2 5 2 2 5" xfId="24060" xr:uid="{1930F31F-AF8E-4FEF-94F4-D504260DB444}"/>
    <cellStyle name="Total 2 2 5 2 2 5 2" xfId="25506" xr:uid="{045CCDA6-F779-45BB-A972-29CAEA2DFA1F}"/>
    <cellStyle name="Total 2 2 5 2 2 6" xfId="18940" xr:uid="{919D7D6B-22F6-4C42-A1AE-47EF03ADDA03}"/>
    <cellStyle name="Total 2 2 5 2 2 6 2" xfId="43136" xr:uid="{4610F01A-8F08-4191-A025-FF1E62031BFD}"/>
    <cellStyle name="Total 2 2 5 2 2 7" xfId="24193" xr:uid="{6A984128-02A3-4C53-AF4E-8DF1402F49D5}"/>
    <cellStyle name="Total 2 2 5 2 3" xfId="16847" xr:uid="{6981F665-1D35-4B88-B0AA-63D345EC6882}"/>
    <cellStyle name="Total 2 2 5 2 3 2" xfId="21746" xr:uid="{CF07F51C-75B0-4FBA-8E13-64626928FD98}"/>
    <cellStyle name="Total 2 2 5 2 3 2 2" xfId="24578" xr:uid="{77316C1B-12CE-434E-AD89-D4149F56363F}"/>
    <cellStyle name="Total 2 2 5 2 3 3" xfId="23585" xr:uid="{F0639F4E-550E-4D29-A773-8B8C1A518C03}"/>
    <cellStyle name="Total 2 2 5 2 3 3 2" xfId="25031" xr:uid="{7493F600-469F-4242-BBEA-4CB17B2CB7BF}"/>
    <cellStyle name="Total 2 2 5 2 3 4" xfId="23766" xr:uid="{211E0ED0-C364-4F31-B9B3-4097079DC360}"/>
    <cellStyle name="Total 2 2 5 2 3 4 2" xfId="25212" xr:uid="{ADD746F8-82E9-4986-A8E1-1FF7F4DDF5DF}"/>
    <cellStyle name="Total 2 2 5 2 3 5" xfId="23281" xr:uid="{39BE0626-49A9-4ADA-B391-7EB924430D01}"/>
    <cellStyle name="Total 2 2 5 2 3 5 2" xfId="24727" xr:uid="{87FB53D3-7531-42A1-8E95-E21AC3D1EF19}"/>
    <cellStyle name="Total 2 2 5 2 3 6" xfId="19281" xr:uid="{7DD33ADF-913D-497C-97BB-0405BC5C211E}"/>
    <cellStyle name="Total 2 2 5 2 3 6 2" xfId="43475" xr:uid="{AB292DE0-56BF-4F90-B2A3-5C0815DDE970}"/>
    <cellStyle name="Total 2 2 5 2 3 7" xfId="24258" xr:uid="{8F01CF25-6AF2-4609-9F79-567A6F0CFAB6}"/>
    <cellStyle name="Total 2 2 5 2 4" xfId="17576" xr:uid="{FC3DD0DE-4AB1-4815-9325-474E2EDB6F51}"/>
    <cellStyle name="Total 2 2 5 2 4 2" xfId="21150" xr:uid="{A069A43F-A1C6-45E3-B1F1-CFFE8D903761}"/>
    <cellStyle name="Total 2 2 5 2 4 2 2" xfId="45271" xr:uid="{3F876EFE-2586-4E83-8830-AC0AF0A6D766}"/>
    <cellStyle name="Total 2 2 5 2 4 3" xfId="24440" xr:uid="{D3CDC381-FE3E-4A18-9F0D-200E3B3C7D07}"/>
    <cellStyle name="Total 2 2 5 2 5" xfId="23292" xr:uid="{507EDE11-D64C-4281-AE19-1C04640347A8}"/>
    <cellStyle name="Total 2 2 5 2 5 2" xfId="24738" xr:uid="{0F87AB7E-F4D7-4C8E-B6E9-ADFF7C7F9B70}"/>
    <cellStyle name="Total 2 2 5 2 6" xfId="23288" xr:uid="{06FA3721-A643-4559-84BE-AA9AD8345DE0}"/>
    <cellStyle name="Total 2 2 5 2 6 2" xfId="24734" xr:uid="{B63099A9-3AA3-4C7F-911A-9F0A2499441D}"/>
    <cellStyle name="Total 2 2 5 2 7" xfId="23445" xr:uid="{FF3D8A87-D407-44FD-B595-F91387276FC2}"/>
    <cellStyle name="Total 2 2 5 2 7 2" xfId="24891" xr:uid="{8D97BA57-7DA1-4590-B255-87A4065FCA6B}"/>
    <cellStyle name="Total 2 2 5 2 8" xfId="18674" xr:uid="{2152B2C7-9636-49B5-B6F4-DCB98118285A}"/>
    <cellStyle name="Total 2 2 5 2 8 2" xfId="42870" xr:uid="{B6BD089D-159B-495B-8CCF-714EA5B311A8}"/>
    <cellStyle name="Total 2 2 5 2 9" xfId="24132" xr:uid="{DA08EA88-4437-4A95-898B-C506145938FC}"/>
    <cellStyle name="Total 2 2 5 3" xfId="972" xr:uid="{A5D02F25-7C4E-4F9F-A94A-F3C44F82DAC6}"/>
    <cellStyle name="Total 2 2 5 3 2" xfId="9348" xr:uid="{D1E70285-EA10-4813-9CCA-9253F73BD501}"/>
    <cellStyle name="Total 2 2 5 3 2 2" xfId="22183" xr:uid="{99FD7F6C-8EF3-48CA-9624-0B6B05F34A4D}"/>
    <cellStyle name="Total 2 2 5 3 2 2 2" xfId="24616" xr:uid="{4C43A2AE-117E-4BAB-A602-6E753AEC7666}"/>
    <cellStyle name="Total 2 2 5 3 2 3" xfId="23733" xr:uid="{12AC3687-7370-4E9A-9615-9990DDD14CB6}"/>
    <cellStyle name="Total 2 2 5 3 2 3 2" xfId="25179" xr:uid="{C8874109-4C7E-4223-8F10-692DB0BF2FF8}"/>
    <cellStyle name="Total 2 2 5 3 2 4" xfId="23929" xr:uid="{8368589C-A3EE-4EFA-85F2-7B219E1B7957}"/>
    <cellStyle name="Total 2 2 5 3 2 4 2" xfId="25375" xr:uid="{AAEEA9E9-26EB-4293-BB53-56D642F92FC7}"/>
    <cellStyle name="Total 2 2 5 3 2 5" xfId="23931" xr:uid="{A80E049A-448D-4368-836D-A7593B699CC9}"/>
    <cellStyle name="Total 2 2 5 3 2 5 2" xfId="25377" xr:uid="{E5B79613-CEDF-46FA-BE73-C0862DE99A17}"/>
    <cellStyle name="Total 2 2 5 3 2 6" xfId="19717" xr:uid="{FC664FAB-C016-4191-BAFE-0DA8EFF1D6C7}"/>
    <cellStyle name="Total 2 2 5 3 2 6 2" xfId="43899" xr:uid="{01CFEA27-36E0-4C68-BD92-19D93FE4C4A2}"/>
    <cellStyle name="Total 2 2 5 3 2 7" xfId="24283" xr:uid="{ABDCF2E9-E3F0-4586-92D9-2C3515AE7B45}"/>
    <cellStyle name="Total 2 2 5 3 3" xfId="16907" xr:uid="{38A20E39-9E3E-405A-B584-D4932CBB4503}"/>
    <cellStyle name="Total 2 2 5 3 3 2" xfId="21371" xr:uid="{60452887-199D-43EC-AA70-DD50C43D751D}"/>
    <cellStyle name="Total 2 2 5 3 3 2 2" xfId="45488" xr:uid="{50548941-ACAE-49A4-9688-A4C38AF84178}"/>
    <cellStyle name="Total 2 2 5 3 3 3" xfId="24481" xr:uid="{BE46E219-AB83-4DAA-B5B6-F15C617BE345}"/>
    <cellStyle name="Total 2 2 5 3 4" xfId="17536" xr:uid="{89415609-009B-41EC-A312-7C891E7ED7E2}"/>
    <cellStyle name="Total 2 2 5 3 4 2" xfId="23388" xr:uid="{77A15F01-3A9D-48CA-AD3F-2659109923FD}"/>
    <cellStyle name="Total 2 2 5 3 4 2 2" xfId="47348" xr:uid="{C685FE22-151E-4542-8631-6B4F9B3E1D2C}"/>
    <cellStyle name="Total 2 2 5 3 4 3" xfId="24834" xr:uid="{C7FCB6B6-BB8E-4966-AF11-5DD264ACC60F}"/>
    <cellStyle name="Total 2 2 5 3 5" xfId="23945" xr:uid="{092169BD-C25D-495B-9388-1BF655BA0F2D}"/>
    <cellStyle name="Total 2 2 5 3 5 2" xfId="25391" xr:uid="{3B52616E-6D7C-458B-A6B9-B499165253BF}"/>
    <cellStyle name="Total 2 2 5 3 6" xfId="24006" xr:uid="{60B278E7-AAB6-428F-8497-AC8870397C10}"/>
    <cellStyle name="Total 2 2 5 3 6 2" xfId="25452" xr:uid="{1C040641-1FAF-40CF-936F-43B463420735}"/>
    <cellStyle name="Total 2 2 5 3 7" xfId="18905" xr:uid="{F1C1BF72-6A71-438C-A9FE-A82628770301}"/>
    <cellStyle name="Total 2 2 5 3 7 2" xfId="43101" xr:uid="{A9CB13CB-B4ED-4C86-800A-BE1EF0B5F58B}"/>
    <cellStyle name="Total 2 2 5 3 8" xfId="24169" xr:uid="{7F076412-3B00-4F8D-BD47-6B7168B26296}"/>
    <cellStyle name="Total 2 2 5 4" xfId="3892" xr:uid="{5F584A46-B959-4AC0-87A7-24D3694A574F}"/>
    <cellStyle name="Total 2 2 5 4 2" xfId="12233" xr:uid="{5692B4A1-C07C-4474-80CD-62961229DC54}"/>
    <cellStyle name="Total 2 2 5 4 2 2" xfId="21597" xr:uid="{E3937337-1A6F-4ABB-BAA7-72AC405FF6F8}"/>
    <cellStyle name="Total 2 2 5 4 2 2 2" xfId="45686" xr:uid="{B9F6FEB9-D850-4C9D-8233-4464BB92DF21}"/>
    <cellStyle name="Total 2 2 5 4 2 3" xfId="24558" xr:uid="{5FEF41A9-B0A0-48EE-9F26-DE0DAEC959D5}"/>
    <cellStyle name="Total 2 2 5 4 3" xfId="17154" xr:uid="{3583279E-BF93-4A02-870B-CF15467E6909}"/>
    <cellStyle name="Total 2 2 5 4 3 2" xfId="23520" xr:uid="{BDA520F3-0AF0-466A-AB15-6EE99159F853}"/>
    <cellStyle name="Total 2 2 5 4 3 2 2" xfId="47445" xr:uid="{C280B0A5-E7AA-44BA-9914-EF12428DD606}"/>
    <cellStyle name="Total 2 2 5 4 3 3" xfId="24966" xr:uid="{D932DA7F-EA5A-433B-9C2C-C57B8EA55A6E}"/>
    <cellStyle name="Total 2 2 5 4 4" xfId="17286" xr:uid="{C01D0ED4-1042-4876-A0D3-01ABF116B022}"/>
    <cellStyle name="Total 2 2 5 4 4 2" xfId="23725" xr:uid="{349CBE93-F41B-4FC3-8899-4016467ABE1B}"/>
    <cellStyle name="Total 2 2 5 4 4 2 2" xfId="47537" xr:uid="{FE6FBE47-BB51-45D9-9235-0FA3256552F1}"/>
    <cellStyle name="Total 2 2 5 4 4 3" xfId="25171" xr:uid="{9651BD7C-50EF-4CAE-B9D1-F5F59EC5FE12}"/>
    <cellStyle name="Total 2 2 5 4 5" xfId="23781" xr:uid="{30B17679-3BF1-4567-AEF6-3C8F7E97E9A9}"/>
    <cellStyle name="Total 2 2 5 4 5 2" xfId="25227" xr:uid="{48359176-96D6-4E12-8422-45505EB25116}"/>
    <cellStyle name="Total 2 2 5 4 6" xfId="19128" xr:uid="{E05DD376-FFBF-4615-B413-E7263BB906AD}"/>
    <cellStyle name="Total 2 2 5 4 6 2" xfId="43322" xr:uid="{A33F4DB6-E895-4C9D-B7A4-D570F4648096}"/>
    <cellStyle name="Total 2 2 5 4 7" xfId="24234" xr:uid="{71606AB3-423B-4961-A554-1C3457F93155}"/>
    <cellStyle name="Total 2 2 5 5" xfId="4254" xr:uid="{80562624-3CED-4F65-9AC8-26671C103F43}"/>
    <cellStyle name="Total 2 2 5 5 2" xfId="12595" xr:uid="{6DA9C06A-9D8C-47CE-8252-6FDE9E852E49}"/>
    <cellStyle name="Total 2 2 5 5 2 2" xfId="37180" xr:uid="{F90498E5-2B7F-4F1B-B6D7-017EA28CA100}"/>
    <cellStyle name="Total 2 2 5 5 3" xfId="17256" xr:uid="{D74575D7-72A3-4FF5-B221-57640A2E5108}"/>
    <cellStyle name="Total 2 2 5 5 3 2" xfId="41602" xr:uid="{DDA03556-A3C4-44B3-BEA4-F951802F23D7}"/>
    <cellStyle name="Total 2 2 5 5 4" xfId="16960" xr:uid="{2028AF4F-D79C-4853-AE3C-B1ACEB4AEDEE}"/>
    <cellStyle name="Total 2 2 5 5 4 2" xfId="41453" xr:uid="{A3EAD123-D021-4218-9584-870C474F3095}"/>
    <cellStyle name="Total 2 2 5 5 5" xfId="21001" xr:uid="{D57AC760-FFCF-44A0-8E6D-E0DCFC3DE216}"/>
    <cellStyle name="Total 2 2 5 5 5 2" xfId="45131" xr:uid="{92FD907F-D251-46B5-9804-BE3A608E447C}"/>
    <cellStyle name="Total 2 2 5 5 6" xfId="24412" xr:uid="{9732A0CA-945D-4C12-A539-7044FABA8717}"/>
    <cellStyle name="Total 2 2 5 6" xfId="4649" xr:uid="{1B4C74C8-10C5-4418-8A07-D9274A2009A6}"/>
    <cellStyle name="Total 2 2 5 6 2" xfId="12990" xr:uid="{F1AAAAAF-5CEE-45C5-8740-D4475AB2A7C5}"/>
    <cellStyle name="Total 2 2 5 6 2 2" xfId="37575" xr:uid="{BF3E8C49-DA02-4A92-A420-AA3B9CD980AF}"/>
    <cellStyle name="Total 2 2 5 6 3" xfId="17323" xr:uid="{4F114B1E-C98E-4621-AB8A-6AC50A41F3DE}"/>
    <cellStyle name="Total 2 2 5 6 3 2" xfId="41658" xr:uid="{90A4F7F4-1F26-4BDE-A486-0B3F3343B6AC}"/>
    <cellStyle name="Total 2 2 5 6 4" xfId="17621" xr:uid="{B65A167F-E032-4327-8697-F8D49FBCFDAF}"/>
    <cellStyle name="Total 2 2 5 6 4 2" xfId="41877" xr:uid="{14737810-9734-42DC-BBCD-2F5B8C7495CD}"/>
    <cellStyle name="Total 2 2 5 6 5" xfId="20757" xr:uid="{2B1660E5-2A42-4C13-8C87-64BC773B6ECF}"/>
    <cellStyle name="Total 2 2 5 6 5 2" xfId="44916" xr:uid="{31D73ED8-57F3-479C-BBAF-21A717124C9E}"/>
    <cellStyle name="Total 2 2 5 6 6" xfId="24314" xr:uid="{4009B34A-93BA-4C0D-A89E-E9B93F9D845B}"/>
    <cellStyle name="Total 2 2 5 7" xfId="4932" xr:uid="{120FFA97-55D2-4383-B526-5CE18A64E441}"/>
    <cellStyle name="Total 2 2 5 7 2" xfId="17404" xr:uid="{299BEAD9-E731-452A-A11D-BB5314653FAC}"/>
    <cellStyle name="Total 2 2 5 7 2 2" xfId="41734" xr:uid="{E47CF3FB-3ECE-47FC-A46F-76E5E9E580F8}"/>
    <cellStyle name="Total 2 2 5 7 3" xfId="17597" xr:uid="{7AD708DB-A4F1-4282-ACC7-439DD119D96E}"/>
    <cellStyle name="Total 2 2 5 7 3 2" xfId="41858" xr:uid="{6F3DE2D2-8279-41E1-9E9E-AE0D3C6DDAF2}"/>
    <cellStyle name="Total 2 2 5 7 4" xfId="23570" xr:uid="{AC91158E-0C7F-45CE-A5DC-1A37741F6727}"/>
    <cellStyle name="Total 2 2 5 7 4 2" xfId="47481" xr:uid="{834E1B04-D38F-4A86-B5BC-702B6E810BF3}"/>
    <cellStyle name="Total 2 2 5 7 5" xfId="25016" xr:uid="{59170E18-7504-4A17-8A14-5218C9D72462}"/>
    <cellStyle name="Total 2 2 5 8" xfId="9554" xr:uid="{ABCA6BC9-7BFB-4B54-945E-DF7021C7F224}"/>
    <cellStyle name="Total 2 2 5 8 2" xfId="23689" xr:uid="{89F5AC91-0F3A-4A17-A87C-3D0B9D954C48}"/>
    <cellStyle name="Total 2 2 5 8 2 2" xfId="47526" xr:uid="{36DADF02-7186-40EA-8DFD-24BCB2F613B9}"/>
    <cellStyle name="Total 2 2 5 8 3" xfId="25135" xr:uid="{A8D4E49B-A675-47D9-94DA-65FC5C5B5C19}"/>
    <cellStyle name="Total 2 2 5 9" xfId="17122" xr:uid="{4B715F21-B7DB-4157-9C6E-3FA20C7DCF8F}"/>
    <cellStyle name="Total 2 2 5 9 2" xfId="41531" xr:uid="{F69516B8-FAA6-41CB-8925-72607471AAC7}"/>
    <cellStyle name="Total 2 2 6" xfId="213" xr:uid="{2A3F3CBA-4910-46CC-A5F4-A4A889758C00}"/>
    <cellStyle name="Total 2 2 6 10" xfId="18306" xr:uid="{C0FD47EC-8042-4469-8638-8ED93DE3966C}"/>
    <cellStyle name="Total 2 2 6 10 2" xfId="42531" xr:uid="{33C6FB8F-F431-4088-9462-C1070FBB58C6}"/>
    <cellStyle name="Total 2 2 6 11" xfId="19655" xr:uid="{79AA3004-DCE0-4625-853C-9EA4F1413BB4}"/>
    <cellStyle name="Total 2 2 6 2" xfId="1659" xr:uid="{6D167BBC-2A1F-4EE4-ABFD-9BCEB6E619BD}"/>
    <cellStyle name="Total 2 2 6 2 2" xfId="10010" xr:uid="{4E2ACD53-3E38-413A-AA45-A89872262E3D}"/>
    <cellStyle name="Total 2 2 6 2 2 2" xfId="22838" xr:uid="{AB4C4387-E49C-4283-98DF-B3698BEE2D1D}"/>
    <cellStyle name="Total 2 2 6 2 2 2 2" xfId="24652" xr:uid="{D098FD70-D023-45FF-9EE9-43A8B2F3CB1F}"/>
    <cellStyle name="Total 2 2 6 2 2 3" xfId="23922" xr:uid="{9293E66A-7153-434C-A80F-CC8A6B72F8BD}"/>
    <cellStyle name="Total 2 2 6 2 2 3 2" xfId="25368" xr:uid="{CDD6550A-028C-43C1-B547-7738B4481951}"/>
    <cellStyle name="Total 2 2 6 2 2 4" xfId="20980" xr:uid="{E5DD23D6-B678-4D43-8396-E0AF207BB369}"/>
    <cellStyle name="Total 2 2 6 2 2 4 2" xfId="24396" xr:uid="{1D1691CD-C1FC-4D31-B601-999C463AB603}"/>
    <cellStyle name="Total 2 2 6 2 2 5" xfId="24081" xr:uid="{A3782DCE-3E47-48A7-BD34-F47CFA0BC97D}"/>
    <cellStyle name="Total 2 2 6 2 2 5 2" xfId="25527" xr:uid="{352D14CE-8FA9-40B7-A00D-B69538773235}"/>
    <cellStyle name="Total 2 2 6 2 2 6" xfId="20371" xr:uid="{CDE2F1A4-BDC6-4FFE-A675-CD6AB3EB299E}"/>
    <cellStyle name="Total 2 2 6 2 2 6 2" xfId="44539" xr:uid="{638415B3-516B-423F-B3CF-9CBCB6E2C09F}"/>
    <cellStyle name="Total 2 2 6 2 2 7" xfId="24304" xr:uid="{BD3AB187-11CD-42A6-9ACF-A3E5485C4F6D}"/>
    <cellStyle name="Total 2 2 6 2 3" xfId="16988" xr:uid="{21A003F1-E778-4444-AA27-3D5E1874F663}"/>
    <cellStyle name="Total 2 2 6 2 3 2" xfId="21339" xr:uid="{54DC0DF6-3C6D-46BC-B3DE-5C074DF336CE}"/>
    <cellStyle name="Total 2 2 6 2 3 2 2" xfId="45458" xr:uid="{D9037BCF-8F98-411C-8F51-4C62FFC3A40A}"/>
    <cellStyle name="Total 2 2 6 2 3 3" xfId="24449" xr:uid="{31166290-4CD4-4267-A7B8-A6E756D99C1E}"/>
    <cellStyle name="Total 2 2 6 2 4" xfId="17364" xr:uid="{C41C7BE6-3E62-4D1B-814B-B3657AD9D715}"/>
    <cellStyle name="Total 2 2 6 2 4 2" xfId="23350" xr:uid="{14EC7F77-D773-4FA4-933D-52226867E63E}"/>
    <cellStyle name="Total 2 2 6 2 4 2 2" xfId="47310" xr:uid="{1F179C0A-93DB-4615-BAEC-3E8806625794}"/>
    <cellStyle name="Total 2 2 6 2 4 3" xfId="24796" xr:uid="{E7AD5255-7D5A-4910-9438-2893F2F8613F}"/>
    <cellStyle name="Total 2 2 6 2 5" xfId="23824" xr:uid="{640E693C-AA5D-44B7-8401-401260173B46}"/>
    <cellStyle name="Total 2 2 6 2 5 2" xfId="25270" xr:uid="{922E9946-6969-4374-A94F-26AA89AC51A0}"/>
    <cellStyle name="Total 2 2 6 2 6" xfId="23318" xr:uid="{D62491C0-A984-4499-97AF-82E3B6266AAD}"/>
    <cellStyle name="Total 2 2 6 2 6 2" xfId="24764" xr:uid="{FB8889F0-D2C8-469E-9C27-5802FDF9DC99}"/>
    <cellStyle name="Total 2 2 6 2 7" xfId="18867" xr:uid="{A8ACACF3-F7CA-4121-80CC-5BD49E16B314}"/>
    <cellStyle name="Total 2 2 6 2 7 2" xfId="43063" xr:uid="{B220CA13-6D78-4E53-8153-880C7F18DD2F}"/>
    <cellStyle name="Total 2 2 6 2 8" xfId="24140" xr:uid="{6AB0F877-248F-470F-A81D-8063FC58950E}"/>
    <cellStyle name="Total 2 2 6 3" xfId="3889" xr:uid="{CEAE6B90-5538-4959-A101-BE0C780CD978}"/>
    <cellStyle name="Total 2 2 6 3 2" xfId="12230" xr:uid="{2F98EB7E-B10F-4F4B-8392-08DA15D9CD82}"/>
    <cellStyle name="Total 2 2 6 3 2 2" xfId="21504" xr:uid="{7E45AEB7-AF47-4088-A457-1BCF0ED0C4B9}"/>
    <cellStyle name="Total 2 2 6 3 2 2 2" xfId="45605" xr:uid="{36DEE374-B974-4EE6-8BC4-ADD4433D61DC}"/>
    <cellStyle name="Total 2 2 6 3 2 3" xfId="24532" xr:uid="{D9174800-FFE4-4B9C-9B40-804C6AD9A724}"/>
    <cellStyle name="Total 2 2 6 3 3" xfId="17151" xr:uid="{6E5E9ED4-C494-4452-8680-8EAE0E446088}"/>
    <cellStyle name="Total 2 2 6 3 3 2" xfId="23467" xr:uid="{3AB85945-A95F-4775-8FD4-476349A75AB9}"/>
    <cellStyle name="Total 2 2 6 3 3 2 2" xfId="47399" xr:uid="{BF43EF10-5610-4C6C-A3F7-8AF1EAA14E14}"/>
    <cellStyle name="Total 2 2 6 3 3 3" xfId="24913" xr:uid="{8B4DF671-EEB5-43EF-BBB6-9D186EF2A449}"/>
    <cellStyle name="Total 2 2 6 3 4" xfId="17513" xr:uid="{4FA4D589-2F31-42FD-9F31-CBE928EC5DA8}"/>
    <cellStyle name="Total 2 2 6 3 4 2" xfId="21995" xr:uid="{C59084A8-B332-493A-96F4-A73DF0E28A6C}"/>
    <cellStyle name="Total 2 2 6 3 4 2 2" xfId="46067" xr:uid="{EAA1B174-BBE3-4F5A-BBEB-1C32C95C4413}"/>
    <cellStyle name="Total 2 2 6 3 4 3" xfId="24588" xr:uid="{24B6FE7C-7E73-462F-B1BF-E81899B61231}"/>
    <cellStyle name="Total 2 2 6 3 5" xfId="23426" xr:uid="{C973CA5E-7EBD-4703-8C1F-8397D72904A5}"/>
    <cellStyle name="Total 2 2 6 3 5 2" xfId="24872" xr:uid="{2789B45B-F380-4B05-9261-25D1D6E0B4D2}"/>
    <cellStyle name="Total 2 2 6 3 6" xfId="19032" xr:uid="{F5CA9BA9-CC3F-42CC-91DA-5DE3F76BB34F}"/>
    <cellStyle name="Total 2 2 6 3 6 2" xfId="43226" xr:uid="{580F1636-7056-47DD-814B-FA069EBF16D6}"/>
    <cellStyle name="Total 2 2 6 3 7" xfId="24205" xr:uid="{0C0B68A3-FC9E-4693-AE73-9C90E7AA5937}"/>
    <cellStyle name="Total 2 2 6 4" xfId="4158" xr:uid="{139E2DAE-E398-4D0C-A7BB-DA2924476E35}"/>
    <cellStyle name="Total 2 2 6 4 2" xfId="12499" xr:uid="{AE21CD9F-D97B-4D2C-BABE-7C81574CDE90}"/>
    <cellStyle name="Total 2 2 6 4 2 2" xfId="37084" xr:uid="{10E63DDD-A69E-41A1-9F49-AD9D2ECE469D}"/>
    <cellStyle name="Total 2 2 6 4 3" xfId="17216" xr:uid="{AD1E63E6-010B-49A0-B493-E487C47D4FAE}"/>
    <cellStyle name="Total 2 2 6 4 3 2" xfId="41563" xr:uid="{5E443CF2-CDD6-4390-991A-CD04E3AF8058}"/>
    <cellStyle name="Total 2 2 6 4 4" xfId="16974" xr:uid="{D4EBDA86-1522-4488-99C3-BDA1FB75E2C4}"/>
    <cellStyle name="Total 2 2 6 4 4 2" xfId="41460" xr:uid="{D08E68E2-047A-4A25-9F1D-F9B42F8948A1}"/>
    <cellStyle name="Total 2 2 6 4 5" xfId="20907" xr:uid="{7419BEC6-2CED-49F3-BC80-BB62A862150A}"/>
    <cellStyle name="Total 2 2 6 4 5 2" xfId="45043" xr:uid="{213FACDE-86D9-481E-8E4D-ED7B1549104B}"/>
    <cellStyle name="Total 2 2 6 4 6" xfId="24376" xr:uid="{767B24DB-27D4-4BB4-9461-4358B9996B3C}"/>
    <cellStyle name="Total 2 2 6 5" xfId="4646" xr:uid="{3876AECF-8415-4368-B89A-81D2FBEA7B6F}"/>
    <cellStyle name="Total 2 2 6 5 2" xfId="12987" xr:uid="{89206A35-B42C-4791-BFEB-5ADE47A16FCE}"/>
    <cellStyle name="Total 2 2 6 5 2 2" xfId="37572" xr:uid="{641A0654-5B46-4B90-9A53-78BE25ECE5E7}"/>
    <cellStyle name="Total 2 2 6 5 3" xfId="17320" xr:uid="{A576C1E0-141A-408F-8784-4FCD6B157C37}"/>
    <cellStyle name="Total 2 2 6 5 3 2" xfId="41655" xr:uid="{95F577B3-271F-4957-971A-5E4CE06CB872}"/>
    <cellStyle name="Total 2 2 6 5 4" xfId="17069" xr:uid="{E348F570-6919-40F2-B9AA-A0EE849461FA}"/>
    <cellStyle name="Total 2 2 6 5 4 2" xfId="41502" xr:uid="{85E15323-290D-4977-880E-1124AFB7070B}"/>
    <cellStyle name="Total 2 2 6 5 5" xfId="20917" xr:uid="{3C012009-9872-408A-A32E-73B421E74633}"/>
    <cellStyle name="Total 2 2 6 5 5 2" xfId="45052" xr:uid="{88DCE1DE-9514-4A61-A405-D69ABA549173}"/>
    <cellStyle name="Total 2 2 6 5 6" xfId="24384" xr:uid="{59F7BBA5-A38E-4985-842E-0DDBCE175252}"/>
    <cellStyle name="Total 2 2 6 6" xfId="5587" xr:uid="{50E006B0-AE35-421B-9733-ED20CFC26121}"/>
    <cellStyle name="Total 2 2 6 6 2" xfId="17478" xr:uid="{E921156D-552F-418D-9763-0CD3E60093F5}"/>
    <cellStyle name="Total 2 2 6 6 2 2" xfId="41777" xr:uid="{E9BC2746-D5C3-45DF-99D1-52F882D238B6}"/>
    <cellStyle name="Total 2 2 6 6 3" xfId="16943" xr:uid="{65CBAB64-A511-4B90-BDDA-3B3CE26C72F4}"/>
    <cellStyle name="Total 2 2 6 6 3 2" xfId="41450" xr:uid="{7450EA49-985B-4299-AB34-84A5B40E4C47}"/>
    <cellStyle name="Total 2 2 6 6 4" xfId="23888" xr:uid="{D4FE49AA-D39D-4625-9A23-A23A20828AA9}"/>
    <cellStyle name="Total 2 2 6 6 4 2" xfId="47589" xr:uid="{8EF5C0BE-C42F-471C-98DA-20CA36FF74B3}"/>
    <cellStyle name="Total 2 2 6 6 5" xfId="25334" xr:uid="{9B82420F-4958-4955-B8FB-1CBA2ED696F6}"/>
    <cellStyle name="Total 2 2 6 7" xfId="8754" xr:uid="{4E7A0B76-505B-46FD-8585-CBE21BDA4078}"/>
    <cellStyle name="Total 2 2 6 7 2" xfId="23427" xr:uid="{62BD4B60-0D25-45EE-8F16-783983DEE850}"/>
    <cellStyle name="Total 2 2 6 7 2 2" xfId="47377" xr:uid="{5CC0E43A-672E-42C7-8D9F-191135C982FE}"/>
    <cellStyle name="Total 2 2 6 7 3" xfId="24873" xr:uid="{1D20C8D9-D9F3-4DE3-B754-E8AFE0117661}"/>
    <cellStyle name="Total 2 2 6 8" xfId="8589" xr:uid="{6B2886D7-6D8B-4834-B3DB-5AE68505360A}"/>
    <cellStyle name="Total 2 2 6 8 2" xfId="33391" xr:uid="{67478477-E000-4122-8A92-FB650636EC44}"/>
    <cellStyle name="Total 2 2 6 9" xfId="17866" xr:uid="{A0492EEF-ABA6-4CDA-A189-D6175B57A2EE}"/>
    <cellStyle name="Total 2 2 6 9 2" xfId="42091" xr:uid="{E6B559F8-F8F8-45CE-ACAD-805A8370BF99}"/>
    <cellStyle name="Total 2 2 7" xfId="728" xr:uid="{EF23F5A3-AE92-45B2-BB15-E944757EEAFA}"/>
    <cellStyle name="Total 2 2 7 2" xfId="9123" xr:uid="{3EF7C380-24FA-4A5A-BA82-E1A6BB974C4C}"/>
    <cellStyle name="Total 2 2 7 2 2" xfId="21964" xr:uid="{A0C85D40-C58D-44C9-BC83-3B95478DE39C}"/>
    <cellStyle name="Total 2 2 7 2 2 2" xfId="46036" xr:uid="{4A44B0AE-84C6-495B-9C61-E04FC55A0D34}"/>
    <cellStyle name="Total 2 2 7 2 3" xfId="24584" xr:uid="{3DC7AF33-92DC-417A-91D8-774D4D29F48A}"/>
    <cellStyle name="Total 2 2 7 3" xfId="16869" xr:uid="{21F313DD-DCEA-4946-9D49-8D8E2F793A99}"/>
    <cellStyle name="Total 2 2 7 3 2" xfId="23645" xr:uid="{C4FCCDEB-3A46-4339-AEA3-725275270FB3}"/>
    <cellStyle name="Total 2 2 7 3 2 2" xfId="47513" xr:uid="{85967D57-FAFE-4300-9125-31B51825BBDB}"/>
    <cellStyle name="Total 2 2 7 3 3" xfId="25091" xr:uid="{29BE749B-589E-44F6-AF83-F2A34D0714F7}"/>
    <cellStyle name="Total 2 2 7 4" xfId="17009" xr:uid="{7185519B-949F-4099-B69A-03F120CAA48F}"/>
    <cellStyle name="Total 2 2 7 4 2" xfId="23694" xr:uid="{49BFDB22-69DF-46FD-8F30-A98002B4E0E4}"/>
    <cellStyle name="Total 2 2 7 4 2 2" xfId="47529" xr:uid="{CAF3E942-3984-49B6-AF44-E0E4A62246DE}"/>
    <cellStyle name="Total 2 2 7 4 3" xfId="25140" xr:uid="{B1029949-D5C3-4D82-A7A2-C3D2B75D22FA}"/>
    <cellStyle name="Total 2 2 7 5" xfId="23983" xr:uid="{63A1BB57-9450-455E-AB1C-A99B2F212F8B}"/>
    <cellStyle name="Total 2 2 7 5 2" xfId="25429" xr:uid="{AF4F9C73-FCA8-4240-86CE-7C79F8E29EE0}"/>
    <cellStyle name="Total 2 2 7 6" xfId="19499" xr:uid="{51A61EAE-9AF9-4A59-9618-60C759A6116B}"/>
    <cellStyle name="Total 2 2 7 6 2" xfId="43691" xr:uid="{10595D63-E40A-4CA8-9A36-28EE49914E98}"/>
    <cellStyle name="Total 2 2 7 7" xfId="24262" xr:uid="{5CF1847A-DF2C-4DCD-A59C-7EA92858A143}"/>
    <cellStyle name="Total 2 2 8" xfId="4716" xr:uid="{BED0CF19-3596-4BF5-A094-BD46210A0220}"/>
    <cellStyle name="Total 2 2 8 2" xfId="17366" xr:uid="{A1892821-55D9-40E4-BAB2-82769CBE3C81}"/>
    <cellStyle name="Total 2 2 8 2 2" xfId="21459" xr:uid="{AFEC8D66-E713-43A3-B900-7F4B323E7196}"/>
    <cellStyle name="Total 2 2 8 2 2 2" xfId="45565" xr:uid="{0DFB86BD-CC87-459E-B45B-B6729AD7BBC8}"/>
    <cellStyle name="Total 2 2 8 2 3" xfId="24526" xr:uid="{D0C6E417-A33F-4169-AA34-0BC50ECFDF60}"/>
    <cellStyle name="Total 2 2 8 3" xfId="17518" xr:uid="{B9C00458-DB9D-4175-B01B-AA57E304F554}"/>
    <cellStyle name="Total 2 2 8 3 2" xfId="23447" xr:uid="{89C9CAF8-20B9-4089-8303-8399C884F3D6}"/>
    <cellStyle name="Total 2 2 8 3 2 2" xfId="47384" xr:uid="{DF720FB8-50B7-4567-A210-68D86E592562}"/>
    <cellStyle name="Total 2 2 8 3 3" xfId="24893" xr:uid="{2D5E2F62-5296-43C8-9B04-CD73B2395FAA}"/>
    <cellStyle name="Total 2 2 8 4" xfId="23621" xr:uid="{0DE5926A-B833-415D-BB22-30727072FA2B}"/>
    <cellStyle name="Total 2 2 8 4 2" xfId="25067" xr:uid="{847EAC24-5913-402A-AE61-0657D5F6C412}"/>
    <cellStyle name="Total 2 2 8 5" xfId="20799" xr:uid="{E149517F-B190-470F-A500-08ECC5BB2F73}"/>
    <cellStyle name="Total 2 2 8 5 2" xfId="24353" xr:uid="{8910B1BD-7856-485B-847F-47395AE7214E}"/>
    <cellStyle name="Total 2 2 8 6" xfId="18985" xr:uid="{0FBB5154-6B55-4DC9-AA6E-DF1185124CA4}"/>
    <cellStyle name="Total 2 2 8 6 2" xfId="43179" xr:uid="{5E05222A-FDB0-4D0A-B6EA-0F39E87C9B28}"/>
    <cellStyle name="Total 2 2 8 7" xfId="24197" xr:uid="{B2163630-DE9F-4CCF-B906-AA95C9484C59}"/>
    <cellStyle name="Total 2 2 9" xfId="8750" xr:uid="{45997F0A-8402-4D9C-AD5A-31B2FB900998}"/>
    <cellStyle name="Total 2 2 9 2" xfId="20863" xr:uid="{994DBA25-6463-4CB5-8219-1F972EB40A42}"/>
    <cellStyle name="Total 2 2 9 2 2" xfId="45001" xr:uid="{880A806B-71A6-4A5A-9B11-211760C2A36F}"/>
    <cellStyle name="Total 2 2 9 3" xfId="24366" xr:uid="{920C65A0-1DC8-4C9D-95C3-7E30F0D7356E}"/>
    <cellStyle name="Total 2 3" xfId="291" xr:uid="{7F0F3ABE-94A5-4308-8BFC-D28D6B491664}"/>
    <cellStyle name="Total 2 3 10" xfId="16935" xr:uid="{C29753F4-CDD2-46CC-A4E0-C7BA8F3FB1B6}"/>
    <cellStyle name="Total 2 3 10 2" xfId="41444" xr:uid="{DDB8812B-4E7F-4BA8-9B86-8F75C13A586D}"/>
    <cellStyle name="Total 2 3 11" xfId="17780" xr:uid="{01AA9C1B-5BEA-46BC-89CD-A6DCE2D579E4}"/>
    <cellStyle name="Total 2 3 11 2" xfId="42005" xr:uid="{1CB6FD60-10F9-4D0C-AB18-29CD29F8BC28}"/>
    <cellStyle name="Total 2 3 12" xfId="18322" xr:uid="{0C6F50AF-677E-4BAB-97FF-6052403BB052}"/>
    <cellStyle name="Total 2 3 12 2" xfId="42547" xr:uid="{CA8B22F2-A9E9-45A8-BBC4-405B23865052}"/>
    <cellStyle name="Total 2 3 13" xfId="18366" xr:uid="{8A284E85-B4D8-4FB9-980D-BB6A58D7BB8B}"/>
    <cellStyle name="Total 2 3 2" xfId="303" xr:uid="{6E3C8FD7-84E6-4C6E-BD85-2BCD90560751}"/>
    <cellStyle name="Total 2 3 2 10" xfId="17785" xr:uid="{9EBF1EC9-5BC2-4B53-96E4-A11D6DDCE8F3}"/>
    <cellStyle name="Total 2 3 2 10 2" xfId="42010" xr:uid="{C446FE15-BF06-4E64-8575-1F67882D74D3}"/>
    <cellStyle name="Total 2 3 2 11" xfId="18329" xr:uid="{F4BD630F-0628-4CDF-B34E-27DAD43AC6FC}"/>
    <cellStyle name="Total 2 3 2 11 2" xfId="42554" xr:uid="{9E5DF55E-6EA9-40A3-B9B3-4318A3982DFA}"/>
    <cellStyle name="Total 2 3 2 12" xfId="24096" xr:uid="{0DF384C7-5940-480B-9094-F58CDA6B3232}"/>
    <cellStyle name="Total 2 3 2 2" xfId="337" xr:uid="{59AC2003-741A-407D-AACC-657057410782}"/>
    <cellStyle name="Total 2 3 2 2 10" xfId="18352" xr:uid="{19431F18-8F7F-4CF0-87C0-26D53A868B66}"/>
    <cellStyle name="Total 2 3 2 2 10 2" xfId="42577" xr:uid="{A3E63815-876E-4E13-A071-56CBC2822FF0}"/>
    <cellStyle name="Total 2 3 2 2 11" xfId="24113" xr:uid="{F8E4CE28-1C34-4971-8F5D-558BD1FA60D1}"/>
    <cellStyle name="Total 2 3 2 2 2" xfId="1737" xr:uid="{0B4F4806-1AF7-4855-8656-D15481A5ADDC}"/>
    <cellStyle name="Total 2 3 2 2 2 2" xfId="10080" xr:uid="{D7BBA8ED-D107-4411-8E78-C72078AB8B7E}"/>
    <cellStyle name="Total 2 3 2 2 2 2 2" xfId="22904" xr:uid="{C0C0F7E2-CB39-42F9-98D1-8CA28D5A06B2}"/>
    <cellStyle name="Total 2 3 2 2 2 2 2 2" xfId="24660" xr:uid="{4FF61D1E-96DB-4CE1-9621-FDC683C25DF7}"/>
    <cellStyle name="Total 2 3 2 2 2 2 3" xfId="23951" xr:uid="{DD31B3A5-F59C-4973-839F-04C8DD13BF34}"/>
    <cellStyle name="Total 2 3 2 2 2 2 3 2" xfId="25397" xr:uid="{144C8746-0177-491F-A0ED-724357861FC3}"/>
    <cellStyle name="Total 2 3 2 2 2 2 4" xfId="24036" xr:uid="{20E7AF14-E5C0-4A0E-8AB1-8B578F5ACEDD}"/>
    <cellStyle name="Total 2 3 2 2 2 2 4 2" xfId="25482" xr:uid="{A94EE6EB-8411-460E-BB52-5A09E41FBB44}"/>
    <cellStyle name="Total 2 3 2 2 2 2 5" xfId="23440" xr:uid="{08318224-C0A9-4598-B128-312411BF6592}"/>
    <cellStyle name="Total 2 3 2 2 2 2 5 2" xfId="24886" xr:uid="{9E3B95D1-2C28-445D-B2CB-D827C5BB247D}"/>
    <cellStyle name="Total 2 3 2 2 2 2 6" xfId="20439" xr:uid="{C86F5FBD-BB99-432F-B808-94C9927C9398}"/>
    <cellStyle name="Total 2 3 2 2 2 2 6 2" xfId="44601" xr:uid="{59906934-F120-4D6A-B369-55B384D37451}"/>
    <cellStyle name="Total 2 3 2 2 2 2 7" xfId="24308" xr:uid="{5A1550C4-774A-4B7B-A4B1-F3D3D0694962}"/>
    <cellStyle name="Total 2 3 2 2 2 3" xfId="17002" xr:uid="{D81657A9-EFA8-4083-A480-79FCCA038C58}"/>
    <cellStyle name="Total 2 3 2 2 2 3 2" xfId="21377" xr:uid="{727C00E6-142C-4E1C-B9DF-2D3B01282D17}"/>
    <cellStyle name="Total 2 3 2 2 2 3 2 2" xfId="45494" xr:uid="{EE1517DF-47EF-40C3-9741-FB1B30574BB5}"/>
    <cellStyle name="Total 2 3 2 2 2 3 3" xfId="24487" xr:uid="{F662B783-332F-4810-A5DD-E2BD33D1D288}"/>
    <cellStyle name="Total 2 3 2 2 2 4" xfId="16996" xr:uid="{F3CD0E93-C8F6-483D-9941-9EA9755E518F}"/>
    <cellStyle name="Total 2 3 2 2 2 4 2" xfId="23396" xr:uid="{BF543D7F-B07F-4897-891E-AC9EE8768E2F}"/>
    <cellStyle name="Total 2 3 2 2 2 4 2 2" xfId="47356" xr:uid="{C80669DF-C31F-49DC-9682-08AC34ABFF8B}"/>
    <cellStyle name="Total 2 3 2 2 2 4 3" xfId="24842" xr:uid="{ED2F1ECB-D8CB-44BE-BE67-DA2EF2C79D51}"/>
    <cellStyle name="Total 2 3 2 2 2 5" xfId="21341" xr:uid="{C7E2F3E7-8F72-458E-9E33-06CC50D76F5C}"/>
    <cellStyle name="Total 2 3 2 2 2 5 2" xfId="24451" xr:uid="{D019B081-CD8C-4B57-9008-0D55632AC536}"/>
    <cellStyle name="Total 2 3 2 2 2 6" xfId="23610" xr:uid="{90E74522-22B1-4C53-BDE5-71A84B7ED757}"/>
    <cellStyle name="Total 2 3 2 2 2 6 2" xfId="25056" xr:uid="{FA0A7279-0DDB-4653-97FF-CC8694947EBA}"/>
    <cellStyle name="Total 2 3 2 2 2 7" xfId="18913" xr:uid="{40973710-363F-45D6-B311-8FDD3DAF9251}"/>
    <cellStyle name="Total 2 3 2 2 2 7 2" xfId="43109" xr:uid="{4B22D8AC-B89C-459E-84E5-E5EF4AFE7B5D}"/>
    <cellStyle name="Total 2 3 2 2 2 8" xfId="24174" xr:uid="{F3D8A153-7B3F-42B4-A71C-09682D83E2B2}"/>
    <cellStyle name="Total 2 3 2 2 3" xfId="3877" xr:uid="{EC4B4F80-7B5A-4F36-91BC-0F79718E1432}"/>
    <cellStyle name="Total 2 3 2 2 3 2" xfId="12218" xr:uid="{0FD8023A-B4BE-417E-A51C-1175509427D3}"/>
    <cellStyle name="Total 2 3 2 2 3 2 2" xfId="21605" xr:uid="{55F088A0-AF23-4B22-9049-C7060D45F776}"/>
    <cellStyle name="Total 2 3 2 2 3 2 2 2" xfId="45690" xr:uid="{F490FC7E-1CF3-49C9-9842-5FFA6B8CA0AD}"/>
    <cellStyle name="Total 2 3 2 2 3 2 3" xfId="24563" xr:uid="{4E5D9FEF-863D-4B46-A0BA-7EC7080DADE9}"/>
    <cellStyle name="Total 2 3 2 2 3 3" xfId="17139" xr:uid="{6B2A69AC-8CCC-4517-BAA3-5FCB6D7AD190}"/>
    <cellStyle name="Total 2 3 2 2 3 3 2" xfId="23528" xr:uid="{D0FEC917-E511-45BC-A6A9-CA0FA4D3361C}"/>
    <cellStyle name="Total 2 3 2 2 3 3 2 2" xfId="47453" xr:uid="{772B65BF-77EB-4D0B-BF95-6F1D6BAD6F91}"/>
    <cellStyle name="Total 2 3 2 2 3 3 3" xfId="24974" xr:uid="{7017F491-573B-4221-8970-B16BDB04696B}"/>
    <cellStyle name="Total 2 3 2 2 3 4" xfId="16970" xr:uid="{89A9E72B-EEAE-47BE-A081-5A675E1DFBEA}"/>
    <cellStyle name="Total 2 3 2 2 3 4 2" xfId="23684" xr:uid="{BE1153A3-E5A7-40DB-9409-19602ABC0664}"/>
    <cellStyle name="Total 2 3 2 2 3 4 2 2" xfId="47524" xr:uid="{5860B97F-9035-472E-A919-E127E3E00CEE}"/>
    <cellStyle name="Total 2 3 2 2 3 4 3" xfId="25130" xr:uid="{31A2EF11-60C7-4502-A03D-5E11E99E4B9E}"/>
    <cellStyle name="Total 2 3 2 2 3 5" xfId="24080" xr:uid="{21E73447-FDF1-4374-AC0D-CFF6F0ECFA38}"/>
    <cellStyle name="Total 2 3 2 2 3 5 2" xfId="25526" xr:uid="{481F74A9-D5F7-4FBE-AC0A-1968969AB488}"/>
    <cellStyle name="Total 2 3 2 2 3 6" xfId="19136" xr:uid="{97E97D8B-F3FC-4F25-9CE8-246503F86924}"/>
    <cellStyle name="Total 2 3 2 2 3 6 2" xfId="43330" xr:uid="{1BA4B7BE-E33A-453F-BDB4-EEE8C76022A0}"/>
    <cellStyle name="Total 2 3 2 2 3 7" xfId="24239" xr:uid="{B0C16FB3-333A-4DC6-84DD-B0C9D00B4C2D}"/>
    <cellStyle name="Total 2 3 2 2 4" xfId="4262" xr:uid="{D9F753F2-EF6D-4C86-9687-D883498E09EB}"/>
    <cellStyle name="Total 2 3 2 2 4 2" xfId="12603" xr:uid="{E7318267-2048-4BC0-A8D7-FA8B2386008E}"/>
    <cellStyle name="Total 2 3 2 2 4 2 2" xfId="37188" xr:uid="{A11A221F-B2A2-4406-A88B-34C104BF773B}"/>
    <cellStyle name="Total 2 3 2 2 4 3" xfId="17264" xr:uid="{9723DDE7-EAD9-4EE1-87A1-62D9DDA43B59}"/>
    <cellStyle name="Total 2 3 2 2 4 3 2" xfId="41610" xr:uid="{FCB2B6BB-15F5-41E2-A10B-13CA13ED34C6}"/>
    <cellStyle name="Total 2 3 2 2 4 4" xfId="17619" xr:uid="{7D0C128D-9D68-4660-ADC7-2B8EB53E9A4B}"/>
    <cellStyle name="Total 2 3 2 2 4 4 2" xfId="41875" xr:uid="{6E734C8B-3D4E-4064-A268-2551E708B4E0}"/>
    <cellStyle name="Total 2 3 2 2 4 5" xfId="21008" xr:uid="{55225F15-27E0-4A4F-BFCF-2E76C2900965}"/>
    <cellStyle name="Total 2 3 2 2 4 5 2" xfId="45136" xr:uid="{909C7E7D-92DB-4554-8FEF-AE581F9939D8}"/>
    <cellStyle name="Total 2 3 2 2 4 6" xfId="24419" xr:uid="{49BE3459-2643-4350-BDE7-D21E55DA2BDD}"/>
    <cellStyle name="Total 2 3 2 2 5" xfId="4634" xr:uid="{F183C010-A4DF-433B-A0F9-9F25D6EF8D7F}"/>
    <cellStyle name="Total 2 3 2 2 5 2" xfId="12975" xr:uid="{145F86F7-4861-4967-A423-7335F7665F78}"/>
    <cellStyle name="Total 2 3 2 2 5 2 2" xfId="37560" xr:uid="{69F279F4-4726-48B1-826A-EC259E4A5772}"/>
    <cellStyle name="Total 2 3 2 2 5 3" xfId="17308" xr:uid="{0857C5A4-0872-49C9-831E-2BCECAABEEF8}"/>
    <cellStyle name="Total 2 3 2 2 5 3 2" xfId="41643" xr:uid="{7E0993C5-DE72-4E91-B335-ED69BE9E0741}"/>
    <cellStyle name="Total 2 3 2 2 5 4" xfId="17087" xr:uid="{0B5B9CBF-D759-4A73-AEB7-911CCA17DC71}"/>
    <cellStyle name="Total 2 3 2 2 5 4 2" xfId="41515" xr:uid="{8F2EED46-1378-49C2-AB21-095467A5199F}"/>
    <cellStyle name="Total 2 3 2 2 5 5" xfId="23227" xr:uid="{69ADEB1D-DD16-4D68-A9D7-D5C8A343361F}"/>
    <cellStyle name="Total 2 3 2 2 5 5 2" xfId="47238" xr:uid="{B80A47A3-64A3-4E4C-B75B-BF8BC3E7BB6B}"/>
    <cellStyle name="Total 2 3 2 2 5 6" xfId="24673" xr:uid="{64573065-BBC7-4770-ACA4-BCDDA715CB5D}"/>
    <cellStyle name="Total 2 3 2 2 6" xfId="5656" xr:uid="{52855EB0-0D61-4AF0-A83B-91DDA7DB0752}"/>
    <cellStyle name="Total 2 3 2 2 6 2" xfId="17492" xr:uid="{F656A8DD-6BC8-4FB2-82D4-13ACCC597812}"/>
    <cellStyle name="Total 2 3 2 2 6 2 2" xfId="41790" xr:uid="{B5B3EF38-CE39-453C-A857-544111B3F1BC}"/>
    <cellStyle name="Total 2 3 2 2 6 3" xfId="16866" xr:uid="{008A0B21-1D8C-4771-91C1-2FB01CA1910F}"/>
    <cellStyle name="Total 2 3 2 2 6 3 2" xfId="41431" xr:uid="{EA122A8D-655D-462C-A214-8C9AFD2C1D15}"/>
    <cellStyle name="Total 2 3 2 2 6 4" xfId="23913" xr:uid="{18BDF68D-7DDA-4C01-8E10-5FFD550ADDD7}"/>
    <cellStyle name="Total 2 3 2 2 6 4 2" xfId="47599" xr:uid="{2AA6A216-ACCC-4DE5-99A1-617C7B47BACD}"/>
    <cellStyle name="Total 2 3 2 2 6 5" xfId="25359" xr:uid="{56DD84C0-EBFD-4FB0-A499-7CF36A3FED6B}"/>
    <cellStyle name="Total 2 3 2 2 7" xfId="9283" xr:uid="{699A185B-631C-4481-A4B6-8DAEC0BD6E1C}"/>
    <cellStyle name="Total 2 3 2 2 7 2" xfId="22836" xr:uid="{FE398B31-9C0A-4CCD-BEAA-F54934CEAD91}"/>
    <cellStyle name="Total 2 3 2 2 7 2 2" xfId="46858" xr:uid="{0DD1F2DD-D35C-446C-99D6-B6E3ACA6902E}"/>
    <cellStyle name="Total 2 3 2 2 7 3" xfId="24650" xr:uid="{1A0ECD07-A3B4-4E25-AACF-CB06C275EE47}"/>
    <cellStyle name="Total 2 3 2 2 8" xfId="17523" xr:uid="{18F4DDBD-784A-4B53-B57B-2EEDAABCB755}"/>
    <cellStyle name="Total 2 3 2 2 8 2" xfId="41814" xr:uid="{F34BCD9F-44FF-4BCC-A60E-8F74680A7E2F}"/>
    <cellStyle name="Total 2 3 2 2 9" xfId="17939" xr:uid="{3E947638-2518-41B9-94F8-2E46839CD0C3}"/>
    <cellStyle name="Total 2 3 2 2 9 2" xfId="42164" xr:uid="{38558A07-29D8-4403-A41C-273B4AB2FBC8}"/>
    <cellStyle name="Total 2 3 2 3" xfId="1004" xr:uid="{EACD0395-30ED-45C5-9F7C-A432FF43CCA5}"/>
    <cellStyle name="Total 2 3 2 3 2" xfId="9380" xr:uid="{F79BABB2-6E34-46EA-A27A-FB64C1BFA2E1}"/>
    <cellStyle name="Total 2 3 2 3 2 2" xfId="22214" xr:uid="{3FE51159-ACE4-46CC-91C6-E88F26C280E1}"/>
    <cellStyle name="Total 2 3 2 3 2 2 2" xfId="24619" xr:uid="{A93E2947-4EBA-491D-8118-C6C23D5D170C}"/>
    <cellStyle name="Total 2 3 2 3 2 3" xfId="23744" xr:uid="{636681CB-0643-44C4-AB96-3A23474AD805}"/>
    <cellStyle name="Total 2 3 2 3 2 3 2" xfId="25190" xr:uid="{F94D7A09-CCC3-4F9D-869D-A5DE4F4B7687}"/>
    <cellStyle name="Total 2 3 2 3 2 4" xfId="23858" xr:uid="{7E380DA4-BFCE-40E5-84D2-FFC2E934E54F}"/>
    <cellStyle name="Total 2 3 2 3 2 4 2" xfId="25304" xr:uid="{A28F2899-E363-402C-8D70-51D3919CF30D}"/>
    <cellStyle name="Total 2 3 2 3 2 5" xfId="23557" xr:uid="{723A5762-FB45-4755-8367-3E19FAE70591}"/>
    <cellStyle name="Total 2 3 2 3 2 5 2" xfId="25003" xr:uid="{7AC5214D-F99E-4D30-A56C-9F706FD8A834}"/>
    <cellStyle name="Total 2 3 2 3 2 6" xfId="19749" xr:uid="{627CAD1D-920F-44AB-B0C7-ECD4915C8A05}"/>
    <cellStyle name="Total 2 3 2 3 2 6 2" xfId="43930" xr:uid="{EE0BF882-B52E-4823-B94E-EC07F6B9046D}"/>
    <cellStyle name="Total 2 3 2 3 2 7" xfId="24286" xr:uid="{77E2A0E4-54AC-486A-9CA8-DD0A92BC6D05}"/>
    <cellStyle name="Total 2 3 2 3 3" xfId="16914" xr:uid="{A3999B5C-72FD-4A40-B853-82F1FF517DFC}"/>
    <cellStyle name="Total 2 3 2 3 3 2" xfId="21358" xr:uid="{C566822A-57BB-4582-BD15-EAF9E74386DF}"/>
    <cellStyle name="Total 2 3 2 3 3 2 2" xfId="45476" xr:uid="{F839D9C8-0565-44A2-9279-C0ADF8355E93}"/>
    <cellStyle name="Total 2 3 2 3 3 3" xfId="24468" xr:uid="{A38DADDE-C237-4D98-9B7E-99AA8AD04CC3}"/>
    <cellStyle name="Total 2 3 2 3 4" xfId="16900" xr:uid="{B05AC6A2-6DA7-40FB-8EC7-90CD228E0A64}"/>
    <cellStyle name="Total 2 3 2 3 4 2" xfId="23373" xr:uid="{0EEC3550-0534-4673-8F16-E01F3E8E3D82}"/>
    <cellStyle name="Total 2 3 2 3 4 2 2" xfId="47333" xr:uid="{2E067061-5FD2-4D2A-8F79-824CE6488228}"/>
    <cellStyle name="Total 2 3 2 3 4 3" xfId="24819" xr:uid="{BCA98367-F026-412B-A82D-845060467BB7}"/>
    <cellStyle name="Total 2 3 2 3 5" xfId="23317" xr:uid="{69C57ED0-2235-4216-921C-F4F118E29158}"/>
    <cellStyle name="Total 2 3 2 3 5 2" xfId="24763" xr:uid="{A63450FB-F8EA-43D8-AB37-B303102F8FAF}"/>
    <cellStyle name="Total 2 3 2 3 6" xfId="23959" xr:uid="{5068C7A3-2549-47E6-B9BD-0604AB81B25A}"/>
    <cellStyle name="Total 2 3 2 3 6 2" xfId="25405" xr:uid="{A01F1C23-9452-4D4A-894E-2EF1F6C1D790}"/>
    <cellStyle name="Total 2 3 2 3 7" xfId="18890" xr:uid="{28509F2A-3E9E-4E1C-8819-46AC23020FD3}"/>
    <cellStyle name="Total 2 3 2 3 7 2" xfId="43086" xr:uid="{1CF1F974-C7AC-4BBF-8D5F-E397B2F8870F}"/>
    <cellStyle name="Total 2 3 2 3 8" xfId="24157" xr:uid="{A58FB706-EDA8-4925-99FE-CE9660C08322}"/>
    <cellStyle name="Total 2 3 2 4" xfId="3915" xr:uid="{BE3DBDCE-57EF-45AA-AEE9-F346686A61BC}"/>
    <cellStyle name="Total 2 3 2 4 2" xfId="12256" xr:uid="{A4FB8AA4-D880-4827-9B4F-D3E48B4D4E9B}"/>
    <cellStyle name="Total 2 3 2 4 2 2" xfId="21578" xr:uid="{73E0B152-4FEC-4A17-B7AA-8F25FF7707A7}"/>
    <cellStyle name="Total 2 3 2 4 2 2 2" xfId="45671" xr:uid="{8949CCAD-39EB-45B8-A08F-3235BD32AE74}"/>
    <cellStyle name="Total 2 3 2 4 2 3" xfId="24547" xr:uid="{086A988B-A25C-4E50-B80F-69311762B014}"/>
    <cellStyle name="Total 2 3 2 4 3" xfId="17177" xr:uid="{9A3FBA5A-6E5A-4AD0-9F56-5197B432DCCA}"/>
    <cellStyle name="Total 2 3 2 4 3 2" xfId="23503" xr:uid="{23FB8FDD-01D3-4A59-8524-52425FD07A7D}"/>
    <cellStyle name="Total 2 3 2 4 3 2 2" xfId="47429" xr:uid="{B9432C24-3C78-453F-9B1E-0D11FE1815EF}"/>
    <cellStyle name="Total 2 3 2 4 3 3" xfId="24949" xr:uid="{E1C00173-A073-4149-8E72-D643ADE2A7B4}"/>
    <cellStyle name="Total 2 3 2 4 4" xfId="17110" xr:uid="{0DC1A36E-837E-4A4F-814E-CF45337133A2}"/>
    <cellStyle name="Total 2 3 2 4 4 2" xfId="23308" xr:uid="{052D6782-31ED-4EA2-A550-E55B3B2B1873}"/>
    <cellStyle name="Total 2 3 2 4 4 2 2" xfId="47284" xr:uid="{20F2662F-0313-4B3D-A73D-7DEDFF96A252}"/>
    <cellStyle name="Total 2 3 2 4 4 3" xfId="24754" xr:uid="{9C74809E-E111-43E7-924E-3978A302FE70}"/>
    <cellStyle name="Total 2 3 2 4 5" xfId="23910" xr:uid="{1F4863A3-A798-4402-AFEF-2700238B891E}"/>
    <cellStyle name="Total 2 3 2 4 5 2" xfId="25356" xr:uid="{0E754199-B381-4CAB-8C62-BE50CFA2F8C1}"/>
    <cellStyle name="Total 2 3 2 4 6" xfId="19108" xr:uid="{B1EA1697-4995-4B82-8C18-AF93357E2841}"/>
    <cellStyle name="Total 2 3 2 4 6 2" xfId="43302" xr:uid="{06B9C2B4-D02C-4E9D-807E-C11A601ADCCE}"/>
    <cellStyle name="Total 2 3 2 4 7" xfId="24222" xr:uid="{E2EBAC5D-5509-4F57-A34D-978E2DC32A8B}"/>
    <cellStyle name="Total 2 3 2 5" xfId="4234" xr:uid="{275FEE82-BF10-47CF-A101-060AAFC7D007}"/>
    <cellStyle name="Total 2 3 2 5 2" xfId="12575" xr:uid="{90E43747-A4A1-4D28-9FC8-4F093B2E0FAF}"/>
    <cellStyle name="Total 2 3 2 5 2 2" xfId="37160" xr:uid="{54C9C6DF-5134-4662-91A5-A31B53CF0762}"/>
    <cellStyle name="Total 2 3 2 5 3" xfId="17241" xr:uid="{7713FBAE-A1AE-41D3-916C-D6F74A5B5131}"/>
    <cellStyle name="Total 2 3 2 5 3 2" xfId="41587" xr:uid="{DFDEBDA3-A28A-4B8F-A6A0-3F0E50220766}"/>
    <cellStyle name="Total 2 3 2 5 4" xfId="17540" xr:uid="{AB863F8F-C1D8-4F27-9B92-382F4C2E8611}"/>
    <cellStyle name="Total 2 3 2 5 4 2" xfId="41823" xr:uid="{29F179CC-5578-45F9-B5AE-6C4F9AB76BFA}"/>
    <cellStyle name="Total 2 3 2 5 5" xfId="20983" xr:uid="{2548217F-C4B2-42B6-B8D7-E5549740524C}"/>
    <cellStyle name="Total 2 3 2 5 5 2" xfId="45115" xr:uid="{26511CEC-F259-405E-8184-E33EBB7A484A}"/>
    <cellStyle name="Total 2 3 2 5 6" xfId="24399" xr:uid="{7CB5438E-60BA-42BA-9AA0-48341A28C35D}"/>
    <cellStyle name="Total 2 3 2 6" xfId="4672" xr:uid="{0FA3E994-23EC-4E07-9A11-C1D80E8D3743}"/>
    <cellStyle name="Total 2 3 2 6 2" xfId="13013" xr:uid="{07C518A1-016D-4364-961C-8CFB6D56652E}"/>
    <cellStyle name="Total 2 3 2 6 2 2" xfId="37598" xr:uid="{0C2A3EA3-76F5-47E5-A9D1-865EA933BD37}"/>
    <cellStyle name="Total 2 3 2 6 3" xfId="17346" xr:uid="{0093FA35-D044-444F-959C-2EB00275F7FF}"/>
    <cellStyle name="Total 2 3 2 6 3 2" xfId="41681" xr:uid="{9F5E6E24-D45E-4C3A-8845-AD6537796149}"/>
    <cellStyle name="Total 2 3 2 6 4" xfId="17034" xr:uid="{6F3E6A43-9A0E-4E48-AB8E-092BE2C10356}"/>
    <cellStyle name="Total 2 3 2 6 4 2" xfId="41476" xr:uid="{3C5B28E8-A3FF-4881-91B1-BD0CDF23DDB1}"/>
    <cellStyle name="Total 2 3 2 6 5" xfId="21424" xr:uid="{78AE605D-E17A-45AA-A0A3-BFB8F2DF603E}"/>
    <cellStyle name="Total 2 3 2 6 5 2" xfId="45531" xr:uid="{7081E3EE-54F7-4303-B843-9DD588CA8150}"/>
    <cellStyle name="Total 2 3 2 6 6" xfId="24520" xr:uid="{9743A6B9-3322-4AE2-9780-DBA9599E6812}"/>
    <cellStyle name="Total 2 3 2 7" xfId="4964" xr:uid="{43ADAB05-25E1-41B3-91B7-6F4BE2FA65AA}"/>
    <cellStyle name="Total 2 3 2 7 2" xfId="17411" xr:uid="{63987E33-BE8E-404E-A4F9-852E254786B0}"/>
    <cellStyle name="Total 2 3 2 7 2 2" xfId="41739" xr:uid="{5AB33ED6-AFB7-4F98-8850-A5C80CA5F36D}"/>
    <cellStyle name="Total 2 3 2 7 3" xfId="17445" xr:uid="{22749087-24FA-4FE7-81DA-7CCFEA0476E4}"/>
    <cellStyle name="Total 2 3 2 7 3 2" xfId="41758" xr:uid="{E5B53D02-CA7F-4FE9-9580-B3481B9C70A4}"/>
    <cellStyle name="Total 2 3 2 7 4" xfId="23804" xr:uid="{12D9C317-7D35-45D0-B2A3-42BC33991EB0}"/>
    <cellStyle name="Total 2 3 2 7 4 2" xfId="47561" xr:uid="{342FBC4D-DDAB-483F-AA32-7AB5733102A8}"/>
    <cellStyle name="Total 2 3 2 7 5" xfId="25250" xr:uid="{F84C4EC5-FD07-4A8D-AA3C-6683A43C7E4E}"/>
    <cellStyle name="Total 2 3 2 8" xfId="8609" xr:uid="{5A6CCB4F-FEB9-4EE7-8701-AC875A267DF8}"/>
    <cellStyle name="Total 2 3 2 8 2" xfId="23579" xr:uid="{DE5D4761-A73C-4876-80B2-3F5A4BDB0D93}"/>
    <cellStyle name="Total 2 3 2 8 2 2" xfId="47486" xr:uid="{D2040BC1-4DC4-44A5-9019-F985E6907B4A}"/>
    <cellStyle name="Total 2 3 2 8 3" xfId="25025" xr:uid="{7B9552D5-F8D9-4B66-82A1-D358B1447F65}"/>
    <cellStyle name="Total 2 3 2 9" xfId="17610" xr:uid="{84103A2D-BD80-4AD7-862C-A68B25D9FCA8}"/>
    <cellStyle name="Total 2 3 2 9 2" xfId="41867" xr:uid="{6ED5354E-8FD3-4DB3-B04F-D0D8F4D837D9}"/>
    <cellStyle name="Total 2 3 3" xfId="227" xr:uid="{99FCA6DD-CA23-494F-ACE7-AF920EB859E1}"/>
    <cellStyle name="Total 2 3 3 10" xfId="18315" xr:uid="{BF1B63EA-7B02-45B5-9C11-69F35E9FDFA4}"/>
    <cellStyle name="Total 2 3 3 10 2" xfId="42540" xr:uid="{56B4DBE5-300F-47D3-A7F5-3F7E491D7F29}"/>
    <cellStyle name="Total 2 3 3 11" xfId="18363" xr:uid="{2918824C-AA36-4C36-8AEF-153B31876B32}"/>
    <cellStyle name="Total 2 3 3 2" xfId="1669" xr:uid="{68877E29-CBF5-4575-B47E-1700D70785CC}"/>
    <cellStyle name="Total 2 3 3 2 2" xfId="10018" xr:uid="{CE55FA25-78CE-4482-9933-D8D5013F9F7D}"/>
    <cellStyle name="Total 2 3 3 2 2 2" xfId="22843" xr:uid="{AD1937E3-7BAF-4223-9049-94CA016ED166}"/>
    <cellStyle name="Total 2 3 3 2 2 2 2" xfId="24655" xr:uid="{6873F6E9-B340-4D9B-B9A0-5BF92DEBBA8A}"/>
    <cellStyle name="Total 2 3 3 2 2 3" xfId="23928" xr:uid="{154CD41E-1B8C-498B-9DC7-15FCB1DD25E6}"/>
    <cellStyle name="Total 2 3 3 2 2 3 2" xfId="25374" xr:uid="{06AFFFF3-FF03-4F5F-9582-98E7B70E45FD}"/>
    <cellStyle name="Total 2 3 3 2 2 4" xfId="21574" xr:uid="{08311705-0AAF-4667-96CF-E5C5E5B252D6}"/>
    <cellStyle name="Total 2 3 3 2 2 4 2" xfId="24544" xr:uid="{453F9BC2-5B14-494A-B7E9-60352968BABB}"/>
    <cellStyle name="Total 2 3 3 2 2 5" xfId="20786" xr:uid="{766B7CA3-2C0A-4A8B-AB02-6AD822542DB0}"/>
    <cellStyle name="Total 2 3 3 2 2 5 2" xfId="24343" xr:uid="{81B653DE-04CB-4857-9674-36BADE46A72C}"/>
    <cellStyle name="Total 2 3 3 2 2 6" xfId="20378" xr:uid="{B4DE874C-3150-4598-81EB-F724A1383F38}"/>
    <cellStyle name="Total 2 3 3 2 2 6 2" xfId="44543" xr:uid="{31BE9311-5E23-428B-9881-B4E7A1B44362}"/>
    <cellStyle name="Total 2 3 3 2 2 7" xfId="24306" xr:uid="{36700CA4-0C6B-47ED-8553-58981619A827}"/>
    <cellStyle name="Total 2 3 3 2 3" xfId="16994" xr:uid="{5880E132-5EDB-43AE-B601-6964D2D1EB51}"/>
    <cellStyle name="Total 2 3 3 2 3 2" xfId="21346" xr:uid="{AC168026-DF3E-4354-92B6-BA8F50D240D6}"/>
    <cellStyle name="Total 2 3 3 2 3 2 2" xfId="45464" xr:uid="{45E87016-C13D-4B8E-A03F-107D89B4120A}"/>
    <cellStyle name="Total 2 3 3 2 3 3" xfId="24456" xr:uid="{8F2C19E5-A49F-451E-9F5B-DFAB7DC6071F}"/>
    <cellStyle name="Total 2 3 3 2 4" xfId="17031" xr:uid="{357B42EF-E849-458C-A0E2-95529B65F053}"/>
    <cellStyle name="Total 2 3 3 2 4 2" xfId="23359" xr:uid="{BF5E32A9-6566-4552-BD20-E59FB73F7D7F}"/>
    <cellStyle name="Total 2 3 3 2 4 2 2" xfId="47319" xr:uid="{40857231-52CA-4057-9253-13385240A571}"/>
    <cellStyle name="Total 2 3 3 2 4 3" xfId="24805" xr:uid="{8E4A42F4-FF30-414B-AB79-0FA8D7F4B01F}"/>
    <cellStyle name="Total 2 3 3 2 5" xfId="23619" xr:uid="{3B255CF5-0705-4E20-AB79-3016646635B9}"/>
    <cellStyle name="Total 2 3 3 2 5 2" xfId="25065" xr:uid="{7A2F76A6-0722-48BD-865C-6A4C0B2EAA62}"/>
    <cellStyle name="Total 2 3 3 2 6" xfId="20913" xr:uid="{4226E12F-1826-4019-AE65-BA0295DDC69B}"/>
    <cellStyle name="Total 2 3 3 2 6 2" xfId="24380" xr:uid="{24A4A025-5CDA-4C4C-8AD8-C9829EF7BB2F}"/>
    <cellStyle name="Total 2 3 3 2 7" xfId="18876" xr:uid="{02B7BF47-800F-4B3A-BA9C-09EC2F81872C}"/>
    <cellStyle name="Total 2 3 3 2 7 2" xfId="43072" xr:uid="{0D88D26E-2FA7-489C-883E-1F3809375D5C}"/>
    <cellStyle name="Total 2 3 3 2 8" xfId="24146" xr:uid="{9145A9C2-8C12-4985-9D41-A976AAF87B73}"/>
    <cellStyle name="Total 2 3 3 3" xfId="3873" xr:uid="{C24CE9C8-673F-41F8-B128-4D4594D8A658}"/>
    <cellStyle name="Total 2 3 3 3 2" xfId="12214" xr:uid="{F1B74C82-FA68-47F0-AD3A-C3BEB00C938F}"/>
    <cellStyle name="Total 2 3 3 3 2 2" xfId="21513" xr:uid="{8852581E-AC7F-4A63-A917-62285849C2CC}"/>
    <cellStyle name="Total 2 3 3 3 2 2 2" xfId="45611" xr:uid="{7AD9767F-28AD-4020-B6D6-CA85AE2885FE}"/>
    <cellStyle name="Total 2 3 3 3 2 3" xfId="24536" xr:uid="{E9E7E839-11C5-4D28-8F7A-F9073872F452}"/>
    <cellStyle name="Total 2 3 3 3 3" xfId="17135" xr:uid="{C5E5170B-5772-4973-88C3-697146A3EBFC}"/>
    <cellStyle name="Total 2 3 3 3 3 2" xfId="23477" xr:uid="{A21A6699-951F-4D75-9EA5-40A47D2B4EC2}"/>
    <cellStyle name="Total 2 3 3 3 3 2 2" xfId="47409" xr:uid="{BC85D688-F648-493E-BF62-F48097F5E440}"/>
    <cellStyle name="Total 2 3 3 3 3 3" xfId="24923" xr:uid="{396CF16B-367A-4CBA-B7E8-9210AB6DD893}"/>
    <cellStyle name="Total 2 3 3 3 4" xfId="17439" xr:uid="{77D27CAF-28DB-47FE-A192-D78514C2F5A0}"/>
    <cellStyle name="Total 2 3 3 3 4 2" xfId="23986" xr:uid="{50232B36-2AA7-43D4-9AEA-E966E904F445}"/>
    <cellStyle name="Total 2 3 3 3 4 2 2" xfId="47626" xr:uid="{A53FA60A-CD7B-45FB-B46E-E9994518620E}"/>
    <cellStyle name="Total 2 3 3 3 4 3" xfId="25432" xr:uid="{6CCC97C6-B58D-43F2-9F3D-E0B114A7C541}"/>
    <cellStyle name="Total 2 3 3 3 5" xfId="23730" xr:uid="{E23B10EC-7BB2-4DCF-8FF0-1F4DD611AB04}"/>
    <cellStyle name="Total 2 3 3 3 5 2" xfId="25176" xr:uid="{BE9D6C6B-B77E-45FE-A27C-B489E2F5FA03}"/>
    <cellStyle name="Total 2 3 3 3 6" xfId="19043" xr:uid="{DEC5C8F7-81FC-4350-B245-F1B291754FF0}"/>
    <cellStyle name="Total 2 3 3 3 6 2" xfId="43237" xr:uid="{8F804BEE-8E66-43E9-94B9-D193467A6436}"/>
    <cellStyle name="Total 2 3 3 3 7" xfId="24211" xr:uid="{6881BD4E-0C64-4885-8863-3E060B073292}"/>
    <cellStyle name="Total 2 3 3 4" xfId="4169" xr:uid="{E59D9CA2-74FA-4FF0-9882-D9CA815FD028}"/>
    <cellStyle name="Total 2 3 3 4 2" xfId="12510" xr:uid="{03442912-A7C3-4CEE-8B8C-9ECE39C0FCA5}"/>
    <cellStyle name="Total 2 3 3 4 2 2" xfId="37095" xr:uid="{BB44E969-83B7-4FD2-8365-B63FBEA60B38}"/>
    <cellStyle name="Total 2 3 3 4 3" xfId="17225" xr:uid="{3614FF08-8331-4148-94D2-F43BE610E903}"/>
    <cellStyle name="Total 2 3 3 4 3 2" xfId="41572" xr:uid="{D627BCD8-E1BB-447E-8181-083E0114FE04}"/>
    <cellStyle name="Total 2 3 3 4 4" xfId="17599" xr:uid="{42E616EB-76D6-4FBB-AC6A-9D705BD3F96C}"/>
    <cellStyle name="Total 2 3 3 4 4 2" xfId="41859" xr:uid="{26195B7B-F2EE-43CD-9A9E-8AD281210408}"/>
    <cellStyle name="Total 2 3 3 4 5" xfId="20916" xr:uid="{8D3ED64F-4EB7-4469-9916-B1064E0654AA}"/>
    <cellStyle name="Total 2 3 3 4 5 2" xfId="45051" xr:uid="{1FCFF69A-A14D-45FE-9D46-8213A3637DCA}"/>
    <cellStyle name="Total 2 3 3 4 6" xfId="24383" xr:uid="{BE701BCE-4386-4BB5-B831-99868A015F0B}"/>
    <cellStyle name="Total 2 3 3 5" xfId="4630" xr:uid="{3B7EFB9B-9944-4766-A143-7FF17E88B0E8}"/>
    <cellStyle name="Total 2 3 3 5 2" xfId="12971" xr:uid="{18405E3B-BE48-4C6A-82DB-3B6858EA1623}"/>
    <cellStyle name="Total 2 3 3 5 2 2" xfId="37556" xr:uid="{5B27DD6B-E17A-44EB-A359-E3F4DCEF68E5}"/>
    <cellStyle name="Total 2 3 3 5 3" xfId="17304" xr:uid="{E88FC782-C975-4CDC-9AD6-8CD3D8616EEF}"/>
    <cellStyle name="Total 2 3 3 5 3 2" xfId="41639" xr:uid="{98C4045B-7FA6-4387-909B-DB85E9399566}"/>
    <cellStyle name="Total 2 3 3 5 4" xfId="17049" xr:uid="{99EDA374-EE59-4CB2-A0C4-FE4BD60A73C8}"/>
    <cellStyle name="Total 2 3 3 5 4 2" xfId="41487" xr:uid="{A4B41D70-2A6E-4197-A21C-957D3BEABC79}"/>
    <cellStyle name="Total 2 3 3 5 5" xfId="20993" xr:uid="{222E6A73-E731-4BF0-8AA7-BFFDAA1C9C43}"/>
    <cellStyle name="Total 2 3 3 5 5 2" xfId="45124" xr:uid="{F81D2FEC-C6BC-453F-8C19-77433EA23088}"/>
    <cellStyle name="Total 2 3 3 5 6" xfId="24406" xr:uid="{FFBBEEFB-385A-4CC9-ACB9-BC9B34BC9539}"/>
    <cellStyle name="Total 2 3 3 6" xfId="5595" xr:uid="{C52A3289-DBC1-4A86-A169-8FFC75D731CC}"/>
    <cellStyle name="Total 2 3 3 6 2" xfId="17484" xr:uid="{95204805-720B-44D7-8696-A05200E98674}"/>
    <cellStyle name="Total 2 3 3 6 2 2" xfId="41783" xr:uid="{3ED74B12-D78C-4732-B7EC-AF3A2B29DE76}"/>
    <cellStyle name="Total 2 3 3 6 3" xfId="8741" xr:uid="{01C362F3-61A1-41D4-8324-B809EF14195C}"/>
    <cellStyle name="Total 2 3 3 6 3 2" xfId="33519" xr:uid="{DD0175F2-DF99-4116-BB4F-B1FD7AE2CACF}"/>
    <cellStyle name="Total 2 3 3 6 4" xfId="23283" xr:uid="{4E7AEEB7-026A-4860-967E-A32206ECC748}"/>
    <cellStyle name="Total 2 3 3 6 4 2" xfId="47271" xr:uid="{84BC722D-D7C6-4AAD-8D7E-730C53FE7BB3}"/>
    <cellStyle name="Total 2 3 3 6 5" xfId="24729" xr:uid="{05F506B0-5792-49D4-A3EA-453F4658112B}"/>
    <cellStyle name="Total 2 3 3 7" xfId="9151" xr:uid="{2FE75D3E-82B6-43EF-8C08-B8C110F7A9D7}"/>
    <cellStyle name="Total 2 3 3 7 2" xfId="23973" xr:uid="{E3D1744F-3CE8-40F2-A0BD-450A1F51EED1}"/>
    <cellStyle name="Total 2 3 3 7 2 2" xfId="47620" xr:uid="{57202C0A-7BAF-422E-88A5-1C27902459C0}"/>
    <cellStyle name="Total 2 3 3 7 3" xfId="25419" xr:uid="{03D25F43-5EA4-480F-88B7-99860D648B43}"/>
    <cellStyle name="Total 2 3 3 8" xfId="17670" xr:uid="{D4CD60F7-7633-4D27-93B5-61BC3F650DCB}"/>
    <cellStyle name="Total 2 3 3 8 2" xfId="41907" xr:uid="{39C1E66D-9007-4BEE-B130-DCA2EA278BE0}"/>
    <cellStyle name="Total 2 3 3 9" xfId="17872" xr:uid="{C2CFD9C3-EA32-4255-B76A-9258AA5063B8}"/>
    <cellStyle name="Total 2 3 3 9 2" xfId="42097" xr:uid="{AA8EF1C4-A7E3-4521-89D0-07ED473CAB59}"/>
    <cellStyle name="Total 2 3 4" xfId="774" xr:uid="{EFDAB4ED-3634-4E15-B6C9-83DBEBA3860C}"/>
    <cellStyle name="Total 2 3 4 2" xfId="9159" xr:uid="{6AAF9930-25AB-45A0-943B-D68B8FD37BDD}"/>
    <cellStyle name="Total 2 3 4 2 2" xfId="21999" xr:uid="{1EB4ECF2-29AA-4428-BF5F-284691ED839F}"/>
    <cellStyle name="Total 2 3 4 2 2 2" xfId="24591" xr:uid="{E058CF9D-B1D5-4632-9D4D-80EB90E850A5}"/>
    <cellStyle name="Total 2 3 4 2 3" xfId="23655" xr:uid="{6875376E-7D58-42E6-B06A-85947DE61824}"/>
    <cellStyle name="Total 2 3 4 2 3 2" xfId="25101" xr:uid="{CDEFCCA8-01B1-4A8A-8005-0C239CC858FD}"/>
    <cellStyle name="Total 2 3 4 2 4" xfId="23588" xr:uid="{D52E7132-E111-4F14-854A-13A159821E33}"/>
    <cellStyle name="Total 2 3 4 2 4 2" xfId="25034" xr:uid="{696F16F2-FC13-48CD-8808-EF37AD31F977}"/>
    <cellStyle name="Total 2 3 4 2 5" xfId="24061" xr:uid="{F9E7E1D9-425F-4A78-91E3-2009F4B503F2}"/>
    <cellStyle name="Total 2 3 4 2 5 2" xfId="25507" xr:uid="{6BBEE28A-78F6-456E-83FC-C376764A3FFC}"/>
    <cellStyle name="Total 2 3 4 2 6" xfId="19532" xr:uid="{9D3C5568-861F-4EF1-9351-A644F19CDEF6}"/>
    <cellStyle name="Total 2 3 4 2 6 2" xfId="43721" xr:uid="{7C82EE8E-2B12-4A7C-A37B-8F83D1D1E94D}"/>
    <cellStyle name="Total 2 3 4 2 7" xfId="24264" xr:uid="{639D3F8F-D90A-431C-803E-1AE0D0730DC5}"/>
    <cellStyle name="Total 2 3 4 3" xfId="16873" xr:uid="{B61F83F4-4F86-4FD8-AEBA-2E186BF95D18}"/>
    <cellStyle name="Total 2 3 4 3 2" xfId="21352" xr:uid="{67254359-3E95-4B95-97BA-898D11500646}"/>
    <cellStyle name="Total 2 3 4 3 2 2" xfId="45470" xr:uid="{AC58F2FE-17DA-4C08-B416-0AEB9EB46D83}"/>
    <cellStyle name="Total 2 3 4 3 3" xfId="24462" xr:uid="{9A892C4F-8A7B-4A16-BB11-D47F0EB6AB33}"/>
    <cellStyle name="Total 2 3 4 4" xfId="17557" xr:uid="{722B97C1-32CC-43E1-8A36-C22D3479FCF1}"/>
    <cellStyle name="Total 2 3 4 4 2" xfId="23366" xr:uid="{BA10AF2F-81D8-45D3-A793-ADF352000BB9}"/>
    <cellStyle name="Total 2 3 4 4 2 2" xfId="47326" xr:uid="{735C681E-CD23-4533-9A6F-9F8ED7E67A39}"/>
    <cellStyle name="Total 2 3 4 4 3" xfId="24812" xr:uid="{FDBA54A5-8B38-487B-A85D-FE525319B0E8}"/>
    <cellStyle name="Total 2 3 4 5" xfId="20758" xr:uid="{343304F6-3D3D-4E9E-A01E-98169A4B15BC}"/>
    <cellStyle name="Total 2 3 4 5 2" xfId="24315" xr:uid="{10DABDBD-C2C5-4252-996E-4E82A6A4EF55}"/>
    <cellStyle name="Total 2 3 4 6" xfId="23974" xr:uid="{4CB289E7-8D3A-4B87-A2B1-52AC9C6B9B27}"/>
    <cellStyle name="Total 2 3 4 6 2" xfId="25420" xr:uid="{063D5C27-6964-4A41-BF8F-93079D1D092E}"/>
    <cellStyle name="Total 2 3 4 7" xfId="18883" xr:uid="{57E1C520-0781-47A4-9D47-938D7C93536B}"/>
    <cellStyle name="Total 2 3 4 7 2" xfId="43079" xr:uid="{46071F05-0805-4174-A000-A309E59FE966}"/>
    <cellStyle name="Total 2 3 4 8" xfId="24151" xr:uid="{A598FB8B-86B4-4EA1-8F02-19DEFE3C7719}"/>
    <cellStyle name="Total 2 3 5" xfId="3923" xr:uid="{B66C5B38-779B-403D-8785-927D94FA5988}"/>
    <cellStyle name="Total 2 3 5 2" xfId="12264" xr:uid="{861DD16E-94E1-4C06-8AAF-0398F9847E9A}"/>
    <cellStyle name="Total 2 3 5 2 2" xfId="21571" xr:uid="{2156703B-CF9D-45E3-98F1-2F41D5CC5A76}"/>
    <cellStyle name="Total 2 3 5 2 2 2" xfId="45666" xr:uid="{62078FE0-ADBD-47D6-B5F2-71EE9193D3DE}"/>
    <cellStyle name="Total 2 3 5 2 3" xfId="24541" xr:uid="{D67A2FFD-3451-4F20-BB0A-E72C5C1E5DCB}"/>
    <cellStyle name="Total 2 3 5 3" xfId="17185" xr:uid="{8CBA4787-5835-434C-88D9-CDCBE80158CF}"/>
    <cellStyle name="Total 2 3 5 3 2" xfId="23496" xr:uid="{3A892EEE-B339-4256-A2D3-4E1544CF0BBA}"/>
    <cellStyle name="Total 2 3 5 3 2 2" xfId="47422" xr:uid="{9D2745B1-213D-4827-965C-36D4730E5C7C}"/>
    <cellStyle name="Total 2 3 5 3 3" xfId="24942" xr:uid="{FA2E75D7-D6BC-4437-886A-87D2D7D29EF1}"/>
    <cellStyle name="Total 2 3 5 4" xfId="17014" xr:uid="{FCBC5816-9DBD-4D1C-A43C-EFC9289DB03E}"/>
    <cellStyle name="Total 2 3 5 4 2" xfId="23696" xr:uid="{F8C8F1AC-D931-428C-995B-E1F0FDEC6924}"/>
    <cellStyle name="Total 2 3 5 4 2 2" xfId="47530" xr:uid="{A1422A18-FA94-49BA-A6AA-BCC396A35474}"/>
    <cellStyle name="Total 2 3 5 4 3" xfId="25142" xr:uid="{7D6C14DA-D4E9-4E06-92B3-814BA3F3108C}"/>
    <cellStyle name="Total 2 3 5 5" xfId="23800" xr:uid="{AFA5353B-3034-4FD0-9589-FB842EA92E87}"/>
    <cellStyle name="Total 2 3 5 5 2" xfId="25246" xr:uid="{518CFE68-8966-4B7D-8BC2-813C10C7629C}"/>
    <cellStyle name="Total 2 3 5 6" xfId="19101" xr:uid="{6C6D1FFA-3C12-4066-B936-884E4FF0D74E}"/>
    <cellStyle name="Total 2 3 5 6 2" xfId="43295" xr:uid="{C667BC58-5687-4E0C-9F4C-06AD14E810A3}"/>
    <cellStyle name="Total 2 3 5 7" xfId="24216" xr:uid="{B3E3DEF5-55D3-4862-BA5B-33E0E8AD3646}"/>
    <cellStyle name="Total 2 3 6" xfId="4227" xr:uid="{2058F54E-0D01-4356-9D37-56103E511ADD}"/>
    <cellStyle name="Total 2 3 6 2" xfId="12568" xr:uid="{B187D5C1-D66F-4675-880F-060714C4FEC5}"/>
    <cellStyle name="Total 2 3 6 2 2" xfId="37153" xr:uid="{CC920F03-0279-49B9-9D89-137F1974A2FE}"/>
    <cellStyle name="Total 2 3 6 3" xfId="17234" xr:uid="{7250E6C6-CD53-4E70-939C-8B5BC77D3F6C}"/>
    <cellStyle name="Total 2 3 6 3 2" xfId="41580" xr:uid="{E1026D5E-ACD8-41BC-9902-8AC45E6FBF54}"/>
    <cellStyle name="Total 2 3 6 4" xfId="17229" xr:uid="{F40038FE-966D-4F60-AF1D-4F447928561F}"/>
    <cellStyle name="Total 2 3 6 4 2" xfId="41575" xr:uid="{2ECB2C51-7862-448B-8791-55162ABC4A38}"/>
    <cellStyle name="Total 2 3 6 5" xfId="20974" xr:uid="{0A95F97E-9B63-4AE2-9B4A-FE4CF570E37B}"/>
    <cellStyle name="Total 2 3 6 5 2" xfId="45109" xr:uid="{7C092B89-33A8-4397-9C5D-09B61B03688A}"/>
    <cellStyle name="Total 2 3 6 6" xfId="24390" xr:uid="{7275EA39-ECB6-4BF2-8B8C-9408D01208B7}"/>
    <cellStyle name="Total 2 3 7" xfId="4680" xr:uid="{0AFFA471-AEB2-49C7-9828-632ADD279FD3}"/>
    <cellStyle name="Total 2 3 7 2" xfId="13021" xr:uid="{6FE301F3-2662-4C59-BF24-C27F8DFD5D0D}"/>
    <cellStyle name="Total 2 3 7 2 2" xfId="37606" xr:uid="{B5E2EDAA-2957-4A54-B793-0787057DD142}"/>
    <cellStyle name="Total 2 3 7 3" xfId="17354" xr:uid="{7E5A8C2E-FC24-4933-9E0E-D0524481290B}"/>
    <cellStyle name="Total 2 3 7 3 2" xfId="41689" xr:uid="{5625BF9E-9E15-4E6C-BB23-B86D71FBE741}"/>
    <cellStyle name="Total 2 3 7 4" xfId="16851" xr:uid="{EC522C40-7FAA-4130-A3E2-B7E6C2568C16}"/>
    <cellStyle name="Total 2 3 7 4 2" xfId="41423" xr:uid="{A18F11F9-8B09-4D99-B121-C2E6780A5A16}"/>
    <cellStyle name="Total 2 3 7 5" xfId="21421" xr:uid="{03F004F3-1834-42F9-BC67-AAE6D3952534}"/>
    <cellStyle name="Total 2 3 7 5 2" xfId="45528" xr:uid="{988DE135-C79B-4AA3-BF98-E50338CAF6C3}"/>
    <cellStyle name="Total 2 3 7 6" xfId="24519" xr:uid="{B875BDBC-BFC5-453B-AA20-DD6576F5B8AF}"/>
    <cellStyle name="Total 2 3 8" xfId="4747" xr:uid="{ABD12194-5A12-4B4F-8635-56527601CFE5}"/>
    <cellStyle name="Total 2 3 8 2" xfId="17371" xr:uid="{7C0B8C9E-4904-4120-9713-4122E628DE2A}"/>
    <cellStyle name="Total 2 3 8 2 2" xfId="41701" xr:uid="{223B247E-53E4-48EC-BAB9-9DC4D8116618}"/>
    <cellStyle name="Total 2 3 8 3" xfId="17470" xr:uid="{8A25C53C-8057-49F8-817A-35477DBD5D65}"/>
    <cellStyle name="Total 2 3 8 3 2" xfId="41770" xr:uid="{B9C20C49-6313-42A8-BBA8-595A6ECC0FA4}"/>
    <cellStyle name="Total 2 3 8 4" xfId="23627" xr:uid="{54A8E11A-EBE3-44DC-B5AD-76AD4DE80DD0}"/>
    <cellStyle name="Total 2 3 8 4 2" xfId="47504" xr:uid="{CD51FAEA-FC26-4892-B683-F48434B6E92D}"/>
    <cellStyle name="Total 2 3 8 5" xfId="25073" xr:uid="{D84008C6-E7A8-48B8-9B4C-9D5458D55AE3}"/>
    <cellStyle name="Total 2 3 9" xfId="8752" xr:uid="{C3A79500-A9C1-4563-A105-0F719220EE1A}"/>
    <cellStyle name="Total 2 3 9 2" xfId="23285" xr:uid="{F8DCC28C-D794-498A-A328-82531437130B}"/>
    <cellStyle name="Total 2 3 9 2 2" xfId="47273" xr:uid="{D05DFB86-9AFF-45FA-A4A0-885AED92C191}"/>
    <cellStyle name="Total 2 3 9 3" xfId="24731" xr:uid="{51AD0728-FCBE-4995-93F2-489CA98D3347}"/>
    <cellStyle name="Total 2 4" xfId="304" xr:uid="{93D2E0D8-A496-45CC-ABB7-80832C9CD3FB}"/>
    <cellStyle name="Total 2 4 10" xfId="17786" xr:uid="{51AB3C8F-A71A-43F7-8C77-B790D19E09DE}"/>
    <cellStyle name="Total 2 4 10 2" xfId="42011" xr:uid="{511CB5B1-A269-4B30-B578-A8D008950EE4}"/>
    <cellStyle name="Total 2 4 11" xfId="18330" xr:uid="{B8D16209-04A9-42CB-9DFC-E9FC1D4AFB55}"/>
    <cellStyle name="Total 2 4 11 2" xfId="42555" xr:uid="{B28AE54B-04D1-4940-A598-722BB39936D0}"/>
    <cellStyle name="Total 2 4 12" xfId="24097" xr:uid="{8B496B25-AC27-4F6B-9284-C5E0BE747309}"/>
    <cellStyle name="Total 2 4 2" xfId="338" xr:uid="{DA6E1440-77FA-4B0E-ADA5-72A1D6E5FC01}"/>
    <cellStyle name="Total 2 4 2 10" xfId="18353" xr:uid="{66CC3756-F351-48C7-B93E-D383BDFA99BD}"/>
    <cellStyle name="Total 2 4 2 10 2" xfId="42578" xr:uid="{CA93857E-3C00-46CB-B4A7-C627221075B8}"/>
    <cellStyle name="Total 2 4 2 11" xfId="24114" xr:uid="{99F58AD2-C727-4715-A748-C813CAD8081D}"/>
    <cellStyle name="Total 2 4 2 2" xfId="1009" xr:uid="{EC1C4167-38DB-4592-81CB-F877189DA911}"/>
    <cellStyle name="Total 2 4 2 2 2" xfId="9385" xr:uid="{2952AB0C-4256-40CD-8F85-FE159524E1FF}"/>
    <cellStyle name="Total 2 4 2 2 2 2" xfId="22218" xr:uid="{E7A098F2-1D2C-4D62-BC6F-99A91D162F3B}"/>
    <cellStyle name="Total 2 4 2 2 2 2 2" xfId="24623" xr:uid="{372F1742-ADB1-491F-8C0A-756DE5DA6290}"/>
    <cellStyle name="Total 2 4 2 2 2 3" xfId="23748" xr:uid="{4C505C61-7416-4E96-BF32-D1D1F1226314}"/>
    <cellStyle name="Total 2 4 2 2 2 3 2" xfId="25194" xr:uid="{94AEC58B-92CA-4CAF-8F2B-77615E2E381A}"/>
    <cellStyle name="Total 2 4 2 2 2 4" xfId="23848" xr:uid="{4B263FBB-7192-47E6-A8C1-90E067AB64C9}"/>
    <cellStyle name="Total 2 4 2 2 2 4 2" xfId="25294" xr:uid="{7C4A358D-98F8-419E-BB2B-97879FC91CC0}"/>
    <cellStyle name="Total 2 4 2 2 2 5" xfId="23431" xr:uid="{738160D5-4B3D-4B64-87AF-AF28ABC02547}"/>
    <cellStyle name="Total 2 4 2 2 2 5 2" xfId="24877" xr:uid="{A4AA6C19-5998-43AC-A947-AD6094F5E56F}"/>
    <cellStyle name="Total 2 4 2 2 2 6" xfId="19753" xr:uid="{27B6C776-DDC8-4594-9771-CDC7BBC46EF4}"/>
    <cellStyle name="Total 2 4 2 2 2 6 2" xfId="43933" xr:uid="{889B3747-6066-4238-B29B-9DE9B7549594}"/>
    <cellStyle name="Total 2 4 2 2 2 7" xfId="24289" xr:uid="{0A258F95-04CF-4853-9C2A-3D380E6481D0}"/>
    <cellStyle name="Total 2 4 2 2 3" xfId="16919" xr:uid="{74A361C6-77BC-4B61-9547-92982AC4695B}"/>
    <cellStyle name="Total 2 4 2 2 3 2" xfId="21378" xr:uid="{AA48F86F-C0BC-4C91-9EC3-843ACD05EA8D}"/>
    <cellStyle name="Total 2 4 2 2 3 2 2" xfId="45495" xr:uid="{9F4003FC-E3BF-4ED2-B274-1C36AB9A59BD}"/>
    <cellStyle name="Total 2 4 2 2 3 3" xfId="24488" xr:uid="{E303A502-32EF-409C-96C7-3FCE8CC425FF}"/>
    <cellStyle name="Total 2 4 2 2 4" xfId="17294" xr:uid="{BED5AFEF-6615-4394-B103-E353539F0152}"/>
    <cellStyle name="Total 2 4 2 2 4 2" xfId="23397" xr:uid="{0F1B839C-1A09-4D79-A250-FFDB17C5ED27}"/>
    <cellStyle name="Total 2 4 2 2 4 2 2" xfId="47357" xr:uid="{17789B37-5C42-4942-98E4-1EECCC63771C}"/>
    <cellStyle name="Total 2 4 2 2 4 3" xfId="24843" xr:uid="{54328E6B-7949-49A6-9B08-33E62BA1CF99}"/>
    <cellStyle name="Total 2 4 2 2 5" xfId="23449" xr:uid="{F10B78EE-F897-4B98-AA90-B54B25A2DB3B}"/>
    <cellStyle name="Total 2 4 2 2 5 2" xfId="24895" xr:uid="{9E402DAF-CF8F-4FA9-BD1C-4F62CB94BB24}"/>
    <cellStyle name="Total 2 4 2 2 6" xfId="23660" xr:uid="{664CAD42-05F6-4F85-A014-B74540910E98}"/>
    <cellStyle name="Total 2 4 2 2 6 2" xfId="25106" xr:uid="{2EF6E78C-27B6-4E1E-9F66-976EA92F88C0}"/>
    <cellStyle name="Total 2 4 2 2 7" xfId="18914" xr:uid="{C3CAD1C8-6BF8-4D9E-8238-C03771FF0545}"/>
    <cellStyle name="Total 2 4 2 2 7 2" xfId="43110" xr:uid="{D1E29E4C-7E57-4C5E-8090-EA78B8A220D9}"/>
    <cellStyle name="Total 2 4 2 2 8" xfId="24175" xr:uid="{F4017DDC-A5AC-479A-8B82-FFEEBB3BA25F}"/>
    <cellStyle name="Total 2 4 2 3" xfId="3395" xr:uid="{DAFF3C29-12A4-423B-B4C6-BA520C2FA9A2}"/>
    <cellStyle name="Total 2 4 2 3 2" xfId="11736" xr:uid="{F3EF9D1D-760C-4055-A2A6-A7A30822EA2C}"/>
    <cellStyle name="Total 2 4 2 3 2 2" xfId="21606" xr:uid="{C2005693-3D5E-4C35-8053-1D0D4DAA473F}"/>
    <cellStyle name="Total 2 4 2 3 2 2 2" xfId="45691" xr:uid="{46C392D2-C3EA-4CAD-A79A-80C317797BFE}"/>
    <cellStyle name="Total 2 4 2 3 2 3" xfId="24564" xr:uid="{7BF8B8C5-8486-4509-85DE-74EFE4F14865}"/>
    <cellStyle name="Total 2 4 2 3 3" xfId="17099" xr:uid="{3160E7CC-BFC1-42E7-A979-0AB87C1ADD57}"/>
    <cellStyle name="Total 2 4 2 3 3 2" xfId="23529" xr:uid="{B9F94C7B-69AA-4493-8F48-3A87F6EC6D97}"/>
    <cellStyle name="Total 2 4 2 3 3 2 2" xfId="47454" xr:uid="{724135CE-F39B-4271-85E3-442C19C1E6ED}"/>
    <cellStyle name="Total 2 4 2 3 3 3" xfId="24975" xr:uid="{24D32BBC-F298-4827-9E15-AF04C46128E5}"/>
    <cellStyle name="Total 2 4 2 3 4" xfId="17064" xr:uid="{11325336-6B3E-45C3-9733-A3B47901B7BE}"/>
    <cellStyle name="Total 2 4 2 3 4 2" xfId="23823" xr:uid="{1EB20CD2-9257-44B3-A7F4-051242FD74F6}"/>
    <cellStyle name="Total 2 4 2 3 4 2 2" xfId="47567" xr:uid="{D39C8300-E03F-45DF-8E67-C100AE79C8F6}"/>
    <cellStyle name="Total 2 4 2 3 4 3" xfId="25269" xr:uid="{AD694DD7-FF37-4E94-AF66-A003EFB112AE}"/>
    <cellStyle name="Total 2 4 2 3 5" xfId="23450" xr:uid="{2ACD7B74-0D51-463F-B320-860DA3CABE9F}"/>
    <cellStyle name="Total 2 4 2 3 5 2" xfId="24896" xr:uid="{83CDFDD5-DE46-4E18-849B-5FBD5E83A21D}"/>
    <cellStyle name="Total 2 4 2 3 6" xfId="19137" xr:uid="{DF023DCF-D1B9-4C68-A1D8-984F34D449D6}"/>
    <cellStyle name="Total 2 4 2 3 6 2" xfId="43331" xr:uid="{1C96D61B-BC06-4EFB-956C-D84CD62D870A}"/>
    <cellStyle name="Total 2 4 2 3 7" xfId="24240" xr:uid="{B8BFAB0E-D85C-4C52-BD3C-84898529E258}"/>
    <cellStyle name="Total 2 4 2 4" xfId="4263" xr:uid="{71DF97E4-C7DB-4226-8948-760DB3BF73B7}"/>
    <cellStyle name="Total 2 4 2 4 2" xfId="12604" xr:uid="{43497AAA-A8D9-4C58-BD25-3C48484A64F1}"/>
    <cellStyle name="Total 2 4 2 4 2 2" xfId="37189" xr:uid="{6052C6F1-FCC8-4449-8B3F-5B289890C19D}"/>
    <cellStyle name="Total 2 4 2 4 3" xfId="17265" xr:uid="{15A47DF9-4D78-4D30-8A17-9B2E91B58A34}"/>
    <cellStyle name="Total 2 4 2 4 3 2" xfId="41611" xr:uid="{AD965C88-A363-4C6F-930F-DEE0580D3027}"/>
    <cellStyle name="Total 2 4 2 4 4" xfId="17692" xr:uid="{14F1CA4C-17C9-493B-8B23-2A9EC8474A3C}"/>
    <cellStyle name="Total 2 4 2 4 4 2" xfId="41925" xr:uid="{72C9AF84-9B1F-4ECC-B55D-F17AFBA0A3A7}"/>
    <cellStyle name="Total 2 4 2 4 5" xfId="21009" xr:uid="{4B28A695-EF47-4017-97F4-AF411637CA39}"/>
    <cellStyle name="Total 2 4 2 4 5 2" xfId="45137" xr:uid="{305724D2-1790-4FD7-A573-B80FC0A8F0F1}"/>
    <cellStyle name="Total 2 4 2 4 6" xfId="24420" xr:uid="{D0918043-F0A0-4599-B87D-729882050993}"/>
    <cellStyle name="Total 2 4 2 5" xfId="4626" xr:uid="{B2D2BEA5-DD55-48C4-8457-2B9EDC9DB79F}"/>
    <cellStyle name="Total 2 4 2 5 2" xfId="12967" xr:uid="{13FE9B0B-A545-412E-9B46-2DE1C5A94FD3}"/>
    <cellStyle name="Total 2 4 2 5 2 2" xfId="37552" xr:uid="{E85822B2-2F80-438F-A826-9DF4B30B78D5}"/>
    <cellStyle name="Total 2 4 2 5 3" xfId="17300" xr:uid="{3BF1CA17-078E-4DE0-AF0C-857B1D9646B8}"/>
    <cellStyle name="Total 2 4 2 5 3 2" xfId="41635" xr:uid="{3FDA6E17-E714-43F7-BC8B-17E8C86DF862}"/>
    <cellStyle name="Total 2 4 2 5 4" xfId="17685" xr:uid="{53173A4B-1954-44BC-921E-6D02F9F8BEE3}"/>
    <cellStyle name="Total 2 4 2 5 4 2" xfId="41920" xr:uid="{C60A115A-A146-459A-AA9B-FCECE999507B}"/>
    <cellStyle name="Total 2 4 2 5 5" xfId="23228" xr:uid="{9FAFB85F-BAA4-42C7-B5BF-1B98FF76EC2A}"/>
    <cellStyle name="Total 2 4 2 5 5 2" xfId="47239" xr:uid="{121B3EB8-C92E-439E-B61C-0E88F3242F15}"/>
    <cellStyle name="Total 2 4 2 5 6" xfId="24674" xr:uid="{7419EAA9-8264-4AEA-90EE-0D1D5066FB11}"/>
    <cellStyle name="Total 2 4 2 6" xfId="4969" xr:uid="{E6BE7DB2-BDCB-4BF0-8592-F35282B2A95E}"/>
    <cellStyle name="Total 2 4 2 6 2" xfId="17416" xr:uid="{6AAD9087-A442-4D7D-BFA0-1D43F202DDEB}"/>
    <cellStyle name="Total 2 4 2 6 2 2" xfId="41744" xr:uid="{C9F6DB16-6782-4B95-AB0E-5020E803EC89}"/>
    <cellStyle name="Total 2 4 2 6 3" xfId="17109" xr:uid="{55CAEE44-01E0-4E3A-8E51-FE27519D4AE9}"/>
    <cellStyle name="Total 2 4 2 6 3 2" xfId="41522" xr:uid="{89C02356-6D9D-4E84-BD39-E477AB3EB35C}"/>
    <cellStyle name="Total 2 4 2 6 4" xfId="23615" xr:uid="{AAD8DBD3-9C2A-4C3C-AAEE-4F05CD0B4BDC}"/>
    <cellStyle name="Total 2 4 2 6 4 2" xfId="47500" xr:uid="{883DDE27-BBD0-4C01-B7AB-2FD5E37ED835}"/>
    <cellStyle name="Total 2 4 2 6 5" xfId="25061" xr:uid="{F40F1BC8-495F-407E-820B-CE292A09BB41}"/>
    <cellStyle name="Total 2 4 2 7" xfId="10019" xr:uid="{914DA762-84FF-4B5D-9032-0FB205D82135}"/>
    <cellStyle name="Total 2 4 2 7 2" xfId="23459" xr:uid="{BE88F738-C2EF-414A-AF90-A3DFE4096331}"/>
    <cellStyle name="Total 2 4 2 7 2 2" xfId="47391" xr:uid="{B78B2504-3F1F-4A65-A911-298625ED20A1}"/>
    <cellStyle name="Total 2 4 2 7 3" xfId="24905" xr:uid="{F731AEB2-BB70-4F21-8A47-090FD73B618F}"/>
    <cellStyle name="Total 2 4 2 8" xfId="17515" xr:uid="{2EC32BD4-9BEE-40DE-9067-30B1F0EAC828}"/>
    <cellStyle name="Total 2 4 2 8 2" xfId="41808" xr:uid="{21FAE988-B3E4-4F3D-ADAF-2732BE3CEC31}"/>
    <cellStyle name="Total 2 4 2 9" xfId="17940" xr:uid="{4472D8B6-C09C-4B13-B66E-84E76B24CF77}"/>
    <cellStyle name="Total 2 4 2 9 2" xfId="42165" xr:uid="{F56C6A59-18EA-4E12-9762-265722354943}"/>
    <cellStyle name="Total 2 4 3" xfId="779" xr:uid="{092B9D11-8B19-4382-9F29-33F40C27A4F2}"/>
    <cellStyle name="Total 2 4 3 2" xfId="9164" xr:uid="{6973EA07-63F6-4E5B-A40E-B22905C40C4A}"/>
    <cellStyle name="Total 2 4 3 2 2" xfId="22002" xr:uid="{B9513CC2-ED9D-4A97-9C56-826A962617AE}"/>
    <cellStyle name="Total 2 4 3 2 2 2" xfId="24594" xr:uid="{3475EDC5-330D-4B7C-84ED-0778E190F137}"/>
    <cellStyle name="Total 2 4 3 2 3" xfId="23659" xr:uid="{0F2F219F-52E0-4A49-9DD2-8F8AE8742BA4}"/>
    <cellStyle name="Total 2 4 3 2 3 2" xfId="25105" xr:uid="{0E55C2E0-2D6F-4A60-B403-95EA2F5AA4DB}"/>
    <cellStyle name="Total 2 4 3 2 4" xfId="23538" xr:uid="{D0A363C1-AB59-4630-A640-0ADB18CC9277}"/>
    <cellStyle name="Total 2 4 3 2 4 2" xfId="24984" xr:uid="{1DA2CB23-BA57-4F75-A007-5F4883AB0B84}"/>
    <cellStyle name="Total 2 4 3 2 5" xfId="23277" xr:uid="{05670055-2841-4CB1-8B30-CF01A5861630}"/>
    <cellStyle name="Total 2 4 3 2 5 2" xfId="24723" xr:uid="{FBF0C707-8012-4EAD-869E-73AA2A6A5ED6}"/>
    <cellStyle name="Total 2 4 3 2 6" xfId="19536" xr:uid="{11F45EDA-924F-4FDE-A834-8FF4EB847175}"/>
    <cellStyle name="Total 2 4 3 2 6 2" xfId="43724" xr:uid="{8670B38A-7C63-4F89-A63A-8D3E3FC300CC}"/>
    <cellStyle name="Total 2 4 3 2 7" xfId="24267" xr:uid="{58B20D6C-BCA9-44E1-89E8-0099C3366AF1}"/>
    <cellStyle name="Total 2 4 3 3" xfId="16878" xr:uid="{8D6AE61C-D690-421C-A318-3335579876C2}"/>
    <cellStyle name="Total 2 4 3 3 2" xfId="21359" xr:uid="{CFA133DE-F36D-4385-B3BB-0A4A3DB95052}"/>
    <cellStyle name="Total 2 4 3 3 2 2" xfId="45477" xr:uid="{2212A986-CDB3-4F3A-ADB4-0323E3842AFC}"/>
    <cellStyle name="Total 2 4 3 3 3" xfId="24469" xr:uid="{666535B6-A6F5-4ECA-B8B1-3B6B0D986250}"/>
    <cellStyle name="Total 2 4 3 4" xfId="17554" xr:uid="{99017BA7-6BD7-4B76-BDC4-DD0C245438F3}"/>
    <cellStyle name="Total 2 4 3 4 2" xfId="23374" xr:uid="{BD61E14A-EBA9-461F-BC52-1D849B48F664}"/>
    <cellStyle name="Total 2 4 3 4 2 2" xfId="47334" xr:uid="{32C6D6D8-D2D7-4390-B263-A2B1DC72AC75}"/>
    <cellStyle name="Total 2 4 3 4 3" xfId="24820" xr:uid="{B9AE8DE5-525D-4F71-9287-76394A0C0D3F}"/>
    <cellStyle name="Total 2 4 3 5" xfId="23596" xr:uid="{9A958983-9BFB-4A96-9AF9-622DBC32C9E2}"/>
    <cellStyle name="Total 2 4 3 5 2" xfId="25042" xr:uid="{CE26C9BA-0D02-4ED5-9B6F-56D3F579E712}"/>
    <cellStyle name="Total 2 4 3 6" xfId="23273" xr:uid="{10299C5B-C35C-491D-B7C9-EB3FB0E6B417}"/>
    <cellStyle name="Total 2 4 3 6 2" xfId="24719" xr:uid="{60112DB4-52CB-4772-8C69-6D8FB9695B7C}"/>
    <cellStyle name="Total 2 4 3 7" xfId="18891" xr:uid="{707EC293-CA9D-4CCD-B35E-89B7421A6F30}"/>
    <cellStyle name="Total 2 4 3 7 2" xfId="43087" xr:uid="{EB82A357-FC76-4327-81AB-732086C03B20}"/>
    <cellStyle name="Total 2 4 3 8" xfId="24158" xr:uid="{0B0733C8-BE55-437A-B25E-86F1FB2112FD}"/>
    <cellStyle name="Total 2 4 4" xfId="3929" xr:uid="{DBF30185-3321-4038-A18D-B8D8F145D302}"/>
    <cellStyle name="Total 2 4 4 2" xfId="12270" xr:uid="{290C1F73-2EEC-412F-B0C4-75025F87EA88}"/>
    <cellStyle name="Total 2 4 4 2 2" xfId="21579" xr:uid="{04888D33-A13F-4702-82FD-6438CB52A6AB}"/>
    <cellStyle name="Total 2 4 4 2 2 2" xfId="45672" xr:uid="{EF93FC88-2A56-44C5-BBAB-1AEAD1CD8C6B}"/>
    <cellStyle name="Total 2 4 4 2 3" xfId="24548" xr:uid="{AFB51F32-FC7F-4C9C-BE3F-53553B803D25}"/>
    <cellStyle name="Total 2 4 4 3" xfId="17191" xr:uid="{C08FAECE-F8E2-4E60-A90E-AABB32FC0523}"/>
    <cellStyle name="Total 2 4 4 3 2" xfId="23504" xr:uid="{FBF821F3-B3F9-46A1-BDCC-699EE61BB855}"/>
    <cellStyle name="Total 2 4 4 3 2 2" xfId="47430" xr:uid="{EF23BCE2-C4D1-429C-8C4D-5A40EC7B8C3F}"/>
    <cellStyle name="Total 2 4 4 3 3" xfId="24950" xr:uid="{B54341F5-5747-4FA5-B121-6AB276E30B67}"/>
    <cellStyle name="Total 2 4 4 4" xfId="9499" xr:uid="{F7A6EF54-D4FD-426D-8DDE-FC80EB9AD7B3}"/>
    <cellStyle name="Total 2 4 4 4 2" xfId="23578" xr:uid="{AAFC89DC-6885-438D-A42A-A5F31F42CAD9}"/>
    <cellStyle name="Total 2 4 4 4 2 2" xfId="47485" xr:uid="{C7BA347E-1A07-4649-9AEB-2F3F1916941A}"/>
    <cellStyle name="Total 2 4 4 4 3" xfId="25024" xr:uid="{06368BA7-F341-4B45-9148-6CF8E7A1111D}"/>
    <cellStyle name="Total 2 4 4 5" xfId="21015" xr:uid="{6F4A79BF-7130-411B-A12B-3B7F00B521F1}"/>
    <cellStyle name="Total 2 4 4 5 2" xfId="24426" xr:uid="{A97D3AB4-B6F6-40E9-98C4-23D2315EA1CC}"/>
    <cellStyle name="Total 2 4 4 6" xfId="19109" xr:uid="{A1572FFB-B9AC-4B37-8317-77C12F911C5D}"/>
    <cellStyle name="Total 2 4 4 6 2" xfId="43303" xr:uid="{BFFC3590-4AFE-49DF-AF8D-5635A8DCEFB3}"/>
    <cellStyle name="Total 2 4 4 7" xfId="24223" xr:uid="{D4B0116E-F5F7-4769-9502-62EF49513FA2}"/>
    <cellStyle name="Total 2 4 5" xfId="4235" xr:uid="{A0932059-C853-4F2A-B71C-2251209DE779}"/>
    <cellStyle name="Total 2 4 5 2" xfId="12576" xr:uid="{CBDBD98D-1242-4B99-9EEE-523A9E269A4F}"/>
    <cellStyle name="Total 2 4 5 2 2" xfId="37161" xr:uid="{C5FFBE31-25C4-4563-A506-DF7C5A49D927}"/>
    <cellStyle name="Total 2 4 5 3" xfId="17242" xr:uid="{EDDBD763-B9FB-4030-A048-09F3C134075C}"/>
    <cellStyle name="Total 2 4 5 3 2" xfId="41588" xr:uid="{51F4C0D8-9BB3-40FD-9A1C-EFB9505146C1}"/>
    <cellStyle name="Total 2 4 5 4" xfId="17615" xr:uid="{63A4851E-7EAD-41C3-A592-C87722D7BD05}"/>
    <cellStyle name="Total 2 4 5 4 2" xfId="41872" xr:uid="{B86571E7-9DB2-4FD3-98A8-8612ABA33EE9}"/>
    <cellStyle name="Total 2 4 5 5" xfId="20984" xr:uid="{06CD3852-70D9-435C-B83B-1DD7D81490B3}"/>
    <cellStyle name="Total 2 4 5 5 2" xfId="45116" xr:uid="{19D6B890-B842-410B-809C-4D89F4F1058D}"/>
    <cellStyle name="Total 2 4 5 6" xfId="24400" xr:uid="{F6A5C566-3E7E-4DD7-B218-9E692A354F28}"/>
    <cellStyle name="Total 2 4 6" xfId="4686" xr:uid="{B833A4D1-4543-4716-8706-3E1DB966958F}"/>
    <cellStyle name="Total 2 4 6 2" xfId="13027" xr:uid="{A89C5FA5-8007-46D7-B7D3-856B59535331}"/>
    <cellStyle name="Total 2 4 6 2 2" xfId="37612" xr:uid="{80B6AA77-BECB-4AFA-BA46-3E4C650DA36E}"/>
    <cellStyle name="Total 2 4 6 3" xfId="17360" xr:uid="{9F9D9486-4E62-47A6-B032-EB8B86CD0E3A}"/>
    <cellStyle name="Total 2 4 6 3 2" xfId="41695" xr:uid="{5AD79984-48F3-44F2-80C5-F5683FBCFF5C}"/>
    <cellStyle name="Total 2 4 6 4" xfId="17487" xr:uid="{065B9C6B-B797-44B4-B977-89EA2A4EED85}"/>
    <cellStyle name="Total 2 4 6 4 2" xfId="41785" xr:uid="{CBB248A9-2C89-410A-BFC2-63B2FA208B4B}"/>
    <cellStyle name="Total 2 4 6 5" xfId="20779" xr:uid="{764B44CA-0A08-4C56-AF96-0FCEB87BF5AD}"/>
    <cellStyle name="Total 2 4 6 5 2" xfId="44932" xr:uid="{E0187A5C-0D64-4E29-982C-1BC6D6582C0F}"/>
    <cellStyle name="Total 2 4 6 6" xfId="24336" xr:uid="{0CDCB123-367D-4E8D-A703-3FD99C183737}"/>
    <cellStyle name="Total 2 4 7" xfId="4752" xr:uid="{B16419D0-6CDF-4DF8-BA22-28E479FF24F9}"/>
    <cellStyle name="Total 2 4 7 2" xfId="17376" xr:uid="{E16F237B-36A3-4CDF-B202-671B2B6C6CC5}"/>
    <cellStyle name="Total 2 4 7 2 2" xfId="41706" xr:uid="{8A0A7FE6-648E-4AFD-B4EB-50513C23624F}"/>
    <cellStyle name="Total 2 4 7 3" xfId="17296" xr:uid="{1D59492A-57DD-4C55-930C-93CC4E9D5F26}"/>
    <cellStyle name="Total 2 4 7 3 2" xfId="41631" xr:uid="{FD01C6F6-B882-4D04-B3C1-A7BED4319D6F}"/>
    <cellStyle name="Total 2 4 7 4" xfId="23788" xr:uid="{2ECD7CC1-D558-4C0A-B98E-8DE627C962C4}"/>
    <cellStyle name="Total 2 4 7 4 2" xfId="47556" xr:uid="{1685335D-A68D-4F9A-88F3-344EF87B393C}"/>
    <cellStyle name="Total 2 4 7 5" xfId="25234" xr:uid="{C87BF911-0319-4EA7-BB22-876810C1EA6B}"/>
    <cellStyle name="Total 2 4 8" xfId="9063" xr:uid="{0C1E6838-758C-4C1D-96EA-C1DE9B2B5D24}"/>
    <cellStyle name="Total 2 4 8 2" xfId="23783" xr:uid="{4916FD7D-A146-40B1-A1D1-EC1A59B67063}"/>
    <cellStyle name="Total 2 4 8 2 2" xfId="47554" xr:uid="{8BDF3803-C3DF-4095-99B9-357FEA9B8FBF}"/>
    <cellStyle name="Total 2 4 8 3" xfId="25229" xr:uid="{75680CAD-5B25-49E6-A257-3348A9AACD0B}"/>
    <cellStyle name="Total 2 4 9" xfId="17018" xr:uid="{16775AE9-59F0-4B19-980F-8ECB76C12AB1}"/>
    <cellStyle name="Total 2 4 9 2" xfId="41468" xr:uid="{9766346B-3E63-4C06-8FFA-7F33750641DB}"/>
    <cellStyle name="Total 2 5" xfId="221" xr:uid="{D6D597D9-8661-4D7D-AB7C-F56A9E55481D}"/>
    <cellStyle name="Total 2 5 10" xfId="17871" xr:uid="{B01D3E5C-0B80-4DD2-BB9F-C03B465AA67C}"/>
    <cellStyle name="Total 2 5 10 2" xfId="42096" xr:uid="{684CD113-61A9-4AFF-A457-1C72994608DF}"/>
    <cellStyle name="Total 2 5 11" xfId="18312" xr:uid="{14F2DCD9-7CC2-448B-A988-8576DFA49D9F}"/>
    <cellStyle name="Total 2 5 11 2" xfId="42537" xr:uid="{1F9FFD88-9CF4-4920-B952-78A5EE95BE88}"/>
    <cellStyle name="Total 2 5 12" xfId="18527" xr:uid="{9F7A9D18-D85A-4F3F-B401-8A2907400E58}"/>
    <cellStyle name="Total 2 5 2" xfId="429" xr:uid="{4EF803D7-76E8-46DF-A778-644B29004766}"/>
    <cellStyle name="Total 2 5 2 2" xfId="1067" xr:uid="{8F585DAA-E1E5-4925-9B68-9D9D84974B6B}"/>
    <cellStyle name="Total 2 5 2 2 2" xfId="9443" xr:uid="{88C8AD34-2B82-40FC-B0BC-455B89829FCB}"/>
    <cellStyle name="Total 2 5 2 2 2 2" xfId="22276" xr:uid="{EDA44400-F771-468A-BB96-10842DD6EE10}"/>
    <cellStyle name="Total 2 5 2 2 2 2 2" xfId="24628" xr:uid="{66970D8F-BC61-4E23-970F-9C4F2F853F72}"/>
    <cellStyle name="Total 2 5 2 2 2 3" xfId="23765" xr:uid="{FA6563F9-C802-44B6-9A28-EC1F5DFBAFF7}"/>
    <cellStyle name="Total 2 5 2 2 2 3 2" xfId="25211" xr:uid="{E39D9201-B6C3-4FEA-986C-D2D038B2FE83}"/>
    <cellStyle name="Total 2 5 2 2 2 4" xfId="22216" xr:uid="{563171CB-3774-4791-B5CB-1EA280D10BEC}"/>
    <cellStyle name="Total 2 5 2 2 2 4 2" xfId="24621" xr:uid="{50B9D3B9-C268-46EF-BF4E-66DEA2ABEB5E}"/>
    <cellStyle name="Total 2 5 2 2 2 5" xfId="23335" xr:uid="{B0C718A0-4321-4792-9E2E-276D46FDF466}"/>
    <cellStyle name="Total 2 5 2 2 2 5 2" xfId="24781" xr:uid="{5EFD7E54-7454-41C3-90DB-B02172F01166}"/>
    <cellStyle name="Total 2 5 2 2 2 6" xfId="19811" xr:uid="{3E3A7D2C-A8C6-42E4-9524-B5661834E59E}"/>
    <cellStyle name="Total 2 5 2 2 2 6 2" xfId="43991" xr:uid="{5F585AF5-9367-4D61-9992-C4E200A44210}"/>
    <cellStyle name="Total 2 5 2 2 2 7" xfId="24294" xr:uid="{2896D5CA-B6F6-4B8A-A15C-4AEDD932AA7C}"/>
    <cellStyle name="Total 2 5 2 2 3" xfId="16927" xr:uid="{28146B2E-26B0-4D27-AA65-9332838B46EB}"/>
    <cellStyle name="Total 2 5 2 2 3 2" xfId="21395" xr:uid="{5DB27111-DA84-4F3A-8BAC-29FCCA9A731D}"/>
    <cellStyle name="Total 2 5 2 2 3 2 2" xfId="45506" xr:uid="{33CF78A8-63C9-44AA-9059-35A033B0FA6A}"/>
    <cellStyle name="Total 2 5 2 2 3 3" xfId="24502" xr:uid="{5AA03006-21AA-48D4-BEC6-4D07FD46516F}"/>
    <cellStyle name="Total 2 5 2 2 4" xfId="9093" xr:uid="{6E7F515B-181A-4958-BD8F-097ED90CEDEE}"/>
    <cellStyle name="Total 2 5 2 2 4 2" xfId="23417" xr:uid="{B623E387-DD08-43A5-A1F0-EBC2688B03C9}"/>
    <cellStyle name="Total 2 5 2 2 4 2 2" xfId="47372" xr:uid="{CA5A4CE4-E078-416B-B899-E77E93E4E9D3}"/>
    <cellStyle name="Total 2 5 2 2 4 3" xfId="24863" xr:uid="{20D63C9D-07A6-4583-880C-A931BAC39107}"/>
    <cellStyle name="Total 2 5 2 2 5" xfId="23846" xr:uid="{9E2E092D-4660-4B0D-BB4E-5A8F7032D201}"/>
    <cellStyle name="Total 2 5 2 2 5 2" xfId="25292" xr:uid="{2282AE5B-AC87-40DE-8BCC-DE176EAC40DE}"/>
    <cellStyle name="Total 2 5 2 2 6" xfId="23787" xr:uid="{20931FEF-CC32-4C1C-8FBD-6DEF5728CD6C}"/>
    <cellStyle name="Total 2 5 2 2 6 2" xfId="25233" xr:uid="{D7639D69-71A8-4B09-A9D8-B12A0B29CCCC}"/>
    <cellStyle name="Total 2 5 2 2 7" xfId="18934" xr:uid="{3666A597-6D0B-4915-B0E0-F4E062E47369}"/>
    <cellStyle name="Total 2 5 2 2 7 2" xfId="43130" xr:uid="{EA8F5018-A235-459C-8AEF-1E6903CE72C0}"/>
    <cellStyle name="Total 2 5 2 2 8" xfId="24187" xr:uid="{C51C7FEB-10EC-4C2A-938D-C43952DF56C1}"/>
    <cellStyle name="Total 2 5 2 3" xfId="5027" xr:uid="{70459556-3B1A-4A0F-B286-3FC07506D054}"/>
    <cellStyle name="Total 2 5 2 3 2" xfId="17421" xr:uid="{0975659C-2D12-4292-B082-EF7301B9B585}"/>
    <cellStyle name="Total 2 5 2 3 2 2" xfId="21684" xr:uid="{3E2FDF66-795F-48EE-8DE8-AEB752416F60}"/>
    <cellStyle name="Total 2 5 2 3 2 2 2" xfId="45761" xr:uid="{E8A9B5A2-24C6-4299-9EC8-D3912EEED367}"/>
    <cellStyle name="Total 2 5 2 3 2 3" xfId="24572" xr:uid="{3F29B2B7-2456-4BD5-BABD-99A7A8FD1CA8}"/>
    <cellStyle name="Total 2 5 2 3 3" xfId="17668" xr:uid="{5571BD69-1524-4260-9075-6BA75A21DC8A}"/>
    <cellStyle name="Total 2 5 2 3 3 2" xfId="23565" xr:uid="{DE266FBB-0193-479B-BB35-CB8680016804}"/>
    <cellStyle name="Total 2 5 2 3 3 2 2" xfId="47478" xr:uid="{4E6044DC-F532-40AE-83E4-9F802D534A1D}"/>
    <cellStyle name="Total 2 5 2 3 3 3" xfId="25011" xr:uid="{24C39F2C-FC86-481E-B2E8-CDF925BD0783}"/>
    <cellStyle name="Total 2 5 2 3 4" xfId="23998" xr:uid="{B9FFA7E5-A936-474C-9531-ED849A29368F}"/>
    <cellStyle name="Total 2 5 2 3 4 2" xfId="25444" xr:uid="{DA009434-20A2-4D70-AD57-40B560CD2486}"/>
    <cellStyle name="Total 2 5 2 3 5" xfId="22152" xr:uid="{7DC2157C-8777-4BF7-BE59-5321BB7EF1B9}"/>
    <cellStyle name="Total 2 5 2 3 5 2" xfId="24612" xr:uid="{E132E710-1A9B-4B82-9DA5-36A1D5FA78A6}"/>
    <cellStyle name="Total 2 5 2 3 6" xfId="19219" xr:uid="{DB4DB23C-20C3-47EF-8393-289F74B14E1F}"/>
    <cellStyle name="Total 2 5 2 3 6 2" xfId="43413" xr:uid="{898C1BD7-2A99-4669-87EE-C5E430EE36A8}"/>
    <cellStyle name="Total 2 5 2 3 7" xfId="24252" xr:uid="{AFBF6B72-9C22-4B12-BBF5-067698668CCB}"/>
    <cellStyle name="Total 2 5 2 4" xfId="8469" xr:uid="{CF32CEC9-0727-486E-A1F9-BA274D295101}"/>
    <cellStyle name="Total 2 5 2 4 2" xfId="16727" xr:uid="{8B3986FE-B0AD-461D-A1D4-BEE492749DF5}"/>
    <cellStyle name="Total 2 5 2 4 2 2" xfId="41309" xr:uid="{29DC3B46-0A24-4D00-B121-7BA25B0D6681}"/>
    <cellStyle name="Total 2 5 2 4 3" xfId="17649" xr:uid="{B4E7AE3A-F976-4244-B2B9-4346AB4ECC45}"/>
    <cellStyle name="Total 2 5 2 4 3 2" xfId="41893" xr:uid="{76E88530-60F7-4C85-8C97-8FC797E76AB3}"/>
    <cellStyle name="Total 2 5 2 4 4" xfId="17131" xr:uid="{7D6AE253-7B4C-4EFD-8AAE-AA5892D4B6F8}"/>
    <cellStyle name="Total 2 5 2 4 4 2" xfId="41537" xr:uid="{016AE1C8-8326-49F0-ABB1-0D6206F7773D}"/>
    <cellStyle name="Total 2 5 2 4 5" xfId="21088" xr:uid="{52E243DC-0FF7-4E23-AF13-A728FEBDF872}"/>
    <cellStyle name="Total 2 5 2 4 5 2" xfId="45209" xr:uid="{AABCA011-507F-4013-8C45-5E48B22746D8}"/>
    <cellStyle name="Total 2 5 2 4 6" xfId="24434" xr:uid="{F403DEEC-C7B4-4238-A183-9A8AAAC2EDDC}"/>
    <cellStyle name="Total 2 5 2 5" xfId="8597" xr:uid="{0D10CE28-CBA6-404F-9EAE-DB373073720D}"/>
    <cellStyle name="Total 2 5 2 5 2" xfId="23266" xr:uid="{7F282481-092C-4B4E-B102-F6568D6C56DF}"/>
    <cellStyle name="Total 2 5 2 5 2 2" xfId="47262" xr:uid="{E9630F84-EFCE-4D6A-B856-AE2EA7FF45E9}"/>
    <cellStyle name="Total 2 5 2 5 3" xfId="24712" xr:uid="{A7BE251B-E152-4890-9A2B-4280D0A7DBF4}"/>
    <cellStyle name="Total 2 5 2 6" xfId="17539" xr:uid="{A63DC3F8-B573-4C5D-BCF5-EAC480D0AE11}"/>
    <cellStyle name="Total 2 5 2 6 2" xfId="24012" xr:uid="{37455132-0558-4673-8A6F-D9EEB5B6C7BC}"/>
    <cellStyle name="Total 2 5 2 6 2 2" xfId="47637" xr:uid="{0996E2E1-EF62-4243-B7B3-B24B30A2DFC6}"/>
    <cellStyle name="Total 2 5 2 6 3" xfId="25458" xr:uid="{E8DE666A-98C1-47F2-819C-F63EC736A5EF}"/>
    <cellStyle name="Total 2 5 2 7" xfId="20891" xr:uid="{A73F0587-9AB1-4F77-9944-8588AD4DF7A3}"/>
    <cellStyle name="Total 2 5 2 7 2" xfId="24367" xr:uid="{04895DE2-BE10-4603-80E2-57551D827099}"/>
    <cellStyle name="Total 2 5 2 8" xfId="18612" xr:uid="{4B449AAF-7F83-4716-8AB2-8968BDDD52F7}"/>
    <cellStyle name="Total 2 5 2 8 2" xfId="42808" xr:uid="{63914536-532D-4F74-BE5D-048B31EF4EE3}"/>
    <cellStyle name="Total 2 5 2 9" xfId="24126" xr:uid="{B0606EF0-3D27-4F96-BCA7-583457721C77}"/>
    <cellStyle name="Total 2 5 3" xfId="838" xr:uid="{4BA1444C-E06F-4F86-8435-6D0492F26DB5}"/>
    <cellStyle name="Total 2 5 3 2" xfId="9222" xr:uid="{C2717960-614D-43CD-ADA5-FD8EC9AED97A}"/>
    <cellStyle name="Total 2 5 3 2 2" xfId="22060" xr:uid="{3A8F5368-A4D6-41B5-86D8-FAF8890B3BD6}"/>
    <cellStyle name="Total 2 5 3 2 2 2" xfId="24599" xr:uid="{49B5B938-076F-455B-BCCB-33A4D63A9F10}"/>
    <cellStyle name="Total 2 5 3 2 3" xfId="23680" xr:uid="{CD07C182-91C8-4B69-A76B-1AEBFFB006C2}"/>
    <cellStyle name="Total 2 5 3 2 3 2" xfId="25126" xr:uid="{7C709168-94EC-48DB-A100-8CC7782F5A21}"/>
    <cellStyle name="Total 2 5 3 2 4" xfId="23860" xr:uid="{69074EE9-BC89-42A6-A369-66478F9B593C}"/>
    <cellStyle name="Total 2 5 3 2 4 2" xfId="25306" xr:uid="{30529E58-1E42-43D7-A583-2E7656341FD0}"/>
    <cellStyle name="Total 2 5 3 2 5" xfId="23887" xr:uid="{7644FCDD-1054-4E7B-AC4B-448D47A66B83}"/>
    <cellStyle name="Total 2 5 3 2 5 2" xfId="25333" xr:uid="{59AC326C-C90D-4144-A0A4-8D33A4C1388F}"/>
    <cellStyle name="Total 2 5 3 2 6" xfId="19594" xr:uid="{1B400A3A-DA62-42A5-B9F7-E757BBCFC231}"/>
    <cellStyle name="Total 2 5 3 2 6 2" xfId="43782" xr:uid="{50EF0586-932D-401F-87BE-2787D46347B4}"/>
    <cellStyle name="Total 2 5 3 2 7" xfId="24272" xr:uid="{AAFAE8A4-CCE3-4A41-AB6C-AC961598649E}"/>
    <cellStyle name="Total 2 5 3 3" xfId="16886" xr:uid="{0B16CD55-FE05-4B55-A3BD-A6DB148EEA63}"/>
    <cellStyle name="Total 2 5 3 3 2" xfId="21344" xr:uid="{6CB6E5D4-EAC1-4147-96F9-D7F9EDF3AF28}"/>
    <cellStyle name="Total 2 5 3 3 2 2" xfId="45462" xr:uid="{33AED7F3-115F-44AC-877D-8EFC09F0FAC0}"/>
    <cellStyle name="Total 2 5 3 3 3" xfId="24454" xr:uid="{F584CC2A-3BDF-44CF-9479-1E947BA34381}"/>
    <cellStyle name="Total 2 5 3 4" xfId="17045" xr:uid="{64C4A9AB-020E-456D-BF7A-0E152F35754C}"/>
    <cellStyle name="Total 2 5 3 4 2" xfId="23356" xr:uid="{270260F2-29E5-4316-AF7C-62C96849861B}"/>
    <cellStyle name="Total 2 5 3 4 2 2" xfId="47316" xr:uid="{92A34EAE-0222-4026-B9C2-9C2C9A95A7EC}"/>
    <cellStyle name="Total 2 5 3 4 3" xfId="24802" xr:uid="{AD1118C1-1530-476B-B128-D28FFEB3D122}"/>
    <cellStyle name="Total 2 5 3 5" xfId="23665" xr:uid="{499270F8-6882-4774-B7DD-5CA9F3558745}"/>
    <cellStyle name="Total 2 5 3 5 2" xfId="25111" xr:uid="{BB977A37-ED94-4312-A256-508E1E896BCB}"/>
    <cellStyle name="Total 2 5 3 6" xfId="24077" xr:uid="{E67594C3-F6DC-4477-A3F5-4F7A87FFA351}"/>
    <cellStyle name="Total 2 5 3 6 2" xfId="25523" xr:uid="{3332D718-8F17-4493-B6CE-2AA56B0747E1}"/>
    <cellStyle name="Total 2 5 3 7" xfId="18873" xr:uid="{E13E9513-8ABD-48D2-91C3-0D8CE400781B}"/>
    <cellStyle name="Total 2 5 3 7 2" xfId="43069" xr:uid="{F7C0761B-5137-40B2-B9A5-ECE5EBBF2764}"/>
    <cellStyle name="Total 2 5 3 8" xfId="24144" xr:uid="{85B9A067-430E-490B-BA5A-65B910D8CB02}"/>
    <cellStyle name="Total 2 5 4" xfId="3900" xr:uid="{40702C5F-B2A6-4176-8187-A26810BBC33B}"/>
    <cellStyle name="Total 2 5 4 2" xfId="12241" xr:uid="{6A7BD831-1E75-45A8-AC47-3ECD82FBDDA7}"/>
    <cellStyle name="Total 2 5 4 2 2" xfId="21511" xr:uid="{1C0F574D-072A-4E93-9EFE-DEFDA7918307}"/>
    <cellStyle name="Total 2 5 4 2 2 2" xfId="45610" xr:uid="{E2F86158-7C5D-4FA7-B480-64934FCCF41D}"/>
    <cellStyle name="Total 2 5 4 2 3" xfId="24535" xr:uid="{75F5C215-E8E7-47EF-BF92-68E6ECED7B61}"/>
    <cellStyle name="Total 2 5 4 3" xfId="17162" xr:uid="{E37244F9-471E-414A-8A55-D96740D0FA40}"/>
    <cellStyle name="Total 2 5 4 3 2" xfId="23474" xr:uid="{45936577-2944-4469-A7AC-CF12035DABE8}"/>
    <cellStyle name="Total 2 5 4 3 2 2" xfId="47406" xr:uid="{F22D84D2-C189-4143-B883-8EE77E710FDA}"/>
    <cellStyle name="Total 2 5 4 3 3" xfId="24920" xr:uid="{615C38BE-2CB8-4EC0-B8CA-5741E2DEDA0E}"/>
    <cellStyle name="Total 2 5 4 4" xfId="17517" xr:uid="{23D10C44-F4F1-4D53-A74C-2606B53D80BB}"/>
    <cellStyle name="Total 2 5 4 4 2" xfId="22827" xr:uid="{5E694B2D-B45D-455A-BEDE-5E87A27E12F5}"/>
    <cellStyle name="Total 2 5 4 4 2 2" xfId="46852" xr:uid="{86B1B093-BC5D-40D9-B31E-9611260A1EE9}"/>
    <cellStyle name="Total 2 5 4 4 3" xfId="24646" xr:uid="{33D09265-0717-497A-860F-F5F71C989792}"/>
    <cellStyle name="Total 2 5 4 5" xfId="22835" xr:uid="{59748B6D-892F-4083-8E89-DDC62619C0D2}"/>
    <cellStyle name="Total 2 5 4 5 2" xfId="24649" xr:uid="{D6325D44-AB3A-42C0-AE20-A2FC215C2491}"/>
    <cellStyle name="Total 2 5 4 6" xfId="19040" xr:uid="{07F1D204-B4E0-401D-8CA3-72235DF10BAB}"/>
    <cellStyle name="Total 2 5 4 6 2" xfId="43234" xr:uid="{D305E6F6-DB53-46BA-8461-5B3CC49FB1C5}"/>
    <cellStyle name="Total 2 5 4 7" xfId="24209" xr:uid="{1CEAF2BA-5472-4F90-9D9E-7840395E562B}"/>
    <cellStyle name="Total 2 5 5" xfId="4166" xr:uid="{A921B0C0-5D76-4B77-A803-BA4A29943EFB}"/>
    <cellStyle name="Total 2 5 5 2" xfId="12507" xr:uid="{131369F8-5391-44F8-B6F6-8537E0D14E21}"/>
    <cellStyle name="Total 2 5 5 2 2" xfId="37092" xr:uid="{069BEB43-4A06-4D52-A1F2-D0D2B468EC57}"/>
    <cellStyle name="Total 2 5 5 3" xfId="17222" xr:uid="{617E58F9-DE66-4532-8F32-EB66985BF834}"/>
    <cellStyle name="Total 2 5 5 3 2" xfId="41569" xr:uid="{6428CECA-6345-4C2E-A1A9-53A5CFFE717E}"/>
    <cellStyle name="Total 2 5 5 4" xfId="17627" xr:uid="{E961C097-B39D-4185-8C63-233FEF7D2C76}"/>
    <cellStyle name="Total 2 5 5 4 2" xfId="41880" xr:uid="{F1551FB1-4265-4CAC-BBFC-60C97EFD0B68}"/>
    <cellStyle name="Total 2 5 5 5" xfId="20912" xr:uid="{FA3D8522-7EE1-4E75-80DF-068BEA371DDA}"/>
    <cellStyle name="Total 2 5 5 5 2" xfId="45048" xr:uid="{EC65CD0A-E990-49EE-AA64-8A4064EA925A}"/>
    <cellStyle name="Total 2 5 5 6" xfId="24379" xr:uid="{C7ABC998-7F97-4DAE-8274-E0FEF95B2933}"/>
    <cellStyle name="Total 2 5 6" xfId="4657" xr:uid="{2A41F25E-54BD-490B-B4F6-F8A38DD08634}"/>
    <cellStyle name="Total 2 5 6 2" xfId="12998" xr:uid="{06125BA1-2FF7-479F-8BDF-5E0F9C96A2E4}"/>
    <cellStyle name="Total 2 5 6 2 2" xfId="37583" xr:uid="{9DFA688F-DDE1-42FE-909C-C475CE651A29}"/>
    <cellStyle name="Total 2 5 6 3" xfId="17331" xr:uid="{DF5F8B46-5C6A-484E-B202-BB88776C2A69}"/>
    <cellStyle name="Total 2 5 6 3 2" xfId="41666" xr:uid="{24BBC9F0-B845-4955-833F-B5F1FB8975E0}"/>
    <cellStyle name="Total 2 5 6 4" xfId="17512" xr:uid="{FBF6D09B-45D9-4BAB-8977-E95F7C4B7994}"/>
    <cellStyle name="Total 2 5 6 4 2" xfId="41807" xr:uid="{94A64C4B-66F6-485C-BA4E-D4A64A1AFBA1}"/>
    <cellStyle name="Total 2 5 6 5" xfId="21994" xr:uid="{38B93DB2-5B98-4186-B4B6-E8BB5342D160}"/>
    <cellStyle name="Total 2 5 6 5 2" xfId="46066" xr:uid="{68FC93F8-29A8-421D-BDFD-1BA4D3405394}"/>
    <cellStyle name="Total 2 5 6 6" xfId="24587" xr:uid="{A60C401F-4456-4D7F-9B0F-C57D8C1E507F}"/>
    <cellStyle name="Total 2 5 7" xfId="4810" xr:uid="{8E1D3225-9398-4E29-9156-8CFEAF6E1FD4}"/>
    <cellStyle name="Total 2 5 7 2" xfId="17384" xr:uid="{E3DD061E-333B-45EF-B8BA-993F2F501723}"/>
    <cellStyle name="Total 2 5 7 2 2" xfId="41714" xr:uid="{6A267983-3E9C-4CD3-BB14-A5F563704EB4}"/>
    <cellStyle name="Total 2 5 7 3" xfId="17274" xr:uid="{51EF8659-F147-4359-9043-6B1F540EB4F4}"/>
    <cellStyle name="Total 2 5 7 3 2" xfId="41620" xr:uid="{790EAA7C-3F25-40E8-A39F-91A8D1223763}"/>
    <cellStyle name="Total 2 5 7 4" xfId="23629" xr:uid="{D5FFC9AA-62B8-4C9E-9FD2-99A96E162FE6}"/>
    <cellStyle name="Total 2 5 7 4 2" xfId="47506" xr:uid="{BC3CE7BA-9571-4653-AC1C-F300ED2E75FB}"/>
    <cellStyle name="Total 2 5 7 5" xfId="25075" xr:uid="{483B43E5-7FE8-44FA-894E-690A3C424FEE}"/>
    <cellStyle name="Total 2 5 8" xfId="9153" xr:uid="{D6751D9E-A333-4DC6-AA76-D6E97611EE6B}"/>
    <cellStyle name="Total 2 5 8 2" xfId="23962" xr:uid="{B8422C1F-D66B-42AF-8E05-BCC16BC49AD0}"/>
    <cellStyle name="Total 2 5 8 2 2" xfId="47616" xr:uid="{508ACDAA-B0DF-47EF-A468-0FB67D429761}"/>
    <cellStyle name="Total 2 5 8 3" xfId="25408" xr:uid="{25A2BB54-43EC-4DD6-8075-85D5EE1FF4AD}"/>
    <cellStyle name="Total 2 5 9" xfId="17295" xr:uid="{15D9284C-46CF-4829-908F-48EE92797A45}"/>
    <cellStyle name="Total 2 5 9 2" xfId="41630" xr:uid="{83A6F3BF-A5CE-4B6B-8F13-B0363DB55D4B}"/>
    <cellStyle name="Total 2 6" xfId="326" xr:uid="{71BCD99C-9655-45A1-AEA0-0462FAEF4DE6}"/>
    <cellStyle name="Total 2 6 10" xfId="17933" xr:uid="{27EAE8CB-1136-487D-8440-F1ECF70A661B}"/>
    <cellStyle name="Total 2 6 10 2" xfId="42158" xr:uid="{28C71925-0C75-4321-B616-210228A0E7A3}"/>
    <cellStyle name="Total 2 6 11" xfId="18341" xr:uid="{6B80F008-21F2-46AD-A870-B2ECD5A459AF}"/>
    <cellStyle name="Total 2 6 11 2" xfId="42566" xr:uid="{682DC755-E7EF-47D4-A12F-F09AE551689C}"/>
    <cellStyle name="Total 2 6 12" xfId="24105" xr:uid="{4FFD5157-C090-4668-BB54-17CA343BD9DA}"/>
    <cellStyle name="Total 2 6 2" xfId="489" xr:uid="{ACF2F186-3668-4DC6-88AB-0C70404B72AB}"/>
    <cellStyle name="Total 2 6 2 2" xfId="1366" xr:uid="{7813D93F-C6DE-4284-8123-D89FFE71EE38}"/>
    <cellStyle name="Total 2 6 2 2 2" xfId="9728" xr:uid="{FFEBFE9A-08CC-42AF-B93D-79CAC3F1FD30}"/>
    <cellStyle name="Total 2 6 2 2 2 2" xfId="22555" xr:uid="{B4DFBE33-7544-425A-AF26-FC17E9C95DF4}"/>
    <cellStyle name="Total 2 6 2 2 2 2 2" xfId="24642" xr:uid="{A4349428-E42C-4597-B95C-8BEA6E9627C2}"/>
    <cellStyle name="Total 2 6 2 2 2 3" xfId="23843" xr:uid="{EB52BFC8-46E6-432E-95C5-85DCB85F8810}"/>
    <cellStyle name="Total 2 6 2 2 2 3 2" xfId="25289" xr:uid="{39530E40-B7A7-40DD-B1C1-9084CECEDD2D}"/>
    <cellStyle name="Total 2 6 2 2 2 4" xfId="23566" xr:uid="{ED6A8630-BC2D-42BE-821A-5C403B2A4238}"/>
    <cellStyle name="Total 2 6 2 2 2 4 2" xfId="25012" xr:uid="{04F44628-DF00-4A03-800E-A01DFEC02EE1}"/>
    <cellStyle name="Total 2 6 2 2 2 5" xfId="24047" xr:uid="{45478228-2D61-4DF1-96EE-4D0ACB5E3C38}"/>
    <cellStyle name="Total 2 6 2 2 2 5 2" xfId="25493" xr:uid="{2C7424A8-E997-4CCC-A434-F9060BF06360}"/>
    <cellStyle name="Total 2 6 2 2 2 6" xfId="20089" xr:uid="{95A1FD8D-DB39-43CF-90BF-0F9D5B2665CC}"/>
    <cellStyle name="Total 2 6 2 2 2 6 2" xfId="44263" xr:uid="{DBA62665-3045-4736-B690-FDE23582E6F6}"/>
    <cellStyle name="Total 2 6 2 2 2 7" xfId="24301" xr:uid="{4AD5D69A-C4D3-487A-AC89-85352A73F937}"/>
    <cellStyle name="Total 2 6 2 2 3" xfId="16955" xr:uid="{4E665E5F-A70A-417B-A92F-FE86720B37ED}"/>
    <cellStyle name="Total 2 6 2 2 3 2" xfId="21399" xr:uid="{A7DA241A-5238-4C89-AECF-FC1EF33B0B6F}"/>
    <cellStyle name="Total 2 6 2 2 3 2 2" xfId="45510" xr:uid="{6F580F5C-8AB8-44ED-92E1-B9BAA8578355}"/>
    <cellStyle name="Total 2 6 2 2 3 3" xfId="24506" xr:uid="{DC0DEEEB-E439-4B17-AC9E-9A7A58F832F5}"/>
    <cellStyle name="Total 2 6 2 2 4" xfId="17548" xr:uid="{C7A7546F-5B35-438E-897A-9D002F7BE3EF}"/>
    <cellStyle name="Total 2 6 2 2 4 2" xfId="23421" xr:uid="{F1D1D891-0B91-46D4-943A-266B25F890B5}"/>
    <cellStyle name="Total 2 6 2 2 4 2 2" xfId="47376" xr:uid="{BAB4DA1E-1A51-48D2-96E9-8FB8F53597D0}"/>
    <cellStyle name="Total 2 6 2 2 4 3" xfId="24867" xr:uid="{083A2016-172F-4E67-97E0-5253D9DC8806}"/>
    <cellStyle name="Total 2 6 2 2 5" xfId="23822" xr:uid="{1F86B4F0-485A-4620-BC88-B79841D1567C}"/>
    <cellStyle name="Total 2 6 2 2 5 2" xfId="25268" xr:uid="{98766805-AAEB-447A-A96A-89445CDF438F}"/>
    <cellStyle name="Total 2 6 2 2 6" xfId="24078" xr:uid="{3D588469-F6D2-4F06-8672-D2D9D9FD5861}"/>
    <cellStyle name="Total 2 6 2 2 6 2" xfId="25524" xr:uid="{700D857B-A4FD-4B61-A08E-73BF0DAD9082}"/>
    <cellStyle name="Total 2 6 2 2 7" xfId="18938" xr:uid="{7B9C711F-DF62-4FFD-9526-0834F619632C}"/>
    <cellStyle name="Total 2 6 2 2 7 2" xfId="43134" xr:uid="{D4CDA495-D28E-4E93-AAEB-CF8A7DD165FE}"/>
    <cellStyle name="Total 2 6 2 2 8" xfId="24191" xr:uid="{2638B7A9-AD99-40F0-B4F1-20FD3AD61B55}"/>
    <cellStyle name="Total 2 6 2 3" xfId="5306" xr:uid="{8197EF8F-D5E9-4D47-BF2F-9531A46BC4B1}"/>
    <cellStyle name="Total 2 6 2 3 2" xfId="17455" xr:uid="{2610266C-BBF1-4B82-A7AC-4FFCCF134AEF}"/>
    <cellStyle name="Total 2 6 2 3 2 2" xfId="21744" xr:uid="{896C57C3-F873-459C-A25B-8EAFCA4FE2B4}"/>
    <cellStyle name="Total 2 6 2 3 2 2 2" xfId="45821" xr:uid="{BC14B255-7E42-443B-9B0A-288AFEF8C73D}"/>
    <cellStyle name="Total 2 6 2 3 2 3" xfId="24576" xr:uid="{1ECBFF19-E4B8-4619-882F-BEA014B442D4}"/>
    <cellStyle name="Total 2 6 2 3 3" xfId="17663" xr:uid="{BC2AD192-1464-4028-906B-923B959F0093}"/>
    <cellStyle name="Total 2 6 2 3 3 2" xfId="23583" xr:uid="{B0683DAF-F4A8-49F5-8045-4DA300DE5F50}"/>
    <cellStyle name="Total 2 6 2 3 3 2 2" xfId="47489" xr:uid="{AB69D3DC-7013-4098-B576-BB8B8D65E3B5}"/>
    <cellStyle name="Total 2 6 2 3 3 3" xfId="25029" xr:uid="{698B70E2-E312-4BC3-B021-E24BD3439FFC}"/>
    <cellStyle name="Total 2 6 2 3 4" xfId="23821" xr:uid="{746D77B8-3884-4C96-87F1-6640B8DEEA60}"/>
    <cellStyle name="Total 2 6 2 3 4 2" xfId="25267" xr:uid="{BD490C63-D808-4E44-99D5-EA8D714894A2}"/>
    <cellStyle name="Total 2 6 2 3 5" xfId="23756" xr:uid="{36177E5C-B36F-4699-B06B-1EB1E7926FEC}"/>
    <cellStyle name="Total 2 6 2 3 5 2" xfId="25202" xr:uid="{F501D6E9-BD21-421D-8B29-F7ACBFF6D13A}"/>
    <cellStyle name="Total 2 6 2 3 6" xfId="19279" xr:uid="{7FF1AC0F-9256-4B3D-B4CA-154E5D3519EB}"/>
    <cellStyle name="Total 2 6 2 3 6 2" xfId="43473" xr:uid="{9C3884F7-BBE8-4042-BE1E-E2D488FD5EA9}"/>
    <cellStyle name="Total 2 6 2 3 7" xfId="24256" xr:uid="{8EF96B6F-F717-4F8E-BA30-EDB7026ADE9A}"/>
    <cellStyle name="Total 2 6 2 4" xfId="8479" xr:uid="{E66A91F5-9024-4A67-A1C0-115092A44103}"/>
    <cellStyle name="Total 2 6 2 4 2" xfId="16737" xr:uid="{0CBAE0C5-6C32-4DAB-9747-747F5A75E8CB}"/>
    <cellStyle name="Total 2 6 2 4 2 2" xfId="41319" xr:uid="{4A0BF4A2-8DCA-408F-864B-0FB4DC57A714}"/>
    <cellStyle name="Total 2 6 2 4 3" xfId="17659" xr:uid="{C439B453-B392-475D-967E-5FAE60B373BA}"/>
    <cellStyle name="Total 2 6 2 4 3 2" xfId="41903" xr:uid="{46491DA8-40EB-4101-9CB6-99DD5015BA2C}"/>
    <cellStyle name="Total 2 6 2 4 4" xfId="17617" xr:uid="{E3768B11-7C36-4C89-944D-3FA16EBDEBE7}"/>
    <cellStyle name="Total 2 6 2 4 4 2" xfId="41874" xr:uid="{8B3F9F15-BAB0-458C-BF8E-347009B217D7}"/>
    <cellStyle name="Total 2 6 2 4 5" xfId="21148" xr:uid="{BE57F1A3-6458-4BD0-A8D1-41DB63C38817}"/>
    <cellStyle name="Total 2 6 2 4 5 2" xfId="45269" xr:uid="{397CD779-CD36-48E0-B535-25F9122928E2}"/>
    <cellStyle name="Total 2 6 2 4 6" xfId="24438" xr:uid="{B2EABAB8-C8C9-4EAA-8D5C-8505D6433B49}"/>
    <cellStyle name="Total 2 6 2 5" xfId="16845" xr:uid="{8BE15777-2CF0-4360-987C-A82D210C51EE}"/>
    <cellStyle name="Total 2 6 2 5 2" xfId="23290" xr:uid="{9E39D1CF-0D57-463A-8077-62E35FB09647}"/>
    <cellStyle name="Total 2 6 2 5 2 2" xfId="47277" xr:uid="{F304FEC6-694A-4D5D-BEFF-012030199A3A}"/>
    <cellStyle name="Total 2 6 2 5 3" xfId="24736" xr:uid="{EC36DDDA-122A-4CE0-96E8-C1B1DF9B0244}"/>
    <cellStyle name="Total 2 6 2 6" xfId="17485" xr:uid="{B2DD4BFB-DB09-4393-BC0E-6D6AAE1BDA93}"/>
    <cellStyle name="Total 2 6 2 6 2" xfId="23581" xr:uid="{461E2A95-57CE-4586-88D7-C659E2E7505D}"/>
    <cellStyle name="Total 2 6 2 6 2 2" xfId="47487" xr:uid="{E1EF5C81-DA67-4F0C-B3AF-33EFE8593A95}"/>
    <cellStyle name="Total 2 6 2 6 3" xfId="25027" xr:uid="{6D597927-0EAB-4AA2-85EA-9D53C7C58BE3}"/>
    <cellStyle name="Total 2 6 2 7" xfId="21017" xr:uid="{0C05F425-E3E1-48F8-B7D7-7358920B1C27}"/>
    <cellStyle name="Total 2 6 2 7 2" xfId="24428" xr:uid="{A0682D9D-7086-4A40-A5B7-7F64D24987B1}"/>
    <cellStyle name="Total 2 6 2 8" xfId="18672" xr:uid="{2F4B7E4C-4984-403A-8B7E-5ACE6B8E2E14}"/>
    <cellStyle name="Total 2 6 2 8 2" xfId="42868" xr:uid="{C2807CB3-F3B0-4C49-9607-9E6F11189ABA}"/>
    <cellStyle name="Total 2 6 2 9" xfId="24130" xr:uid="{99F88DCB-117A-415F-8356-BAB96361F4FC}"/>
    <cellStyle name="Total 2 6 3" xfId="911" xr:uid="{1A7978D3-B29D-4255-B6C5-E629B490D464}"/>
    <cellStyle name="Total 2 6 3 2" xfId="9289" xr:uid="{AD0BF003-34C8-4E4C-93F3-DA9F357E4D82}"/>
    <cellStyle name="Total 2 6 3 2 2" xfId="22125" xr:uid="{265FE2F2-46E0-4513-9DDC-21A77F99505B}"/>
    <cellStyle name="Total 2 6 3 2 2 2" xfId="24611" xr:uid="{4C251D36-EBA1-4BAF-9994-5BE7536E7A6C}"/>
    <cellStyle name="Total 2 6 3 2 3" xfId="23709" xr:uid="{C183D3D1-B7F7-4D01-A514-CB89F8D47E5A}"/>
    <cellStyle name="Total 2 6 3 2 3 2" xfId="25155" xr:uid="{A451F550-089F-4886-9691-9B43A369796B}"/>
    <cellStyle name="Total 2 6 3 2 4" xfId="20978" xr:uid="{EE43089E-4396-42F6-8A33-4FB74B2AFAB1}"/>
    <cellStyle name="Total 2 6 3 2 4 2" xfId="24394" xr:uid="{CBC95534-E050-4370-B9CC-70BCE7110EC4}"/>
    <cellStyle name="Total 2 6 3 2 5" xfId="23789" xr:uid="{094DAA4D-F80F-4F2D-8971-638464F394E8}"/>
    <cellStyle name="Total 2 6 3 2 5 2" xfId="25235" xr:uid="{C15F218A-7B0B-4543-A69A-383E4B8B64E5}"/>
    <cellStyle name="Total 2 6 3 2 6" xfId="19660" xr:uid="{A14E52D1-BFBC-4B95-93CB-8E867B944EEE}"/>
    <cellStyle name="Total 2 6 3 2 6 2" xfId="43842" xr:uid="{D99311EA-B562-44F3-A00B-C398A59A60BD}"/>
    <cellStyle name="Total 2 6 3 2 7" xfId="24279" xr:uid="{365DC8EE-ED10-42F9-AB58-8119F910C910}"/>
    <cellStyle name="Total 2 6 3 3" xfId="16899" xr:uid="{9060F83A-B187-4DC5-9024-150553BFBCC0}"/>
    <cellStyle name="Total 2 6 3 3 2" xfId="21368" xr:uid="{8D64BC0A-E592-4691-998D-889EA0DB5F87}"/>
    <cellStyle name="Total 2 6 3 3 2 2" xfId="45485" xr:uid="{8B0D2BE2-4E3C-4BDD-996D-79FB34E99779}"/>
    <cellStyle name="Total 2 6 3 3 3" xfId="24478" xr:uid="{C18B138F-2B5D-4F75-9CAA-386A0EFDBB4F}"/>
    <cellStyle name="Total 2 6 3 4" xfId="17015" xr:uid="{375E9230-6094-4C9B-A511-7D89AF693D76}"/>
    <cellStyle name="Total 2 6 3 4 2" xfId="23385" xr:uid="{C196E774-BBE8-4EE9-8513-55B7C39C0EB7}"/>
    <cellStyle name="Total 2 6 3 4 2 2" xfId="47345" xr:uid="{B2084925-A764-4F93-AF43-9AD71677015E}"/>
    <cellStyle name="Total 2 6 3 4 3" xfId="24831" xr:uid="{AC9258A2-779D-4531-A5DE-44E6979652E0}"/>
    <cellStyle name="Total 2 6 3 5" xfId="24008" xr:uid="{6D40A9FD-6677-400B-914E-EBE14EBABE94}"/>
    <cellStyle name="Total 2 6 3 5 2" xfId="25454" xr:uid="{C0EC321F-6A42-4B10-9619-06E4F7DBAFBF}"/>
    <cellStyle name="Total 2 6 3 6" xfId="23936" xr:uid="{3FD8399D-CC20-4EE6-A5F2-0006853376BE}"/>
    <cellStyle name="Total 2 6 3 6 2" xfId="25382" xr:uid="{E9EDA9BB-F26A-428F-976A-6E4E09C5F767}"/>
    <cellStyle name="Total 2 6 3 7" xfId="18902" xr:uid="{1285715E-929D-455F-8D94-D555B1B63E5F}"/>
    <cellStyle name="Total 2 6 3 7 2" xfId="43098" xr:uid="{4BB63949-9558-4BF9-A570-F9D8A54941F9}"/>
    <cellStyle name="Total 2 6 3 8" xfId="24166" xr:uid="{857EE131-8E66-4F4E-9FAA-19C854556CB4}"/>
    <cellStyle name="Total 2 6 4" xfId="3885" xr:uid="{7D37D30C-CB19-46A6-B28B-500BA696A014}"/>
    <cellStyle name="Total 2 6 4 2" xfId="12226" xr:uid="{16DFF836-5147-4054-980D-658EFF4F8A07}"/>
    <cellStyle name="Total 2 6 4 2 2" xfId="21594" xr:uid="{66D8535B-8080-40B2-AE74-9CD142F3957B}"/>
    <cellStyle name="Total 2 6 4 2 2 2" xfId="45684" xr:uid="{4897CFAA-C06D-4B2D-B94A-98D6080560E8}"/>
    <cellStyle name="Total 2 6 4 2 3" xfId="24555" xr:uid="{DF1E7188-CF4D-4C97-A43A-7C4CD75337F9}"/>
    <cellStyle name="Total 2 6 4 3" xfId="17147" xr:uid="{8573E222-AC85-4CE2-998F-FDAFD6848D33}"/>
    <cellStyle name="Total 2 6 4 3 2" xfId="23517" xr:uid="{CE44D636-AA79-4C51-A93C-51497CDA49D1}"/>
    <cellStyle name="Total 2 6 4 3 2 2" xfId="47442" xr:uid="{3B5602B9-862D-4CC4-91D4-7268B1590840}"/>
    <cellStyle name="Total 2 6 4 3 3" xfId="24963" xr:uid="{2F03B6DC-EEDB-4C58-BD10-CAF5C73CC307}"/>
    <cellStyle name="Total 2 6 4 4" xfId="17546" xr:uid="{AF0AB4B1-B4EB-4D66-BB0D-FECD8CDBB24A}"/>
    <cellStyle name="Total 2 6 4 4 2" xfId="23893" xr:uid="{05907CF8-A430-4578-9CBF-3127B8F287D2}"/>
    <cellStyle name="Total 2 6 4 4 2 2" xfId="47592" xr:uid="{66A96D0F-CCF2-44A6-9ECB-A2286746D923}"/>
    <cellStyle name="Total 2 6 4 4 3" xfId="25339" xr:uid="{F2F980F8-002C-41AD-8D67-E01AA3D75C71}"/>
    <cellStyle name="Total 2 6 4 5" xfId="23825" xr:uid="{209FEC22-0F18-4EC5-8FF6-F6CF20E244A3}"/>
    <cellStyle name="Total 2 6 4 5 2" xfId="25271" xr:uid="{15759D55-4CC1-4783-B7D6-39CC63CFEB9A}"/>
    <cellStyle name="Total 2 6 4 6" xfId="19125" xr:uid="{F6065B80-CD62-4C74-97EB-FC3ACADABCF6}"/>
    <cellStyle name="Total 2 6 4 6 2" xfId="43319" xr:uid="{B2156187-2229-4EEA-829C-3C94B1D57E35}"/>
    <cellStyle name="Total 2 6 4 7" xfId="24231" xr:uid="{F87F14D0-D5BC-4299-B76D-B71785B19CB3}"/>
    <cellStyle name="Total 2 6 5" xfId="4251" xr:uid="{01E81323-2499-44A5-A12D-980FDEC32DE5}"/>
    <cellStyle name="Total 2 6 5 2" xfId="12592" xr:uid="{47EAD37E-D392-49D9-A316-3C9782DB4923}"/>
    <cellStyle name="Total 2 6 5 2 2" xfId="37177" xr:uid="{2E2C862B-AF65-43F6-BA55-1957A5FDA1B0}"/>
    <cellStyle name="Total 2 6 5 3" xfId="17253" xr:uid="{3C21CD39-7192-49E4-8EAD-D68ADA4254C0}"/>
    <cellStyle name="Total 2 6 5 3 2" xfId="41599" xr:uid="{37505714-D0B8-40D7-B328-FE61AA79261E}"/>
    <cellStyle name="Total 2 6 5 4" xfId="17638" xr:uid="{3A534AE9-9ACD-4CA7-A10B-0FD2E1FE3818}"/>
    <cellStyle name="Total 2 6 5 4 2" xfId="41886" xr:uid="{08C9693B-1833-4B80-8894-705B6BDBB551}"/>
    <cellStyle name="Total 2 6 5 5" xfId="20998" xr:uid="{7AB7BB1E-8F22-4A68-A253-7989B27B6B69}"/>
    <cellStyle name="Total 2 6 5 5 2" xfId="45129" xr:uid="{4A7CF438-8EEB-4355-A922-0F18F6D89025}"/>
    <cellStyle name="Total 2 6 5 6" xfId="24409" xr:uid="{4FCD55B1-8265-4B50-BD33-0826E5B7D1D7}"/>
    <cellStyle name="Total 2 6 6" xfId="4642" xr:uid="{2E703583-8860-45E9-AFD6-728518AB5C9F}"/>
    <cellStyle name="Total 2 6 6 2" xfId="12983" xr:uid="{78722BC9-74F5-4F06-932D-77DCC73CDDBF}"/>
    <cellStyle name="Total 2 6 6 2 2" xfId="37568" xr:uid="{40949FB7-CA88-4560-82FF-3F4264549EF5}"/>
    <cellStyle name="Total 2 6 6 3" xfId="17316" xr:uid="{7E47D3F2-DDBA-4DF0-AC13-89376D8CADB7}"/>
    <cellStyle name="Total 2 6 6 3 2" xfId="41651" xr:uid="{DCFFE401-9D69-4AA6-AB9D-2058D8EDE385}"/>
    <cellStyle name="Total 2 6 6 4" xfId="17556" xr:uid="{D25A8F53-5AFB-4091-B942-DD4A6F7B632F}"/>
    <cellStyle name="Total 2 6 6 4 2" xfId="41832" xr:uid="{501225F8-B997-49E1-BA48-CCDB386871A6}"/>
    <cellStyle name="Total 2 6 6 5" xfId="21992" xr:uid="{75B59F05-98D4-4E49-8BAE-555DD72A0EFF}"/>
    <cellStyle name="Total 2 6 6 5 2" xfId="46064" xr:uid="{A22EDF39-F061-466A-A80A-18B84CD60CF3}"/>
    <cellStyle name="Total 2 6 6 6" xfId="24585" xr:uid="{C464E2F7-A3A0-40E4-B28A-D77F9B738F40}"/>
    <cellStyle name="Total 2 6 7" xfId="4875" xr:uid="{85A1CB12-0773-40DE-AB70-89160890338E}"/>
    <cellStyle name="Total 2 6 7 2" xfId="17399" xr:uid="{548464A3-5228-43E5-B109-990965D6DB08}"/>
    <cellStyle name="Total 2 6 7 2 2" xfId="41729" xr:uid="{A7030600-BE1E-4330-9E07-8601C7FC4B09}"/>
    <cellStyle name="Total 2 6 7 3" xfId="16987" xr:uid="{1F184141-5D2C-4705-AD47-6EEB04B4B611}"/>
    <cellStyle name="Total 2 6 7 3 2" xfId="41463" xr:uid="{A5F2EAAE-6273-4F8C-B70B-BF2D05CB9EC3}"/>
    <cellStyle name="Total 2 6 7 4" xfId="23622" xr:uid="{C4C74E99-1D7E-4BB3-862A-0BDE257CAF6C}"/>
    <cellStyle name="Total 2 6 7 4 2" xfId="47503" xr:uid="{22714346-0B94-41D3-AE31-56D39F817220}"/>
    <cellStyle name="Total 2 6 7 5" xfId="25068" xr:uid="{F0D15C2A-B518-4807-9C74-88B57F829485}"/>
    <cellStyle name="Total 2 6 8" xfId="8615" xr:uid="{E686DD18-6CC2-4310-A72F-9E892F8B0AEF}"/>
    <cellStyle name="Total 2 6 8 2" xfId="20915" xr:uid="{F957D6EA-F2DD-4B85-B2C8-D3DE5DFDB4C4}"/>
    <cellStyle name="Total 2 6 8 2 2" xfId="45050" xr:uid="{7F5F746D-8A6C-4A24-A8C0-E1E85905E12B}"/>
    <cellStyle name="Total 2 6 8 3" xfId="24382" xr:uid="{B43ECD85-5F80-4334-962D-90557305D388}"/>
    <cellStyle name="Total 2 6 9" xfId="17050" xr:uid="{EB54CA75-180C-484E-9140-2F8FD611E87E}"/>
    <cellStyle name="Total 2 6 9 2" xfId="41488" xr:uid="{8B5C9265-272D-48FC-9EDC-68ABA8558714}"/>
    <cellStyle name="Total 2 7" xfId="324" xr:uid="{39F56ED3-62EA-4E03-ABDF-BCDB1F0BD063}"/>
    <cellStyle name="Total 2 7 10" xfId="18339" xr:uid="{923F2A16-9A86-42F1-9474-AF2061936AFA}"/>
    <cellStyle name="Total 2 7 10 2" xfId="42564" xr:uid="{4E21E2FC-8105-433C-AA64-6F21A1A6F7CA}"/>
    <cellStyle name="Total 2 7 11" xfId="24103" xr:uid="{5A4C65F8-B021-4A77-B7F1-2D316FC14DC9}"/>
    <cellStyle name="Total 2 7 2" xfId="944" xr:uid="{C1D739A2-D57C-4F8D-9BEB-F9A3D6348091}"/>
    <cellStyle name="Total 2 7 2 2" xfId="9320" xr:uid="{882A675E-9E86-47BD-BA21-A37921E60435}"/>
    <cellStyle name="Total 2 7 2 2 2" xfId="22155" xr:uid="{A9F0B8AC-9803-431E-9DDB-3D0D8BEE80CD}"/>
    <cellStyle name="Total 2 7 2 2 2 2" xfId="24614" xr:uid="{D2199374-1ECA-484F-94B5-ED11E05B5866}"/>
    <cellStyle name="Total 2 7 2 2 3" xfId="23721" xr:uid="{F0224B29-29C8-4631-BD79-AAAE88FFD810}"/>
    <cellStyle name="Total 2 7 2 2 3 2" xfId="25167" xr:uid="{AAE3F523-B463-4E1D-89D4-F189E05E3293}"/>
    <cellStyle name="Total 2 7 2 2 4" xfId="20759" xr:uid="{DFB87D7A-DA38-48EB-94B6-4A87DC38F596}"/>
    <cellStyle name="Total 2 7 2 2 4 2" xfId="24316" xr:uid="{1367A4ED-E254-42B0-9D2F-7D21FB8E79B5}"/>
    <cellStyle name="Total 2 7 2 2 5" xfId="24044" xr:uid="{2D471B3B-EE2A-4DB9-9151-4EB17F5D6885}"/>
    <cellStyle name="Total 2 7 2 2 5 2" xfId="25490" xr:uid="{13B6258F-5342-4BA5-A8E7-F87B656F39CC}"/>
    <cellStyle name="Total 2 7 2 2 6" xfId="19689" xr:uid="{99CA5BE0-76E0-4B12-B112-A04480C1BBE7}"/>
    <cellStyle name="Total 2 7 2 2 6 2" xfId="43871" xr:uid="{A156EA93-5904-4C3A-B251-9A0A25322D63}"/>
    <cellStyle name="Total 2 7 2 2 7" xfId="24281" xr:uid="{CA4278BA-AF2B-4553-8098-E1D8228886A8}"/>
    <cellStyle name="Total 2 7 2 3" xfId="16902" xr:uid="{DA48C091-E304-4A2B-97C5-5F2137BD8C78}"/>
    <cellStyle name="Total 2 7 2 3 2" xfId="21366" xr:uid="{21146518-3C95-4095-8EA1-6F98916FF9D9}"/>
    <cellStyle name="Total 2 7 2 3 2 2" xfId="45483" xr:uid="{A8E3AC2B-C787-4DC5-87B5-50E4A105445F}"/>
    <cellStyle name="Total 2 7 2 3 3" xfId="24476" xr:uid="{50194EFB-0AC0-446D-88CD-618ED58A8F5C}"/>
    <cellStyle name="Total 2 7 2 4" xfId="16975" xr:uid="{568650EC-EA0C-45AF-A0D6-6718008CD94A}"/>
    <cellStyle name="Total 2 7 2 4 2" xfId="23383" xr:uid="{CFFF196A-9BF7-4A47-BE9D-DCB4E44AE0D8}"/>
    <cellStyle name="Total 2 7 2 4 2 2" xfId="47343" xr:uid="{4213C545-CCC6-45B7-A0E3-EF0078005725}"/>
    <cellStyle name="Total 2 7 2 4 3" xfId="24829" xr:uid="{9F0D79BE-F5A7-4C23-9CC7-BF14C1B08904}"/>
    <cellStyle name="Total 2 7 2 5" xfId="23248" xr:uid="{AD4ABB75-E43C-47DE-A0AB-70EB9E60354B}"/>
    <cellStyle name="Total 2 7 2 5 2" xfId="24694" xr:uid="{F4EF48F2-7CBD-4D8E-8FD6-503B0EBA4B73}"/>
    <cellStyle name="Total 2 7 2 6" xfId="23671" xr:uid="{A380610E-F8FD-44C7-97E1-D9EC56035468}"/>
    <cellStyle name="Total 2 7 2 6 2" xfId="25117" xr:uid="{D0B8FDDF-E411-466D-900D-3477F57D696B}"/>
    <cellStyle name="Total 2 7 2 7" xfId="18900" xr:uid="{5F897A70-BA9C-49B4-A4C0-68FDD35EC3B1}"/>
    <cellStyle name="Total 2 7 2 7 2" xfId="43096" xr:uid="{3BB502CE-75D2-4C77-BE9D-D3BFAFCF04FE}"/>
    <cellStyle name="Total 2 7 2 8" xfId="24164" xr:uid="{3CA8F177-8CE9-4284-AFC8-F8C68382FB64}"/>
    <cellStyle name="Total 2 7 3" xfId="3902" xr:uid="{AE660314-2AEF-4CD9-9905-E8F04B649DD4}"/>
    <cellStyle name="Total 2 7 3 2" xfId="12243" xr:uid="{92BEAE3D-F7F7-4E8F-8C18-395CCEA87053}"/>
    <cellStyle name="Total 2 7 3 2 2" xfId="21592" xr:uid="{31902CD6-6F95-457C-AEB2-B2734E91366F}"/>
    <cellStyle name="Total 2 7 3 2 2 2" xfId="45682" xr:uid="{6072ED16-4CE0-4E20-9178-F4E9A2179BE5}"/>
    <cellStyle name="Total 2 7 3 2 3" xfId="24553" xr:uid="{A61B8D03-9F3E-435D-AE15-2749A1A7BBD6}"/>
    <cellStyle name="Total 2 7 3 3" xfId="17164" xr:uid="{7D4725F9-60DB-4CC0-B72A-CF30B8A3A3AE}"/>
    <cellStyle name="Total 2 7 3 3 2" xfId="23515" xr:uid="{599BC9DB-8768-4A02-A38A-B1AB9F191D5C}"/>
    <cellStyle name="Total 2 7 3 3 2 2" xfId="47440" xr:uid="{20CB8AA4-B74D-44A7-ABA7-58A5F50DF396}"/>
    <cellStyle name="Total 2 7 3 3 3" xfId="24961" xr:uid="{B40872DB-1DF1-4783-8E4C-EB490F99AC78}"/>
    <cellStyle name="Total 2 7 3 4" xfId="16966" xr:uid="{FC7EFD16-21B2-489D-BAD7-0C1EF9EFACA4}"/>
    <cellStyle name="Total 2 7 3 4 2" xfId="23803" xr:uid="{8358A43A-4F85-4593-B7F9-7C243D7807A8}"/>
    <cellStyle name="Total 2 7 3 4 2 2" xfId="47560" xr:uid="{2B42D748-E157-485E-8233-0988F584B93D}"/>
    <cellStyle name="Total 2 7 3 4 3" xfId="25249" xr:uid="{5B15FC73-7149-4FFF-BD2A-7468FDA51154}"/>
    <cellStyle name="Total 2 7 3 5" xfId="24052" xr:uid="{064785FE-6AD4-4F49-92F9-9290C80B3192}"/>
    <cellStyle name="Total 2 7 3 5 2" xfId="25498" xr:uid="{F516C972-34F7-4794-82C4-A31F88BF7781}"/>
    <cellStyle name="Total 2 7 3 6" xfId="19123" xr:uid="{C45F9822-D5A2-4A59-ADB3-3B7C329E7161}"/>
    <cellStyle name="Total 2 7 3 6 2" xfId="43317" xr:uid="{6137A433-7855-45D4-8044-99DF27F19EA1}"/>
    <cellStyle name="Total 2 7 3 7" xfId="24229" xr:uid="{4D1B2076-A9D0-4AFA-A422-590ED1F51C56}"/>
    <cellStyle name="Total 2 7 4" xfId="4249" xr:uid="{FD1A42DF-8F81-4A81-8C41-8B2C624574AF}"/>
    <cellStyle name="Total 2 7 4 2" xfId="12590" xr:uid="{3B5F8969-351F-46E0-BB83-8D2E3EC72ADD}"/>
    <cellStyle name="Total 2 7 4 2 2" xfId="37175" xr:uid="{57970E10-52B9-4C40-B16F-E5C25CBCC767}"/>
    <cellStyle name="Total 2 7 4 3" xfId="17251" xr:uid="{2B726C38-5387-48D0-85CE-3D66584012A2}"/>
    <cellStyle name="Total 2 7 4 3 2" xfId="41597" xr:uid="{6B8B92CA-32B0-4C45-9719-22C216321D7A}"/>
    <cellStyle name="Total 2 7 4 4" xfId="16910" xr:uid="{8A8D49F8-E552-4F94-AB99-CE997581915E}"/>
    <cellStyle name="Total 2 7 4 4 2" xfId="41439" xr:uid="{B9B15C86-DCF5-4997-9C49-44C3521326FC}"/>
    <cellStyle name="Total 2 7 4 5" xfId="20996" xr:uid="{174FD3AC-586E-492C-94A5-AAE3B14DCA2D}"/>
    <cellStyle name="Total 2 7 4 5 2" xfId="45127" xr:uid="{D91D6AD7-83DF-40BB-993A-A4B663A7F884}"/>
    <cellStyle name="Total 2 7 4 6" xfId="24407" xr:uid="{B656A0A9-F3E6-49F3-A387-151348849830}"/>
    <cellStyle name="Total 2 7 5" xfId="4659" xr:uid="{7E95DC49-339B-4A90-9B51-7FA3AFA08FBE}"/>
    <cellStyle name="Total 2 7 5 2" xfId="13000" xr:uid="{736F8720-B1E6-4F13-8E6A-106363CCFE91}"/>
    <cellStyle name="Total 2 7 5 2 2" xfId="37585" xr:uid="{A15CB51A-8A08-4012-B0C8-3B5C52F00886}"/>
    <cellStyle name="Total 2 7 5 3" xfId="17333" xr:uid="{A5CFE4DF-6399-42AD-8754-398C243E364D}"/>
    <cellStyle name="Total 2 7 5 3 2" xfId="41668" xr:uid="{6C9F2338-7D4D-44D6-8052-1A8D046DAFF9}"/>
    <cellStyle name="Total 2 7 5 4" xfId="16843" xr:uid="{823731F0-E2FB-43C2-A738-54B18772036A}"/>
    <cellStyle name="Total 2 7 5 4 2" xfId="41420" xr:uid="{6A42D86A-80A3-4D3D-B758-FDD9EADB2528}"/>
    <cellStyle name="Total 2 7 5 5" xfId="20769" xr:uid="{7CEDAF66-920E-4824-9192-CCB4614E511D}"/>
    <cellStyle name="Total 2 7 5 5 2" xfId="44926" xr:uid="{BE78B278-4E4C-4563-B549-5E4DA0836A1F}"/>
    <cellStyle name="Total 2 7 5 6" xfId="24326" xr:uid="{35B4537D-AC34-4986-B777-9694C638BE51}"/>
    <cellStyle name="Total 2 7 6" xfId="4904" xr:uid="{15F9236B-B78A-498F-ADC4-A08891C310F3}"/>
    <cellStyle name="Total 2 7 6 2" xfId="17401" xr:uid="{250B4546-10D5-428D-B894-FEBB31B14C4D}"/>
    <cellStyle name="Total 2 7 6 2 2" xfId="41731" xr:uid="{6E336C4E-3B31-42DB-B030-6FAC7A1D6273}"/>
    <cellStyle name="Total 2 7 6 3" xfId="17032" xr:uid="{1D4FE185-C870-4237-A07C-1C7A1BF3EA5E}"/>
    <cellStyle name="Total 2 7 6 3 2" xfId="41474" xr:uid="{AD4EFA73-026F-4804-A8C1-AC4E8FF4F6AE}"/>
    <cellStyle name="Total 2 7 6 4" xfId="23975" xr:uid="{349527F7-3A75-4F0E-8FCA-4FCF97917FF6}"/>
    <cellStyle name="Total 2 7 6 4 2" xfId="47621" xr:uid="{DBD24DF8-A9BB-4FFE-9E52-19C8320165A6}"/>
    <cellStyle name="Total 2 7 6 5" xfId="25421" xr:uid="{8758A915-6D63-4E9C-8B28-127694FBB3EC}"/>
    <cellStyle name="Total 2 7 7" xfId="8587" xr:uid="{66960620-D72E-453B-A580-B7499C7A8CA4}"/>
    <cellStyle name="Total 2 7 7 2" xfId="23247" xr:uid="{0074B301-55F3-4DB7-83D3-8C883CA54F17}"/>
    <cellStyle name="Total 2 7 7 2 2" xfId="47252" xr:uid="{5D92B4D0-3194-440B-B7F1-C0903829D6FB}"/>
    <cellStyle name="Total 2 7 7 3" xfId="24693" xr:uid="{4D69B8DD-03C4-4475-B3C6-E2D0570B0A37}"/>
    <cellStyle name="Total 2 7 8" xfId="17689" xr:uid="{463D77C9-A5F3-4B27-BC45-BAA13C49AE20}"/>
    <cellStyle name="Total 2 7 8 2" xfId="41922" xr:uid="{6831B322-1112-49F1-BA12-9D83A25B36E2}"/>
    <cellStyle name="Total 2 7 9" xfId="17931" xr:uid="{F4E969F3-303E-4145-823B-A0F383FBEF6B}"/>
    <cellStyle name="Total 2 7 9 2" xfId="42156" xr:uid="{F9F2B570-B79F-4D41-BA75-BDDDDC4451DA}"/>
    <cellStyle name="Total 2 8" xfId="697" xr:uid="{9CE24D26-459D-47DB-BB40-7879D755291C}"/>
    <cellStyle name="Total 2 8 2" xfId="19469" xr:uid="{3E832760-641C-43DC-A830-23E09D419DB1}"/>
    <cellStyle name="Total 2 8 3" xfId="20834" xr:uid="{C0D9388B-8239-4CED-80C0-A7677CA8CAC7}"/>
    <cellStyle name="Total 2 8 3 2" xfId="24363" xr:uid="{FBB4C103-1521-42AB-9543-15855F45E708}"/>
    <cellStyle name="Total 2 8 4" xfId="20790" xr:uid="{FFE1F5E9-0510-415E-957F-3BBE7C457A3E}"/>
    <cellStyle name="Total 2 8 4 2" xfId="24347" xr:uid="{8961B90D-BE20-49DF-BEF7-55C0E3CA4426}"/>
    <cellStyle name="Total 2 8 5" xfId="23749" xr:uid="{632D8187-7F08-4557-B343-051B66E79E54}"/>
    <cellStyle name="Total 2 8 5 2" xfId="25195" xr:uid="{4CC53098-824C-4641-9220-636A8473B114}"/>
    <cellStyle name="Total 2 8 6" xfId="23321" xr:uid="{818A3661-9ACC-4A3A-BE39-886309C9474E}"/>
    <cellStyle name="Total 2 8 6 2" xfId="24767" xr:uid="{D4CEE825-C34C-464A-A055-DB2FE16677C0}"/>
    <cellStyle name="Total 2 8 7" xfId="18406" xr:uid="{DA50C795-DE88-41B4-85EC-DEA6D746459D}"/>
    <cellStyle name="Total 2 8 7 2" xfId="42616" xr:uid="{3981779D-D76C-475E-A7E2-C6F503BAEB7C}"/>
    <cellStyle name="Total 2 8 8" xfId="19528" xr:uid="{A0AA113C-7902-44D1-8D7C-534FD453D3A4}"/>
    <cellStyle name="Total 2 9" xfId="700" xr:uid="{5BA03EAC-8BD7-40BD-80C5-D6A746684052}"/>
    <cellStyle name="Total 2 9 2" xfId="9095" xr:uid="{FA43FE60-15A0-46A7-A703-9FD8C4B4590E}"/>
    <cellStyle name="Total 2 9 2 2" xfId="21936" xr:uid="{0BE3CE34-48D6-4527-9D3F-8DA1C31163A1}"/>
    <cellStyle name="Total 2 9 2 2 2" xfId="46008" xr:uid="{8DB13E7C-DAF3-4393-990F-7F5D4A99740A}"/>
    <cellStyle name="Total 2 9 2 3" xfId="24582" xr:uid="{B87876D7-300A-44CC-B5A7-BFFD647466FC}"/>
    <cellStyle name="Total 2 9 3" xfId="16864" xr:uid="{FF63A6E0-D34C-49AA-9E83-185CEA7936E2}"/>
    <cellStyle name="Total 2 9 3 2" xfId="23636" xr:uid="{2606F931-B33A-496D-9984-50B521CA7960}"/>
    <cellStyle name="Total 2 9 3 2 2" xfId="47509" xr:uid="{B466ABFB-A4C5-4CB2-9735-28EF9BC46669}"/>
    <cellStyle name="Total 2 9 3 3" xfId="25082" xr:uid="{0FA93526-467A-45D2-8182-D28A2F726251}"/>
    <cellStyle name="Total 2 9 4" xfId="17667" xr:uid="{62F10E68-088C-4F88-B9A9-7711F0B71B94}"/>
    <cellStyle name="Total 2 9 4 2" xfId="23883" xr:uid="{F258A690-4E7E-44AD-B0FE-03A25644A39F}"/>
    <cellStyle name="Total 2 9 4 2 2" xfId="47586" xr:uid="{83FCC889-A61C-4521-8BCC-50AEEC2A6790}"/>
    <cellStyle name="Total 2 9 4 3" xfId="25329" xr:uid="{2F061CE4-A8ED-4554-BCE4-55ACD3C8B45F}"/>
    <cellStyle name="Total 2 9 5" xfId="23780" xr:uid="{9A299E9C-69B2-4012-8EA5-428B24570FC7}"/>
    <cellStyle name="Total 2 9 5 2" xfId="25226" xr:uid="{AB420386-90BE-48A3-8FDF-040124B85790}"/>
    <cellStyle name="Total 2 9 6" xfId="19471" xr:uid="{D85E9F0E-CA75-473C-996C-B91891660000}"/>
    <cellStyle name="Total 2 9 6 2" xfId="43663" xr:uid="{3EBA1B88-8844-4BE0-9E53-6F74D995C6FE}"/>
    <cellStyle name="Total 2 9 7" xfId="24260" xr:uid="{900272F4-4AEF-4B30-BF90-E26D01E7E7D1}"/>
    <cellStyle name="Total 3" xfId="197" xr:uid="{4CB12655-6181-4EC4-9B1D-9382AC92E2B6}"/>
    <cellStyle name="Total 3 10" xfId="17858" xr:uid="{6835F436-7EAF-4E20-9B30-FAED22B67EB3}"/>
    <cellStyle name="Total 3 10 2" xfId="42083" xr:uid="{860E28D1-31CA-4ADA-A058-9807703E2CA8}"/>
    <cellStyle name="Total 3 11" xfId="17797" xr:uid="{83A79ACC-6818-4CFD-9D9D-0E9394268412}"/>
    <cellStyle name="Total 3 11 2" xfId="42022" xr:uid="{803A4D74-8B4A-430B-8624-9A8E208C4C4F}"/>
    <cellStyle name="Total 3 12" xfId="20379" xr:uid="{783CE04D-7A5F-4C3B-8861-30F5C9E5AEFF}"/>
    <cellStyle name="Total 3 2" xfId="413" xr:uid="{B6870A3D-46BE-47DF-AA82-A009C186DFF1}"/>
    <cellStyle name="Total 3 2 2" xfId="1357" xr:uid="{8B2D7AA0-80D3-4FC1-8753-E4DB663769E4}"/>
    <cellStyle name="Total 3 2 2 2" xfId="9719" xr:uid="{EB659F20-DE53-41B0-AEA8-F97496526C08}"/>
    <cellStyle name="Total 3 2 2 2 2" xfId="22548" xr:uid="{07E40E33-D9BE-4883-BE8A-E0FD8F0F382D}"/>
    <cellStyle name="Total 3 2 2 2 2 2" xfId="24635" xr:uid="{8701120F-2A43-46C8-9604-7E0F1F6528F0}"/>
    <cellStyle name="Total 3 2 2 2 3" xfId="23835" xr:uid="{DC52C640-15B3-45E9-B0BD-8605483A403D}"/>
    <cellStyle name="Total 3 2 2 2 3 2" xfId="25281" xr:uid="{D10F9D17-3923-4332-A076-2560CDC9D311}"/>
    <cellStyle name="Total 3 2 2 2 4" xfId="23478" xr:uid="{661A3AD5-19C4-4FD8-B3D2-ABE0C8F1F515}"/>
    <cellStyle name="Total 3 2 2 2 4 2" xfId="24924" xr:uid="{9D8560C5-01F8-4A5C-945D-365AE55E7FF9}"/>
    <cellStyle name="Total 3 2 2 2 5" xfId="23829" xr:uid="{60EDC6B2-39E3-46EB-A2A2-89B326AF6EBC}"/>
    <cellStyle name="Total 3 2 2 2 5 2" xfId="25275" xr:uid="{DDA23948-636A-4576-9B5A-8A75E6CA4279}"/>
    <cellStyle name="Total 3 2 2 2 6" xfId="20081" xr:uid="{11D17C9B-AB0D-4FB1-8991-52244AF38FA2}"/>
    <cellStyle name="Total 3 2 2 2 6 2" xfId="44259" xr:uid="{A74A2685-0E6A-4BB8-976C-112317028583}"/>
    <cellStyle name="Total 3 2 2 2 7" xfId="24297" xr:uid="{1C52716E-E344-445E-8E33-F6B06E79F758}"/>
    <cellStyle name="Total 3 2 2 3" xfId="16946" xr:uid="{F2A0F2FA-7037-4856-AA8A-39C3AAA9A721}"/>
    <cellStyle name="Total 3 2 2 3 2" xfId="21386" xr:uid="{E32C2A70-3A61-4148-924F-F0BF779DB85F}"/>
    <cellStyle name="Total 3 2 2 3 2 2" xfId="45502" xr:uid="{C4B971E9-EDAB-4442-B4F8-6B09D8686332}"/>
    <cellStyle name="Total 3 2 2 3 3" xfId="24496" xr:uid="{965A6FE1-6F8C-4E8A-A533-3663A74D17ED}"/>
    <cellStyle name="Total 3 2 2 4" xfId="16944" xr:uid="{255C021C-71E2-435A-90B8-274E71800694}"/>
    <cellStyle name="Total 3 2 2 4 2" xfId="23406" xr:uid="{E57BC3EF-E50A-4B6A-B994-1837CEACD0EF}"/>
    <cellStyle name="Total 3 2 2 4 2 2" xfId="47366" xr:uid="{70E4A3EB-B012-41F6-8BE4-5D2A32A5008F}"/>
    <cellStyle name="Total 3 2 2 4 3" xfId="24852" xr:uid="{7CAAAF52-9758-405C-AFAA-45E6FD2B498C}"/>
    <cellStyle name="Total 3 2 2 5" xfId="21996" xr:uid="{D16848E5-1237-4BF8-B970-EE63CB67F19F}"/>
    <cellStyle name="Total 3 2 2 5 2" xfId="24589" xr:uid="{CBEF3DE0-5FFA-4EE4-9A71-E898DFA96CA7}"/>
    <cellStyle name="Total 3 2 2 6" xfId="20814" xr:uid="{75AF2456-A4E2-4F3A-927C-43C9C7F1B1B4}"/>
    <cellStyle name="Total 3 2 2 6 2" xfId="24357" xr:uid="{FD6B6263-CA36-4F00-B0A3-995D4E41DB52}"/>
    <cellStyle name="Total 3 2 2 7" xfId="18923" xr:uid="{08AB7EB3-9972-44ED-B7EF-11A369844C6C}"/>
    <cellStyle name="Total 3 2 2 7 2" xfId="43119" xr:uid="{9D0C962E-CA28-4F20-9638-90D6A3A0CC08}"/>
    <cellStyle name="Total 3 2 2 8" xfId="24181" xr:uid="{C9593968-BE86-4685-9134-B29F7B736A73}"/>
    <cellStyle name="Total 3 2 3" xfId="5297" xr:uid="{9C4EEB67-ED3E-4FB8-9116-C5A79E021BA0}"/>
    <cellStyle name="Total 3 2 3 2" xfId="17446" xr:uid="{EBCFACC2-01BA-42FA-B07B-A6ADA70BC436}"/>
    <cellStyle name="Total 3 2 3 2 2" xfId="21671" xr:uid="{DE01122D-5453-47B9-8B65-3AA8527A48EF}"/>
    <cellStyle name="Total 3 2 3 2 2 2" xfId="45753" xr:uid="{C4237CA3-790D-4C85-B61E-B7F5109AB112}"/>
    <cellStyle name="Total 3 2 3 2 3" xfId="24569" xr:uid="{62A1D83B-06A3-496B-9B0D-3DE34AB2E7C1}"/>
    <cellStyle name="Total 3 2 3 3" xfId="17628" xr:uid="{4E21EA1C-41B6-4843-82A7-7837B036FB5B}"/>
    <cellStyle name="Total 3 2 3 3 2" xfId="23551" xr:uid="{752F3406-C76E-45B1-AAB5-81313865F7A5}"/>
    <cellStyle name="Total 3 2 3 3 2 2" xfId="47470" xr:uid="{111E9E6A-74CE-4B59-BA2B-9CB16B17CEC5}"/>
    <cellStyle name="Total 3 2 3 3 3" xfId="24997" xr:uid="{789D8945-ED9B-4530-AAD5-74ADC2A64849}"/>
    <cellStyle name="Total 3 2 3 4" xfId="23882" xr:uid="{5D3ACDFB-830A-4654-B899-C5FB9AC0979E}"/>
    <cellStyle name="Total 3 2 3 4 2" xfId="25328" xr:uid="{D234A83F-CB01-496B-850E-3288F53A4600}"/>
    <cellStyle name="Total 3 2 3 5" xfId="23793" xr:uid="{D7567989-6226-400E-A812-5AACD35B92BF}"/>
    <cellStyle name="Total 3 2 3 5 2" xfId="25239" xr:uid="{D31AFEA2-36CE-43F3-B3D8-133F3EE8A878}"/>
    <cellStyle name="Total 3 2 3 6" xfId="19203" xr:uid="{43351AC2-225F-447C-8B9D-123082ADF6FB}"/>
    <cellStyle name="Total 3 2 3 6 2" xfId="43397" xr:uid="{1AE8D9A4-0BEE-4AD3-87FF-0A7BA304BBF7}"/>
    <cellStyle name="Total 3 2 3 7" xfId="24246" xr:uid="{E354128A-53CB-462C-9B72-A9A63D470D36}"/>
    <cellStyle name="Total 3 2 4" xfId="8473" xr:uid="{B87B0674-E89A-407C-A77E-8E0A012E9777}"/>
    <cellStyle name="Total 3 2 4 2" xfId="16731" xr:uid="{83131680-90E2-442A-AE13-697393625B4C}"/>
    <cellStyle name="Total 3 2 4 2 2" xfId="41313" xr:uid="{746EBB08-453C-4640-8DE6-283BA2F55651}"/>
    <cellStyle name="Total 3 2 4 3" xfId="17653" xr:uid="{979D101B-C85A-4487-8584-F3758384C55B}"/>
    <cellStyle name="Total 3 2 4 3 2" xfId="41897" xr:uid="{12B47982-4CCE-40DB-871F-CF4157D5E3CF}"/>
    <cellStyle name="Total 3 2 4 4" xfId="17033" xr:uid="{F3D01135-3B38-414C-A38C-AC5CB195D8F4}"/>
    <cellStyle name="Total 3 2 4 4 2" xfId="41475" xr:uid="{924CDD25-ADC9-4E9F-BB87-5045DDCD4E52}"/>
    <cellStyle name="Total 3 2 4 5" xfId="21075" xr:uid="{CE4AF07C-847C-472D-8517-A42DA4BE0745}"/>
    <cellStyle name="Total 3 2 4 5 2" xfId="45200" xr:uid="{86CD66FA-9C7B-4D3A-A951-4201557FE2CA}"/>
    <cellStyle name="Total 3 2 4 6" xfId="24429" xr:uid="{910128D1-69AA-4DA3-835E-0264EADB5C76}"/>
    <cellStyle name="Total 3 2 5" xfId="8604" xr:uid="{4AF5CD0F-0294-48F3-8D67-784709F23D9D}"/>
    <cellStyle name="Total 3 2 5 2" xfId="23255" xr:uid="{1361DAFB-3A26-4083-9187-A6BBB03ABB05}"/>
    <cellStyle name="Total 3 2 5 2 2" xfId="47254" xr:uid="{6D8CF3E2-A712-47CC-89D1-0F8DBE2A0B40}"/>
    <cellStyle name="Total 3 2 5 3" xfId="24701" xr:uid="{3826FBAE-4A7E-4AF9-A602-F9F7D276BA01}"/>
    <cellStyle name="Total 3 2 6" xfId="17076" xr:uid="{8D7F2FA9-13FB-4163-BFD2-DE8CC24AE2F1}"/>
    <cellStyle name="Total 3 2 6 2" xfId="23562" xr:uid="{A2FA23EA-2EA3-4E64-8555-1CD28600DB4F}"/>
    <cellStyle name="Total 3 2 6 2 2" xfId="47476" xr:uid="{3728AB13-17FE-4BCB-93E3-2205F302F6E0}"/>
    <cellStyle name="Total 3 2 6 3" xfId="25008" xr:uid="{B75780CE-09E3-4609-BB5F-62490F6CFD37}"/>
    <cellStyle name="Total 3 2 7" xfId="23625" xr:uid="{04D3D038-9E96-4969-BBBA-D7F3D19B0378}"/>
    <cellStyle name="Total 3 2 7 2" xfId="25071" xr:uid="{463F6680-BB02-4335-8EF7-349AC73FABB3}"/>
    <cellStyle name="Total 3 2 8" xfId="18596" xr:uid="{964FC02B-8A41-408C-AF27-1A8C3EC71332}"/>
    <cellStyle name="Total 3 2 8 2" xfId="42792" xr:uid="{D369A43D-3E3B-4163-A49F-49A99B777ECE}"/>
    <cellStyle name="Total 3 2 9" xfId="24120" xr:uid="{D9428A84-17D6-4CA1-929D-D1B4EF682B68}"/>
    <cellStyle name="Total 3 3" xfId="895" xr:uid="{E0FEB88E-C698-49E1-95E5-5259974F037D}"/>
    <cellStyle name="Total 3 3 2" xfId="9278" xr:uid="{F1E35A5C-0CBB-4647-9815-E3ABA7BAC3CC}"/>
    <cellStyle name="Total 3 3 2 2" xfId="22116" xr:uid="{0D3420BD-82A2-40B0-BDE0-D9FB3A2DF8DB}"/>
    <cellStyle name="Total 3 3 2 2 2" xfId="24602" xr:uid="{571D2FC1-9B57-460B-B0BE-4CDE863CA74B}"/>
    <cellStyle name="Total 3 3 2 3" xfId="23697" xr:uid="{66271E20-097B-446A-9459-74107829C04E}"/>
    <cellStyle name="Total 3 3 2 3 2" xfId="25143" xr:uid="{D03E23F8-0C05-4E83-9122-5729FC2283F0}"/>
    <cellStyle name="Total 3 3 2 4" xfId="21931" xr:uid="{421B38A3-0F7D-418B-A5DB-F9215CF29350}"/>
    <cellStyle name="Total 3 3 2 4 2" xfId="24580" xr:uid="{714A15C5-5AA8-42A4-88CB-892E6B132ECF}"/>
    <cellStyle name="Total 3 3 2 5" xfId="23270" xr:uid="{80D7F782-A42D-4E7E-8E4E-198790BA3E65}"/>
    <cellStyle name="Total 3 3 2 5 2" xfId="24716" xr:uid="{DBF50152-C91A-48D3-9A75-D6FF199BEE06}"/>
    <cellStyle name="Total 3 3 2 6" xfId="19650" xr:uid="{53019B02-62A9-49A5-9655-8FE77D98BC1C}"/>
    <cellStyle name="Total 3 3 2 6 2" xfId="43838" xr:uid="{D43A276C-AAD1-4100-B8C5-E803CA8A262D}"/>
    <cellStyle name="Total 3 3 2 7" xfId="24275" xr:uid="{23C09F7F-AF19-4C72-8AF3-482C9C0D50BD}"/>
    <cellStyle name="Total 3 3 3" xfId="16890" xr:uid="{1D522B0F-6B99-473F-A1F2-CD8B3B641EA4}"/>
    <cellStyle name="Total 3 3 3 2" xfId="21332" xr:uid="{73D1A707-976E-45B6-8457-A9043DD71F33}"/>
    <cellStyle name="Total 3 3 3 2 2" xfId="45451" xr:uid="{4337C5EC-598B-4366-92BC-C10AE25D9A35}"/>
    <cellStyle name="Total 3 3 3 3" xfId="24442" xr:uid="{FDC240C4-32D2-4F09-8DB1-B68C1CDE4AA7}"/>
    <cellStyle name="Total 3 3 4" xfId="17694" xr:uid="{41D8755A-1F95-43D3-BAED-607AD5990AB0}"/>
    <cellStyle name="Total 3 3 4 2" xfId="23338" xr:uid="{3E2F401F-A120-4E6D-82AD-25464806F9D1}"/>
    <cellStyle name="Total 3 3 4 2 2" xfId="47298" xr:uid="{2A4A046E-CA80-4344-BB71-9712D8546084}"/>
    <cellStyle name="Total 3 3 4 3" xfId="24784" xr:uid="{2854DFBE-B8CE-4AE7-B116-898322980011}"/>
    <cellStyle name="Total 3 3 5" xfId="23896" xr:uid="{5AA045BC-A757-4EB5-A3C9-6E354B6FB677}"/>
    <cellStyle name="Total 3 3 5 2" xfId="25342" xr:uid="{AF0F9D6B-35B7-48ED-AC2C-39658C1A11DE}"/>
    <cellStyle name="Total 3 3 6" xfId="24064" xr:uid="{F8EE4AC3-92C5-4F1A-833D-80729800CC9C}"/>
    <cellStyle name="Total 3 3 6 2" xfId="25510" xr:uid="{245F9639-91EA-4C8C-9185-1647F25B220F}"/>
    <cellStyle name="Total 3 3 7" xfId="18855" xr:uid="{B2715C75-174C-47C7-9CB3-83C90964C60D}"/>
    <cellStyle name="Total 3 3 7 2" xfId="43051" xr:uid="{3DE2C515-156B-45C5-A871-6F9962BA4E02}"/>
    <cellStyle name="Total 3 3 8" xfId="24133" xr:uid="{70C8119D-BF53-491C-A5B5-D4ADD7EADAF0}"/>
    <cellStyle name="Total 3 4" xfId="3920" xr:uid="{C1BD2833-F15E-4F1F-B725-5B89A0C5BA80}"/>
    <cellStyle name="Total 3 4 2" xfId="12261" xr:uid="{90E2BE8F-5167-4C01-AD11-20B73E5656F9}"/>
    <cellStyle name="Total 3 4 2 2" xfId="21491" xr:uid="{DED7724E-2230-43EE-A1C7-32737349EB7E}"/>
    <cellStyle name="Total 3 4 2 2 2" xfId="45597" xr:uid="{E5099AAB-2B12-49D2-825C-A72C1CB81C0C}"/>
    <cellStyle name="Total 3 4 2 3" xfId="24527" xr:uid="{FB17976F-DFBA-4807-9677-6903F35E8FA5}"/>
    <cellStyle name="Total 3 4 3" xfId="17182" xr:uid="{18F9FEFD-63D1-4BF9-99C8-7E7D667E97DC}"/>
    <cellStyle name="Total 3 4 3 2" xfId="23454" xr:uid="{410FD169-613B-437A-8EE0-602D13422004}"/>
    <cellStyle name="Total 3 4 3 2 2" xfId="47386" xr:uid="{00D9F73E-06FD-4ED9-8B98-367D3D597BBC}"/>
    <cellStyle name="Total 3 4 3 3" xfId="24900" xr:uid="{4B7173F6-3900-42AA-B454-1096328AA7C4}"/>
    <cellStyle name="Total 3 4 4" xfId="16922" xr:uid="{3ECAE7F6-EF74-4DF2-814B-94C403254C57}"/>
    <cellStyle name="Total 3 4 4 2" xfId="23334" xr:uid="{4E8DF593-B323-4CC0-AC8C-F1B69B63DE5F}"/>
    <cellStyle name="Total 3 4 4 2 2" xfId="47295" xr:uid="{516FBDF0-15F3-4FBE-AA9F-2AF60963321D}"/>
    <cellStyle name="Total 3 4 4 3" xfId="24780" xr:uid="{84B66948-C20F-47B3-ABF5-354C64FE6676}"/>
    <cellStyle name="Total 3 4 5" xfId="24076" xr:uid="{5DBDF595-4558-40E8-9960-FA798EB3C617}"/>
    <cellStyle name="Total 3 4 5 2" xfId="25522" xr:uid="{AE2E8FBF-9D74-46D1-BD36-3BF77EBD4019}"/>
    <cellStyle name="Total 3 4 6" xfId="19017" xr:uid="{39EEC54B-A270-4853-8826-F901BC5EF05E}"/>
    <cellStyle name="Total 3 4 6 2" xfId="43211" xr:uid="{C85B02AD-2BA8-4362-AF43-045A66F32F60}"/>
    <cellStyle name="Total 3 4 7" xfId="24198" xr:uid="{5F01128E-0199-466E-9B04-87C4AC3DBF72}"/>
    <cellStyle name="Total 3 5" xfId="4143" xr:uid="{FE06DC28-1629-4F6C-AF4E-9A916D04B26D}"/>
    <cellStyle name="Total 3 5 2" xfId="12484" xr:uid="{1BC97EE4-6306-4296-BE4C-040787E0D64E}"/>
    <cellStyle name="Total 3 5 2 2" xfId="37069" xr:uid="{E5143239-087D-445F-877A-490BC1EB0B20}"/>
    <cellStyle name="Total 3 5 3" xfId="17204" xr:uid="{B8024D24-C848-4F27-B977-614E408931E1}"/>
    <cellStyle name="Total 3 5 3 2" xfId="41551" xr:uid="{E5CCCA2C-4FC9-418D-A3C2-C4990DC83C22}"/>
    <cellStyle name="Total 3 5 4" xfId="17054" xr:uid="{74DF6686-6323-4D98-A001-FDB30E4FB6D3}"/>
    <cellStyle name="Total 3 5 4 2" xfId="41491" xr:uid="{0A3C5408-FA60-45AA-995E-DF79A766F417}"/>
    <cellStyle name="Total 3 5 5" xfId="20897" xr:uid="{35D7AA88-6B4D-4F3F-BBA3-AFA3130BAEAC}"/>
    <cellStyle name="Total 3 5 5 2" xfId="45034" xr:uid="{5BFD4016-F053-432D-B201-8682960F9EDD}"/>
    <cellStyle name="Total 3 5 6" xfId="24369" xr:uid="{672E4AD9-E6E5-4B16-B924-A9953E87D75A}"/>
    <cellStyle name="Total 3 6" xfId="4677" xr:uid="{E1EDD206-620D-4BCD-98DC-41A0215E6C13}"/>
    <cellStyle name="Total 3 6 2" xfId="13018" xr:uid="{03362035-ADF9-411C-8362-ED116875C716}"/>
    <cellStyle name="Total 3 6 2 2" xfId="37603" xr:uid="{15DA955A-CB24-4074-BFAE-49C477FB782E}"/>
    <cellStyle name="Total 3 6 3" xfId="17351" xr:uid="{100BF69D-F696-4B3D-AAEF-8074F0CA673B}"/>
    <cellStyle name="Total 3 6 3 2" xfId="41686" xr:uid="{AA0598D0-E640-4B67-881F-8D7B03B298D1}"/>
    <cellStyle name="Total 3 6 4" xfId="17569" xr:uid="{41198BCD-C53E-4EEA-9914-15ECB4F909CD}"/>
    <cellStyle name="Total 3 6 4 2" xfId="41842" xr:uid="{D0AF5E89-26F3-45DE-973C-16BAD9CDD575}"/>
    <cellStyle name="Total 3 6 5" xfId="20830" xr:uid="{3B47A6C5-8BD7-46FB-8EDA-7FE0EB1BA236}"/>
    <cellStyle name="Total 3 6 5 2" xfId="44971" xr:uid="{F0E1C459-55B2-40E4-9D08-7BAB0A1C6F7D}"/>
    <cellStyle name="Total 3 6 6" xfId="24359" xr:uid="{FE8C4401-3FEF-488D-910F-6C2302F12824}"/>
    <cellStyle name="Total 3 7" xfId="4866" xr:uid="{003AA06B-7991-491A-AC13-CD2CF51F1201}"/>
    <cellStyle name="Total 3 7 2" xfId="17390" xr:uid="{BF9E2935-AB10-49B9-85B8-DB79C17B7FDA}"/>
    <cellStyle name="Total 3 7 2 2" xfId="41720" xr:uid="{89A03A9B-5B0A-4C93-875D-C439920DEA78}"/>
    <cellStyle name="Total 3 7 3" xfId="17111" xr:uid="{349F71EA-A97D-41DD-BF3D-33159C5BB704}"/>
    <cellStyle name="Total 3 7 3 2" xfId="41523" xr:uid="{1F639FD5-D90B-46FC-A58C-4BD458DE86AC}"/>
    <cellStyle name="Total 3 7 4" xfId="23272" xr:uid="{29F72CB1-3D1E-4373-AD8B-96A2FE806738}"/>
    <cellStyle name="Total 3 7 4 2" xfId="47266" xr:uid="{D0222E33-958B-4A88-A127-B5C28FE3EEFF}"/>
    <cellStyle name="Total 3 7 5" xfId="24718" xr:uid="{2EAD44D4-0FD8-48F0-85AA-8BCABB08D43F}"/>
    <cellStyle name="Total 3 8" xfId="8593" xr:uid="{2144494D-55B1-446E-949C-C87D675C7322}"/>
    <cellStyle name="Total 3 8 2" xfId="23782" xr:uid="{3AA1DAE0-88B2-48AC-AF82-B36D994C6380}"/>
    <cellStyle name="Total 3 8 2 2" xfId="47553" xr:uid="{91CF8DFF-8F2F-46CE-BB2F-C699DB6B5483}"/>
    <cellStyle name="Total 3 8 3" xfId="25228" xr:uid="{9C9FD478-2EF9-47F0-9633-6351309E946E}"/>
    <cellStyle name="Total 3 9" xfId="17060" xr:uid="{2E7FD655-6AAF-4FD2-AA69-A16C9244AF5E}"/>
    <cellStyle name="Total 3 9 2" xfId="41495" xr:uid="{3453BDAD-A34B-4ADA-B1BF-37E1FC65A4C3}"/>
    <cellStyle name="Warning Text" xfId="32" builtinId="11" customBuiltin="1"/>
    <cellStyle name="Warning Text 2" xfId="116" xr:uid="{51B7410F-13D0-4606-A2B4-23E339913E0B}"/>
    <cellStyle name="Warning Text 2 2" xfId="698" xr:uid="{E2FA76F2-3B5B-4E8F-BC73-52739E28D5D4}"/>
  </cellStyles>
  <dxfs count="0"/>
  <tableStyles count="1" defaultTableStyle="TableStyleMedium2" defaultPivotStyle="PivotStyleLight16">
    <tableStyle name="Invisible" pivot="0" table="0" count="0" xr9:uid="{6D05B623-7AE0-451B-A2BD-0CB495C742D7}"/>
  </tableStyles>
  <colors>
    <mruColors>
      <color rgb="FFE26B0A"/>
      <color rgb="FF243386"/>
      <color rgb="FFFABF8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7</xdr:col>
      <xdr:colOff>810796</xdr:colOff>
      <xdr:row>19</xdr:row>
      <xdr:rowOff>122919</xdr:rowOff>
    </xdr:to>
    <xdr:pic>
      <xdr:nvPicPr>
        <xdr:cNvPr id="2" name="Picture 1">
          <a:extLst>
            <a:ext uri="{FF2B5EF4-FFF2-40B4-BE49-F238E27FC236}">
              <a16:creationId xmlns:a16="http://schemas.microsoft.com/office/drawing/2014/main" id="{B7C4A52C-CBA5-4B16-AC8E-59F063AD6D04}"/>
            </a:ext>
          </a:extLst>
        </xdr:cNvPr>
        <xdr:cNvPicPr>
          <a:picLocks noChangeAspect="1"/>
        </xdr:cNvPicPr>
      </xdr:nvPicPr>
      <xdr:blipFill>
        <a:blip xmlns:r="http://schemas.openxmlformats.org/officeDocument/2006/relationships" r:embed="rId1"/>
        <a:stretch>
          <a:fillRect/>
        </a:stretch>
      </xdr:blipFill>
      <xdr:spPr>
        <a:xfrm>
          <a:off x="2101215" y="3368041"/>
          <a:ext cx="4534118" cy="14380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1360487</xdr:colOff>
      <xdr:row>50</xdr:row>
      <xdr:rowOff>79375</xdr:rowOff>
    </xdr:from>
    <xdr:to>
      <xdr:col>3</xdr:col>
      <xdr:colOff>520898</xdr:colOff>
      <xdr:row>59</xdr:row>
      <xdr:rowOff>27092</xdr:rowOff>
    </xdr:to>
    <xdr:pic>
      <xdr:nvPicPr>
        <xdr:cNvPr id="6" name="Picture 5">
          <a:extLst>
            <a:ext uri="{FF2B5EF4-FFF2-40B4-BE49-F238E27FC236}">
              <a16:creationId xmlns:a16="http://schemas.microsoft.com/office/drawing/2014/main" id="{14FC79E3-B76B-445A-818C-3EBC102011F2}"/>
            </a:ext>
          </a:extLst>
        </xdr:cNvPr>
        <xdr:cNvPicPr>
          <a:picLocks noChangeAspect="1"/>
        </xdr:cNvPicPr>
      </xdr:nvPicPr>
      <xdr:blipFill rotWithShape="1">
        <a:blip xmlns:r="http://schemas.openxmlformats.org/officeDocument/2006/relationships" r:embed="rId1"/>
        <a:srcRect l="-65" t="67570" r="71994" b="-401"/>
        <a:stretch/>
      </xdr:blipFill>
      <xdr:spPr>
        <a:xfrm>
          <a:off x="1979612" y="9580563"/>
          <a:ext cx="3065661" cy="1709842"/>
        </a:xfrm>
        <a:prstGeom prst="rect">
          <a:avLst/>
        </a:prstGeom>
      </xdr:spPr>
    </xdr:pic>
    <xdr:clientData/>
  </xdr:twoCellAnchor>
  <xdr:twoCellAnchor editAs="oneCell">
    <xdr:from>
      <xdr:col>6</xdr:col>
      <xdr:colOff>42069</xdr:colOff>
      <xdr:row>51</xdr:row>
      <xdr:rowOff>73026</xdr:rowOff>
    </xdr:from>
    <xdr:to>
      <xdr:col>7</xdr:col>
      <xdr:colOff>1141677</xdr:colOff>
      <xdr:row>66</xdr:row>
      <xdr:rowOff>8187</xdr:rowOff>
    </xdr:to>
    <xdr:pic>
      <xdr:nvPicPr>
        <xdr:cNvPr id="7" name="Picture 6">
          <a:extLst>
            <a:ext uri="{FF2B5EF4-FFF2-40B4-BE49-F238E27FC236}">
              <a16:creationId xmlns:a16="http://schemas.microsoft.com/office/drawing/2014/main" id="{FD44A0E0-995D-4673-943E-09764E410731}"/>
            </a:ext>
          </a:extLst>
        </xdr:cNvPr>
        <xdr:cNvPicPr>
          <a:picLocks noChangeAspect="1"/>
        </xdr:cNvPicPr>
      </xdr:nvPicPr>
      <xdr:blipFill rotWithShape="1">
        <a:blip xmlns:r="http://schemas.openxmlformats.org/officeDocument/2006/relationships" r:embed="rId2"/>
        <a:srcRect l="2828" t="2494" r="4887"/>
        <a:stretch/>
      </xdr:blipFill>
      <xdr:spPr>
        <a:xfrm>
          <a:off x="10424319" y="9752807"/>
          <a:ext cx="3052233" cy="277519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overedbondlabel.com/issuer/255-westpac-new-zealand-limited" TargetMode="External"/><Relationship Id="rId1" Type="http://schemas.openxmlformats.org/officeDocument/2006/relationships/hyperlink" Target="https://www.westpac.com.au/about-westpac/investor-centre/fixed-income-investors/wbc-covered-bonds-disclaime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7D926-E978-42F8-8F52-C514B4CC88DB}">
  <sheetPr>
    <tabColor rgb="FFE36E00"/>
  </sheetPr>
  <dimension ref="A1:A174"/>
  <sheetViews>
    <sheetView zoomScale="75" zoomScaleNormal="75" workbookViewId="0"/>
  </sheetViews>
  <sheetFormatPr defaultColWidth="9.1796875" defaultRowHeight="14.5" x14ac:dyDescent="0.35"/>
  <cols>
    <col min="1" max="1" width="242" customWidth="1"/>
  </cols>
  <sheetData>
    <row r="1" spans="1:1" ht="31" x14ac:dyDescent="0.35">
      <c r="A1" s="10" t="s">
        <v>0</v>
      </c>
    </row>
    <row r="3" spans="1:1" ht="15" x14ac:dyDescent="0.35">
      <c r="A3" s="339"/>
    </row>
    <row r="4" spans="1:1" ht="34" x14ac:dyDescent="0.35">
      <c r="A4" s="340" t="s">
        <v>1</v>
      </c>
    </row>
    <row r="5" spans="1:1" ht="34" x14ac:dyDescent="0.35">
      <c r="A5" s="340" t="s">
        <v>2</v>
      </c>
    </row>
    <row r="6" spans="1:1" ht="34" x14ac:dyDescent="0.35">
      <c r="A6" s="340" t="s">
        <v>3</v>
      </c>
    </row>
    <row r="7" spans="1:1" ht="17" x14ac:dyDescent="0.35">
      <c r="A7" s="340"/>
    </row>
    <row r="8" spans="1:1" ht="18.5" x14ac:dyDescent="0.35">
      <c r="A8" s="341" t="s">
        <v>4</v>
      </c>
    </row>
    <row r="9" spans="1:1" ht="34" x14ac:dyDescent="0.4">
      <c r="A9" s="342" t="s">
        <v>5</v>
      </c>
    </row>
    <row r="10" spans="1:1" ht="68" x14ac:dyDescent="0.35">
      <c r="A10" s="343" t="s">
        <v>3055</v>
      </c>
    </row>
    <row r="11" spans="1:1" ht="34" x14ac:dyDescent="0.35">
      <c r="A11" s="343" t="s">
        <v>3056</v>
      </c>
    </row>
    <row r="12" spans="1:1" ht="17" x14ac:dyDescent="0.35">
      <c r="A12" s="343" t="s">
        <v>3057</v>
      </c>
    </row>
    <row r="13" spans="1:1" ht="17" x14ac:dyDescent="0.35">
      <c r="A13" s="343" t="s">
        <v>3058</v>
      </c>
    </row>
    <row r="14" spans="1:1" ht="17" x14ac:dyDescent="0.35">
      <c r="A14" s="343" t="s">
        <v>6</v>
      </c>
    </row>
    <row r="15" spans="1:1" ht="17" x14ac:dyDescent="0.35">
      <c r="A15" s="343"/>
    </row>
    <row r="16" spans="1:1" ht="18.5" x14ac:dyDescent="0.35">
      <c r="A16" s="341" t="s">
        <v>7</v>
      </c>
    </row>
    <row r="17" spans="1:1" ht="17" x14ac:dyDescent="0.35">
      <c r="A17" s="344" t="s">
        <v>8</v>
      </c>
    </row>
    <row r="18" spans="1:1" ht="34" x14ac:dyDescent="0.35">
      <c r="A18" s="345" t="s">
        <v>9</v>
      </c>
    </row>
    <row r="19" spans="1:1" ht="34" x14ac:dyDescent="0.35">
      <c r="A19" s="345" t="s">
        <v>10</v>
      </c>
    </row>
    <row r="20" spans="1:1" ht="51" x14ac:dyDescent="0.35">
      <c r="A20" s="345" t="s">
        <v>11</v>
      </c>
    </row>
    <row r="21" spans="1:1" ht="85" x14ac:dyDescent="0.35">
      <c r="A21" s="345" t="s">
        <v>3059</v>
      </c>
    </row>
    <row r="22" spans="1:1" ht="51" x14ac:dyDescent="0.35">
      <c r="A22" s="345" t="s">
        <v>12</v>
      </c>
    </row>
    <row r="23" spans="1:1" ht="34" x14ac:dyDescent="0.35">
      <c r="A23" s="345" t="s">
        <v>13</v>
      </c>
    </row>
    <row r="24" spans="1:1" ht="17" x14ac:dyDescent="0.35">
      <c r="A24" s="345" t="s">
        <v>14</v>
      </c>
    </row>
    <row r="25" spans="1:1" ht="17" x14ac:dyDescent="0.35">
      <c r="A25" s="344" t="s">
        <v>15</v>
      </c>
    </row>
    <row r="26" spans="1:1" ht="51" x14ac:dyDescent="0.4">
      <c r="A26" s="346" t="s">
        <v>16</v>
      </c>
    </row>
    <row r="27" spans="1:1" ht="17" x14ac:dyDescent="0.4">
      <c r="A27" s="346" t="s">
        <v>17</v>
      </c>
    </row>
    <row r="28" spans="1:1" ht="17" x14ac:dyDescent="0.35">
      <c r="A28" s="344" t="s">
        <v>18</v>
      </c>
    </row>
    <row r="29" spans="1:1" ht="34" x14ac:dyDescent="0.35">
      <c r="A29" s="345" t="s">
        <v>19</v>
      </c>
    </row>
    <row r="30" spans="1:1" ht="34" x14ac:dyDescent="0.35">
      <c r="A30" s="345" t="s">
        <v>20</v>
      </c>
    </row>
    <row r="31" spans="1:1" ht="34" x14ac:dyDescent="0.35">
      <c r="A31" s="345" t="s">
        <v>21</v>
      </c>
    </row>
    <row r="32" spans="1:1" ht="34" x14ac:dyDescent="0.35">
      <c r="A32" s="345" t="s">
        <v>22</v>
      </c>
    </row>
    <row r="33" spans="1:1" ht="17" x14ac:dyDescent="0.35">
      <c r="A33" s="345"/>
    </row>
    <row r="34" spans="1:1" ht="18.5" x14ac:dyDescent="0.35">
      <c r="A34" s="341" t="s">
        <v>23</v>
      </c>
    </row>
    <row r="35" spans="1:1" ht="17" x14ac:dyDescent="0.35">
      <c r="A35" s="344" t="s">
        <v>24</v>
      </c>
    </row>
    <row r="36" spans="1:1" ht="34" x14ac:dyDescent="0.35">
      <c r="A36" s="345" t="s">
        <v>25</v>
      </c>
    </row>
    <row r="37" spans="1:1" ht="34" x14ac:dyDescent="0.35">
      <c r="A37" s="345" t="s">
        <v>26</v>
      </c>
    </row>
    <row r="38" spans="1:1" ht="34" x14ac:dyDescent="0.35">
      <c r="A38" s="345" t="s">
        <v>27</v>
      </c>
    </row>
    <row r="39" spans="1:1" ht="17" x14ac:dyDescent="0.35">
      <c r="A39" s="345" t="s">
        <v>28</v>
      </c>
    </row>
    <row r="40" spans="1:1" ht="17" x14ac:dyDescent="0.35">
      <c r="A40" s="345" t="s">
        <v>29</v>
      </c>
    </row>
    <row r="41" spans="1:1" ht="17" x14ac:dyDescent="0.35">
      <c r="A41" s="344" t="s">
        <v>30</v>
      </c>
    </row>
    <row r="42" spans="1:1" ht="17" x14ac:dyDescent="0.35">
      <c r="A42" s="345" t="s">
        <v>31</v>
      </c>
    </row>
    <row r="43" spans="1:1" ht="17" x14ac:dyDescent="0.4">
      <c r="A43" s="346" t="s">
        <v>32</v>
      </c>
    </row>
    <row r="44" spans="1:1" ht="17" x14ac:dyDescent="0.35">
      <c r="A44" s="344" t="s">
        <v>33</v>
      </c>
    </row>
    <row r="45" spans="1:1" ht="34" x14ac:dyDescent="0.4">
      <c r="A45" s="346" t="s">
        <v>34</v>
      </c>
    </row>
    <row r="46" spans="1:1" ht="34" x14ac:dyDescent="0.35">
      <c r="A46" s="345" t="s">
        <v>35</v>
      </c>
    </row>
    <row r="47" spans="1:1" ht="34" x14ac:dyDescent="0.35">
      <c r="A47" s="345" t="s">
        <v>36</v>
      </c>
    </row>
    <row r="48" spans="1:1" ht="17" x14ac:dyDescent="0.35">
      <c r="A48" s="345" t="s">
        <v>37</v>
      </c>
    </row>
    <row r="49" spans="1:1" ht="17" x14ac:dyDescent="0.4">
      <c r="A49" s="346" t="s">
        <v>38</v>
      </c>
    </row>
    <row r="50" spans="1:1" ht="17" x14ac:dyDescent="0.35">
      <c r="A50" s="344" t="s">
        <v>39</v>
      </c>
    </row>
    <row r="51" spans="1:1" ht="34" x14ac:dyDescent="0.4">
      <c r="A51" s="346" t="s">
        <v>40</v>
      </c>
    </row>
    <row r="52" spans="1:1" ht="17" x14ac:dyDescent="0.35">
      <c r="A52" s="345" t="s">
        <v>41</v>
      </c>
    </row>
    <row r="53" spans="1:1" ht="34" x14ac:dyDescent="0.4">
      <c r="A53" s="346" t="s">
        <v>42</v>
      </c>
    </row>
    <row r="54" spans="1:1" ht="17" x14ac:dyDescent="0.35">
      <c r="A54" s="344" t="s">
        <v>43</v>
      </c>
    </row>
    <row r="55" spans="1:1" ht="17" x14ac:dyDescent="0.4">
      <c r="A55" s="346" t="s">
        <v>44</v>
      </c>
    </row>
    <row r="56" spans="1:1" ht="34" x14ac:dyDescent="0.35">
      <c r="A56" s="345" t="s">
        <v>3060</v>
      </c>
    </row>
    <row r="57" spans="1:1" ht="17" x14ac:dyDescent="0.35">
      <c r="A57" s="345" t="s">
        <v>45</v>
      </c>
    </row>
    <row r="58" spans="1:1" ht="17" x14ac:dyDescent="0.35">
      <c r="A58" s="345" t="s">
        <v>46</v>
      </c>
    </row>
    <row r="59" spans="1:1" ht="17" x14ac:dyDescent="0.35">
      <c r="A59" s="344" t="s">
        <v>47</v>
      </c>
    </row>
    <row r="60" spans="1:1" ht="17" x14ac:dyDescent="0.35">
      <c r="A60" s="345" t="s">
        <v>48</v>
      </c>
    </row>
    <row r="61" spans="1:1" ht="17" x14ac:dyDescent="0.35">
      <c r="A61" s="347"/>
    </row>
    <row r="62" spans="1:1" ht="18.5" x14ac:dyDescent="0.35">
      <c r="A62" s="341" t="s">
        <v>49</v>
      </c>
    </row>
    <row r="63" spans="1:1" ht="17" x14ac:dyDescent="0.35">
      <c r="A63" s="344" t="s">
        <v>50</v>
      </c>
    </row>
    <row r="64" spans="1:1" ht="34" x14ac:dyDescent="0.35">
      <c r="A64" s="345" t="s">
        <v>51</v>
      </c>
    </row>
    <row r="65" spans="1:1" ht="17" x14ac:dyDescent="0.35">
      <c r="A65" s="345" t="s">
        <v>52</v>
      </c>
    </row>
    <row r="66" spans="1:1" ht="34" x14ac:dyDescent="0.35">
      <c r="A66" s="343" t="s">
        <v>53</v>
      </c>
    </row>
    <row r="67" spans="1:1" ht="34" x14ac:dyDescent="0.35">
      <c r="A67" s="343" t="s">
        <v>3061</v>
      </c>
    </row>
    <row r="68" spans="1:1" ht="34" x14ac:dyDescent="0.35">
      <c r="A68" s="343" t="s">
        <v>54</v>
      </c>
    </row>
    <row r="69" spans="1:1" ht="17" x14ac:dyDescent="0.35">
      <c r="A69" s="348" t="s">
        <v>55</v>
      </c>
    </row>
    <row r="70" spans="1:1" ht="51" x14ac:dyDescent="0.35">
      <c r="A70" s="343" t="s">
        <v>56</v>
      </c>
    </row>
    <row r="71" spans="1:1" ht="17" x14ac:dyDescent="0.35">
      <c r="A71" s="343" t="s">
        <v>57</v>
      </c>
    </row>
    <row r="72" spans="1:1" ht="17" x14ac:dyDescent="0.35">
      <c r="A72" s="348" t="s">
        <v>58</v>
      </c>
    </row>
    <row r="73" spans="1:1" ht="17" x14ac:dyDescent="0.35">
      <c r="A73" s="343" t="s">
        <v>59</v>
      </c>
    </row>
    <row r="74" spans="1:1" ht="17" x14ac:dyDescent="0.35">
      <c r="A74" s="348" t="s">
        <v>60</v>
      </c>
    </row>
    <row r="75" spans="1:1" ht="34" x14ac:dyDescent="0.35">
      <c r="A75" s="343" t="s">
        <v>61</v>
      </c>
    </row>
    <row r="76" spans="1:1" ht="17" x14ac:dyDescent="0.35">
      <c r="A76" s="343" t="s">
        <v>62</v>
      </c>
    </row>
    <row r="77" spans="1:1" ht="51" x14ac:dyDescent="0.35">
      <c r="A77" s="343" t="s">
        <v>63</v>
      </c>
    </row>
    <row r="78" spans="1:1" ht="17" x14ac:dyDescent="0.35">
      <c r="A78" s="348" t="s">
        <v>64</v>
      </c>
    </row>
    <row r="79" spans="1:1" ht="17" x14ac:dyDescent="0.4">
      <c r="A79" s="342" t="s">
        <v>65</v>
      </c>
    </row>
    <row r="80" spans="1:1" ht="17" x14ac:dyDescent="0.35">
      <c r="A80" s="348" t="s">
        <v>66</v>
      </c>
    </row>
    <row r="81" spans="1:1" ht="34" x14ac:dyDescent="0.35">
      <c r="A81" s="343" t="s">
        <v>67</v>
      </c>
    </row>
    <row r="82" spans="1:1" ht="34" x14ac:dyDescent="0.35">
      <c r="A82" s="343" t="s">
        <v>68</v>
      </c>
    </row>
    <row r="83" spans="1:1" ht="34" x14ac:dyDescent="0.35">
      <c r="A83" s="343" t="s">
        <v>69</v>
      </c>
    </row>
    <row r="84" spans="1:1" ht="34" x14ac:dyDescent="0.35">
      <c r="A84" s="343" t="s">
        <v>70</v>
      </c>
    </row>
    <row r="85" spans="1:1" ht="34" x14ac:dyDescent="0.35">
      <c r="A85" s="343" t="s">
        <v>71</v>
      </c>
    </row>
    <row r="86" spans="1:1" ht="17" x14ac:dyDescent="0.35">
      <c r="A86" s="348" t="s">
        <v>72</v>
      </c>
    </row>
    <row r="87" spans="1:1" ht="17" x14ac:dyDescent="0.35">
      <c r="A87" s="343" t="s">
        <v>73</v>
      </c>
    </row>
    <row r="88" spans="1:1" ht="17" x14ac:dyDescent="0.35">
      <c r="A88" s="343" t="s">
        <v>74</v>
      </c>
    </row>
    <row r="89" spans="1:1" ht="17" x14ac:dyDescent="0.35">
      <c r="A89" s="348" t="s">
        <v>75</v>
      </c>
    </row>
    <row r="90" spans="1:1" ht="34" x14ac:dyDescent="0.35">
      <c r="A90" s="343" t="s">
        <v>76</v>
      </c>
    </row>
    <row r="91" spans="1:1" ht="17" x14ac:dyDescent="0.35">
      <c r="A91" s="348" t="s">
        <v>77</v>
      </c>
    </row>
    <row r="92" spans="1:1" ht="17" x14ac:dyDescent="0.4">
      <c r="A92" s="342" t="s">
        <v>78</v>
      </c>
    </row>
    <row r="93" spans="1:1" ht="17" x14ac:dyDescent="0.35">
      <c r="A93" s="343" t="s">
        <v>79</v>
      </c>
    </row>
    <row r="94" spans="1:1" ht="17" x14ac:dyDescent="0.35">
      <c r="A94" s="343"/>
    </row>
    <row r="95" spans="1:1" ht="18.5" x14ac:dyDescent="0.35">
      <c r="A95" s="341" t="s">
        <v>80</v>
      </c>
    </row>
    <row r="96" spans="1:1" ht="34" x14ac:dyDescent="0.4">
      <c r="A96" s="342" t="s">
        <v>81</v>
      </c>
    </row>
    <row r="97" spans="1:1" ht="17" x14ac:dyDescent="0.4">
      <c r="A97" s="342" t="s">
        <v>82</v>
      </c>
    </row>
    <row r="98" spans="1:1" ht="17" x14ac:dyDescent="0.35">
      <c r="A98" s="348" t="s">
        <v>83</v>
      </c>
    </row>
    <row r="99" spans="1:1" ht="17" x14ac:dyDescent="0.35">
      <c r="A99" s="340" t="s">
        <v>84</v>
      </c>
    </row>
    <row r="100" spans="1:1" ht="17" x14ac:dyDescent="0.35">
      <c r="A100" s="343" t="s">
        <v>85</v>
      </c>
    </row>
    <row r="101" spans="1:1" ht="17" x14ac:dyDescent="0.35">
      <c r="A101" s="343" t="s">
        <v>86</v>
      </c>
    </row>
    <row r="102" spans="1:1" ht="17" x14ac:dyDescent="0.35">
      <c r="A102" s="343" t="s">
        <v>87</v>
      </c>
    </row>
    <row r="103" spans="1:1" ht="17" x14ac:dyDescent="0.35">
      <c r="A103" s="343" t="s">
        <v>88</v>
      </c>
    </row>
    <row r="104" spans="1:1" ht="34" x14ac:dyDescent="0.35">
      <c r="A104" s="343" t="s">
        <v>89</v>
      </c>
    </row>
    <row r="105" spans="1:1" ht="17" x14ac:dyDescent="0.35">
      <c r="A105" s="340" t="s">
        <v>90</v>
      </c>
    </row>
    <row r="106" spans="1:1" ht="17" x14ac:dyDescent="0.35">
      <c r="A106" s="343" t="s">
        <v>91</v>
      </c>
    </row>
    <row r="107" spans="1:1" ht="17" x14ac:dyDescent="0.35">
      <c r="A107" s="343" t="s">
        <v>92</v>
      </c>
    </row>
    <row r="108" spans="1:1" ht="17" x14ac:dyDescent="0.35">
      <c r="A108" s="343" t="s">
        <v>93</v>
      </c>
    </row>
    <row r="109" spans="1:1" ht="17" x14ac:dyDescent="0.35">
      <c r="A109" s="343" t="s">
        <v>94</v>
      </c>
    </row>
    <row r="110" spans="1:1" ht="17" x14ac:dyDescent="0.35">
      <c r="A110" s="343" t="s">
        <v>95</v>
      </c>
    </row>
    <row r="111" spans="1:1" ht="17" x14ac:dyDescent="0.35">
      <c r="A111" s="343" t="s">
        <v>96</v>
      </c>
    </row>
    <row r="112" spans="1:1" ht="17" x14ac:dyDescent="0.35">
      <c r="A112" s="348" t="s">
        <v>97</v>
      </c>
    </row>
    <row r="113" spans="1:1" ht="17" x14ac:dyDescent="0.35">
      <c r="A113" s="343" t="s">
        <v>98</v>
      </c>
    </row>
    <row r="114" spans="1:1" ht="17" x14ac:dyDescent="0.35">
      <c r="A114" s="340" t="s">
        <v>99</v>
      </c>
    </row>
    <row r="115" spans="1:1" ht="17" x14ac:dyDescent="0.35">
      <c r="A115" s="343" t="s">
        <v>100</v>
      </c>
    </row>
    <row r="116" spans="1:1" ht="17" x14ac:dyDescent="0.35">
      <c r="A116" s="343" t="s">
        <v>101</v>
      </c>
    </row>
    <row r="117" spans="1:1" ht="17" x14ac:dyDescent="0.35">
      <c r="A117" s="340" t="s">
        <v>102</v>
      </c>
    </row>
    <row r="118" spans="1:1" ht="17" x14ac:dyDescent="0.35">
      <c r="A118" s="343" t="s">
        <v>103</v>
      </c>
    </row>
    <row r="119" spans="1:1" ht="17" x14ac:dyDescent="0.35">
      <c r="A119" s="343" t="s">
        <v>104</v>
      </c>
    </row>
    <row r="120" spans="1:1" ht="17" x14ac:dyDescent="0.35">
      <c r="A120" s="343" t="s">
        <v>105</v>
      </c>
    </row>
    <row r="121" spans="1:1" ht="17" x14ac:dyDescent="0.35">
      <c r="A121" s="348" t="s">
        <v>106</v>
      </c>
    </row>
    <row r="122" spans="1:1" ht="17" x14ac:dyDescent="0.35">
      <c r="A122" s="340" t="s">
        <v>107</v>
      </c>
    </row>
    <row r="123" spans="1:1" ht="17" x14ac:dyDescent="0.35">
      <c r="A123" s="340" t="s">
        <v>108</v>
      </c>
    </row>
    <row r="124" spans="1:1" ht="17" x14ac:dyDescent="0.35">
      <c r="A124" s="343" t="s">
        <v>109</v>
      </c>
    </row>
    <row r="125" spans="1:1" ht="17" x14ac:dyDescent="0.35">
      <c r="A125" s="343" t="s">
        <v>110</v>
      </c>
    </row>
    <row r="126" spans="1:1" ht="17" x14ac:dyDescent="0.35">
      <c r="A126" s="343" t="s">
        <v>111</v>
      </c>
    </row>
    <row r="127" spans="1:1" ht="17" x14ac:dyDescent="0.35">
      <c r="A127" s="343" t="s">
        <v>112</v>
      </c>
    </row>
    <row r="128" spans="1:1" ht="17" x14ac:dyDescent="0.35">
      <c r="A128" s="343" t="s">
        <v>113</v>
      </c>
    </row>
    <row r="129" spans="1:1" ht="17" x14ac:dyDescent="0.35">
      <c r="A129" s="348" t="s">
        <v>114</v>
      </c>
    </row>
    <row r="130" spans="1:1" ht="34" x14ac:dyDescent="0.35">
      <c r="A130" s="343" t="s">
        <v>115</v>
      </c>
    </row>
    <row r="131" spans="1:1" ht="68" x14ac:dyDescent="0.35">
      <c r="A131" s="343" t="s">
        <v>116</v>
      </c>
    </row>
    <row r="132" spans="1:1" ht="34" x14ac:dyDescent="0.35">
      <c r="A132" s="343" t="s">
        <v>117</v>
      </c>
    </row>
    <row r="133" spans="1:1" ht="17" x14ac:dyDescent="0.35">
      <c r="A133" s="348" t="s">
        <v>118</v>
      </c>
    </row>
    <row r="134" spans="1:1" ht="34" x14ac:dyDescent="0.35">
      <c r="A134" s="340" t="s">
        <v>119</v>
      </c>
    </row>
    <row r="135" spans="1:1" ht="17" x14ac:dyDescent="0.35">
      <c r="A135" s="340"/>
    </row>
    <row r="136" spans="1:1" ht="18.5" x14ac:dyDescent="0.35">
      <c r="A136" s="341" t="s">
        <v>120</v>
      </c>
    </row>
    <row r="137" spans="1:1" ht="17" x14ac:dyDescent="0.35">
      <c r="A137" s="343" t="s">
        <v>3062</v>
      </c>
    </row>
    <row r="138" spans="1:1" ht="34" x14ac:dyDescent="0.35">
      <c r="A138" s="345" t="s">
        <v>3063</v>
      </c>
    </row>
    <row r="139" spans="1:1" ht="34" x14ac:dyDescent="0.35">
      <c r="A139" s="345" t="s">
        <v>3064</v>
      </c>
    </row>
    <row r="140" spans="1:1" ht="17" x14ac:dyDescent="0.35">
      <c r="A140" s="344" t="s">
        <v>121</v>
      </c>
    </row>
    <row r="141" spans="1:1" ht="17" x14ac:dyDescent="0.35">
      <c r="A141" s="349" t="s">
        <v>122</v>
      </c>
    </row>
    <row r="142" spans="1:1" ht="34" x14ac:dyDescent="0.4">
      <c r="A142" s="346" t="s">
        <v>123</v>
      </c>
    </row>
    <row r="143" spans="1:1" ht="17" x14ac:dyDescent="0.35">
      <c r="A143" s="345" t="s">
        <v>124</v>
      </c>
    </row>
    <row r="144" spans="1:1" ht="17" x14ac:dyDescent="0.35">
      <c r="A144" s="345" t="s">
        <v>125</v>
      </c>
    </row>
    <row r="145" spans="1:1" ht="17" x14ac:dyDescent="0.35">
      <c r="A145" s="349" t="s">
        <v>126</v>
      </c>
    </row>
    <row r="146" spans="1:1" ht="17" x14ac:dyDescent="0.35">
      <c r="A146" s="344" t="s">
        <v>127</v>
      </c>
    </row>
    <row r="147" spans="1:1" ht="17" x14ac:dyDescent="0.35">
      <c r="A147" s="349" t="s">
        <v>128</v>
      </c>
    </row>
    <row r="148" spans="1:1" ht="17" x14ac:dyDescent="0.35">
      <c r="A148" s="345" t="s">
        <v>129</v>
      </c>
    </row>
    <row r="149" spans="1:1" ht="17" x14ac:dyDescent="0.35">
      <c r="A149" s="345" t="s">
        <v>130</v>
      </c>
    </row>
    <row r="150" spans="1:1" ht="17" x14ac:dyDescent="0.35">
      <c r="A150" s="345" t="s">
        <v>131</v>
      </c>
    </row>
    <row r="151" spans="1:1" ht="34" x14ac:dyDescent="0.35">
      <c r="A151" s="349" t="s">
        <v>132</v>
      </c>
    </row>
    <row r="152" spans="1:1" ht="17" x14ac:dyDescent="0.35">
      <c r="A152" s="344" t="s">
        <v>133</v>
      </c>
    </row>
    <row r="153" spans="1:1" ht="17" x14ac:dyDescent="0.35">
      <c r="A153" s="345" t="s">
        <v>134</v>
      </c>
    </row>
    <row r="154" spans="1:1" ht="17" x14ac:dyDescent="0.35">
      <c r="A154" s="345" t="s">
        <v>135</v>
      </c>
    </row>
    <row r="155" spans="1:1" ht="17" x14ac:dyDescent="0.35">
      <c r="A155" s="345" t="s">
        <v>136</v>
      </c>
    </row>
    <row r="156" spans="1:1" ht="17" x14ac:dyDescent="0.35">
      <c r="A156" s="345" t="s">
        <v>137</v>
      </c>
    </row>
    <row r="157" spans="1:1" ht="34" x14ac:dyDescent="0.35">
      <c r="A157" s="345" t="s">
        <v>3065</v>
      </c>
    </row>
    <row r="158" spans="1:1" ht="34" x14ac:dyDescent="0.35">
      <c r="A158" s="345" t="s">
        <v>138</v>
      </c>
    </row>
    <row r="159" spans="1:1" ht="17" x14ac:dyDescent="0.35">
      <c r="A159" s="344" t="s">
        <v>139</v>
      </c>
    </row>
    <row r="160" spans="1:1" ht="34" x14ac:dyDescent="0.35">
      <c r="A160" s="345" t="s">
        <v>140</v>
      </c>
    </row>
    <row r="161" spans="1:1" ht="34" x14ac:dyDescent="0.35">
      <c r="A161" s="345" t="s">
        <v>141</v>
      </c>
    </row>
    <row r="162" spans="1:1" ht="17" x14ac:dyDescent="0.35">
      <c r="A162" s="345" t="s">
        <v>142</v>
      </c>
    </row>
    <row r="163" spans="1:1" ht="17" x14ac:dyDescent="0.35">
      <c r="A163" s="344" t="s">
        <v>143</v>
      </c>
    </row>
    <row r="164" spans="1:1" ht="34" x14ac:dyDescent="0.4">
      <c r="A164" s="346" t="s">
        <v>144</v>
      </c>
    </row>
    <row r="165" spans="1:1" ht="34" x14ac:dyDescent="0.35">
      <c r="A165" s="345" t="s">
        <v>145</v>
      </c>
    </row>
    <row r="166" spans="1:1" ht="17" x14ac:dyDescent="0.35">
      <c r="A166" s="344" t="s">
        <v>146</v>
      </c>
    </row>
    <row r="167" spans="1:1" ht="17" x14ac:dyDescent="0.35">
      <c r="A167" s="345" t="s">
        <v>147</v>
      </c>
    </row>
    <row r="168" spans="1:1" ht="17" x14ac:dyDescent="0.35">
      <c r="A168" s="344" t="s">
        <v>148</v>
      </c>
    </row>
    <row r="169" spans="1:1" ht="17" x14ac:dyDescent="0.4">
      <c r="A169" s="346" t="s">
        <v>149</v>
      </c>
    </row>
    <row r="170" spans="1:1" ht="17" x14ac:dyDescent="0.4">
      <c r="A170" s="346"/>
    </row>
    <row r="171" spans="1:1" ht="17" x14ac:dyDescent="0.4">
      <c r="A171" s="346"/>
    </row>
    <row r="172" spans="1:1" ht="17" x14ac:dyDescent="0.4">
      <c r="A172" s="346"/>
    </row>
    <row r="173" spans="1:1" ht="17" x14ac:dyDescent="0.4">
      <c r="A173" s="346"/>
    </row>
    <row r="174" spans="1:1" ht="17" x14ac:dyDescent="0.4">
      <c r="A174" s="346"/>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B06A7-9D9E-45C7-B6C5-9016A80EF65B}">
  <sheetPr>
    <tabColor theme="4" tint="-0.249977111117893"/>
  </sheetPr>
  <dimension ref="A1:AC29"/>
  <sheetViews>
    <sheetView zoomScale="75" zoomScaleNormal="75" workbookViewId="0">
      <selection activeCell="P3" sqref="P3"/>
    </sheetView>
  </sheetViews>
  <sheetFormatPr defaultRowHeight="14.5" x14ac:dyDescent="0.35"/>
  <cols>
    <col min="2" max="2" width="25.453125" customWidth="1"/>
    <col min="3" max="3" width="25" customWidth="1"/>
    <col min="4" max="4" width="19.26953125" customWidth="1"/>
    <col min="5" max="5" width="15.1796875" customWidth="1"/>
    <col min="6" max="6" width="21" style="181" customWidth="1"/>
    <col min="7" max="7" width="18.90625" style="176" customWidth="1"/>
    <col min="8" max="8" width="18" style="181" bestFit="1" customWidth="1"/>
    <col min="9" max="9" width="20.7265625" customWidth="1"/>
    <col min="10" max="10" width="15.7265625" style="177" customWidth="1"/>
    <col min="11" max="11" width="13.453125" bestFit="1" customWidth="1"/>
    <col min="12" max="12" width="30" bestFit="1" customWidth="1"/>
    <col min="13" max="13" width="13.54296875" customWidth="1"/>
    <col min="14" max="14" width="13" customWidth="1"/>
    <col min="15" max="15" width="21" bestFit="1" customWidth="1"/>
    <col min="17" max="17" width="14.1796875" bestFit="1" customWidth="1"/>
  </cols>
  <sheetData>
    <row r="1" spans="1:29" s="25" customFormat="1" ht="35.25" customHeight="1" x14ac:dyDescent="0.35">
      <c r="B1" s="152" t="s">
        <v>2710</v>
      </c>
      <c r="C1" s="148"/>
      <c r="D1" s="148"/>
      <c r="E1" s="148"/>
      <c r="F1" s="180"/>
      <c r="G1" s="180"/>
      <c r="H1" s="180"/>
      <c r="I1" s="148"/>
      <c r="J1" s="148"/>
      <c r="K1" s="148"/>
      <c r="L1" s="148"/>
      <c r="M1" s="148"/>
      <c r="N1" s="148"/>
      <c r="O1" s="148"/>
    </row>
    <row r="2" spans="1:29" x14ac:dyDescent="0.35">
      <c r="A2" s="34"/>
      <c r="B2" s="35" t="s">
        <v>2711</v>
      </c>
      <c r="C2" s="119" t="s">
        <v>2712</v>
      </c>
      <c r="D2" s="119" t="s">
        <v>2713</v>
      </c>
      <c r="E2" s="119" t="s">
        <v>2714</v>
      </c>
      <c r="F2" s="182" t="s">
        <v>2715</v>
      </c>
      <c r="G2" s="182" t="s">
        <v>2716</v>
      </c>
      <c r="H2" s="182" t="s">
        <v>2717</v>
      </c>
      <c r="I2" s="119" t="s">
        <v>2718</v>
      </c>
      <c r="J2" s="119" t="s">
        <v>2719</v>
      </c>
      <c r="K2" s="119" t="s">
        <v>2720</v>
      </c>
      <c r="L2" s="119" t="s">
        <v>2724</v>
      </c>
      <c r="M2" s="119" t="s">
        <v>2721</v>
      </c>
      <c r="N2" s="119" t="s">
        <v>2722</v>
      </c>
      <c r="O2" s="119" t="s">
        <v>2725</v>
      </c>
      <c r="P2" s="34" t="s">
        <v>2723</v>
      </c>
      <c r="Q2" s="119" t="s">
        <v>2726</v>
      </c>
      <c r="R2" s="34"/>
      <c r="S2" s="34"/>
      <c r="T2" s="34"/>
      <c r="U2" s="34"/>
      <c r="V2" s="34"/>
      <c r="W2" s="34"/>
      <c r="X2" s="34"/>
      <c r="Y2" s="34"/>
      <c r="Z2" s="34"/>
      <c r="AA2" s="34"/>
      <c r="AB2" s="34"/>
      <c r="AC2" s="34"/>
    </row>
    <row r="3" spans="1:29" x14ac:dyDescent="0.35">
      <c r="A3">
        <f t="shared" ref="A3:A29" si="0">IF(B3="","",A2+1)</f>
        <v>1</v>
      </c>
      <c r="B3" t="s">
        <v>3103</v>
      </c>
      <c r="C3" t="s">
        <v>3104</v>
      </c>
      <c r="D3" s="178">
        <v>42367</v>
      </c>
      <c r="E3" t="s">
        <v>394</v>
      </c>
      <c r="F3" s="175">
        <v>200000000</v>
      </c>
      <c r="G3" s="176">
        <v>1.613263785</v>
      </c>
      <c r="H3" s="175">
        <v>322652757</v>
      </c>
      <c r="I3" t="s">
        <v>3105</v>
      </c>
      <c r="J3" s="177">
        <v>1.5623E-2</v>
      </c>
      <c r="K3" s="178">
        <v>48211</v>
      </c>
      <c r="L3" s="178">
        <v>48577</v>
      </c>
      <c r="M3" t="s">
        <v>3106</v>
      </c>
      <c r="N3">
        <f>IF(M3="","",(K3-'A. HTT General'!C$18)/365.25)</f>
        <v>5.4976043805612598</v>
      </c>
      <c r="O3">
        <f>IF(M3="","",(L3-'A. HTT General'!C$18)/365.25)</f>
        <v>6.4996577686516082</v>
      </c>
      <c r="P3">
        <f>SUMPRODUCT(H3:H29,N3:N29)/SUM(H3:H29)</f>
        <v>3.3312914906698592</v>
      </c>
      <c r="Q3" s="179">
        <f>SUMPRODUCT(H3:H29,O3:O29)/SUM(H3:H29)</f>
        <v>4.3314337104179117</v>
      </c>
    </row>
    <row r="4" spans="1:29" x14ac:dyDescent="0.35">
      <c r="A4">
        <f t="shared" si="0"/>
        <v>2</v>
      </c>
      <c r="B4" t="s">
        <v>3107</v>
      </c>
      <c r="C4" t="s">
        <v>3108</v>
      </c>
      <c r="D4" s="178">
        <v>44355</v>
      </c>
      <c r="E4" t="s">
        <v>394</v>
      </c>
      <c r="F4" s="181">
        <v>850000000</v>
      </c>
      <c r="G4" s="176">
        <v>1.67787</v>
      </c>
      <c r="H4" s="181">
        <v>1426189500</v>
      </c>
      <c r="I4" t="s">
        <v>3105</v>
      </c>
      <c r="J4" s="177">
        <v>1E-4</v>
      </c>
      <c r="K4" s="178">
        <v>46912</v>
      </c>
      <c r="L4" s="178">
        <v>47277</v>
      </c>
      <c r="M4" t="s">
        <v>3106</v>
      </c>
      <c r="N4">
        <f>IF(M4="","",(K4-'A. HTT General'!C$18)/365.25)</f>
        <v>1.9411362080766599</v>
      </c>
      <c r="O4">
        <f>IF(M4="","",(L4-'A. HTT General'!C$18)/365.25)</f>
        <v>2.9404517453798769</v>
      </c>
    </row>
    <row r="5" spans="1:29" x14ac:dyDescent="0.35">
      <c r="A5">
        <f t="shared" si="0"/>
        <v>3</v>
      </c>
      <c r="B5" t="s">
        <v>3109</v>
      </c>
      <c r="C5" t="s">
        <v>3110</v>
      </c>
      <c r="D5" s="178">
        <v>45005</v>
      </c>
      <c r="E5" t="s">
        <v>394</v>
      </c>
      <c r="F5" s="181">
        <v>750000000</v>
      </c>
      <c r="G5" s="176">
        <v>1.7239</v>
      </c>
      <c r="H5" s="181">
        <v>1292925000</v>
      </c>
      <c r="I5" t="s">
        <v>3105</v>
      </c>
      <c r="J5" s="177">
        <v>3.7499999999999999E-2</v>
      </c>
      <c r="K5" s="178">
        <v>46863</v>
      </c>
      <c r="L5" s="178">
        <v>47228</v>
      </c>
      <c r="M5" t="s">
        <v>3106</v>
      </c>
      <c r="N5">
        <f>IF(M5="","",(K5-'A. HTT General'!C$18)/365.25)</f>
        <v>1.8069815195071868</v>
      </c>
      <c r="O5">
        <f>IF(M5="","",(L5-'A. HTT General'!C$18)/365.25)</f>
        <v>2.8062970568104038</v>
      </c>
    </row>
    <row r="6" spans="1:29" x14ac:dyDescent="0.35">
      <c r="A6" s="333">
        <f>IF(B6="","",A5+1)</f>
        <v>4</v>
      </c>
      <c r="B6" t="s">
        <v>3111</v>
      </c>
      <c r="C6" t="s">
        <v>3112</v>
      </c>
      <c r="D6" s="178">
        <v>45840</v>
      </c>
      <c r="E6" t="s">
        <v>394</v>
      </c>
      <c r="F6" s="181">
        <v>750000000</v>
      </c>
      <c r="G6" s="176">
        <v>1.9269000000000001</v>
      </c>
      <c r="H6" s="181">
        <v>1445175000</v>
      </c>
      <c r="I6" t="s">
        <v>3105</v>
      </c>
      <c r="J6" s="177">
        <v>2.6960000000000001E-2</v>
      </c>
      <c r="K6" s="178">
        <v>47666</v>
      </c>
      <c r="L6" s="178">
        <v>48031</v>
      </c>
      <c r="M6" t="s">
        <v>3106</v>
      </c>
      <c r="N6">
        <f>IF(M6="","",(K6-'A. HTT General'!C$18)/365.25)</f>
        <v>4.0054757015742641</v>
      </c>
      <c r="O6">
        <f>IF(M6="","",(L6-'A. HTT General'!C$18)/365.25)</f>
        <v>5.0047912388774813</v>
      </c>
    </row>
    <row r="7" spans="1:29" x14ac:dyDescent="0.35">
      <c r="A7" s="333">
        <f>IF(B7="","",A6+1)</f>
        <v>5</v>
      </c>
      <c r="B7" t="s">
        <v>3113</v>
      </c>
      <c r="C7" t="s">
        <v>3114</v>
      </c>
      <c r="D7" s="178">
        <v>46157</v>
      </c>
      <c r="E7" t="s">
        <v>394</v>
      </c>
      <c r="F7" s="181">
        <v>750000000</v>
      </c>
      <c r="G7" s="176">
        <v>1.9715</v>
      </c>
      <c r="H7" s="181">
        <v>1478625000</v>
      </c>
      <c r="I7" t="s">
        <v>3105</v>
      </c>
      <c r="J7" s="177">
        <v>3.1189999999999999E-2</v>
      </c>
      <c r="K7" s="178">
        <v>47983</v>
      </c>
      <c r="L7" s="178">
        <v>48349</v>
      </c>
      <c r="M7" t="s">
        <v>3106</v>
      </c>
      <c r="N7">
        <f>IF(M7="","",(K7-'A. HTT General'!C$18)/365.25)</f>
        <v>4.8733744010951403</v>
      </c>
      <c r="O7">
        <f>IF(M7="","",(L7-'A. HTT General'!C$18)/365.25)</f>
        <v>5.8754277891854896</v>
      </c>
    </row>
    <row r="8" spans="1:29" x14ac:dyDescent="0.35">
      <c r="A8" t="str">
        <f t="shared" si="0"/>
        <v/>
      </c>
      <c r="N8" t="str">
        <f>IF(M8="","",(K8-'A. HTT General'!C$18)/365.25)</f>
        <v/>
      </c>
      <c r="O8" t="str">
        <f>IF(M8="","",(L8-'A. HTT General'!C$18)/365.25)</f>
        <v/>
      </c>
    </row>
    <row r="9" spans="1:29" x14ac:dyDescent="0.35">
      <c r="A9" t="str">
        <f t="shared" si="0"/>
        <v/>
      </c>
      <c r="N9" t="str">
        <f>IF(M9="","",(K9-'A. HTT General'!C$18)/365.25)</f>
        <v/>
      </c>
      <c r="O9" t="str">
        <f>IF(M9="","",(L9-'A. HTT General'!C$18)/365.25)</f>
        <v/>
      </c>
    </row>
    <row r="10" spans="1:29" x14ac:dyDescent="0.35">
      <c r="A10" t="str">
        <f t="shared" si="0"/>
        <v/>
      </c>
      <c r="N10" t="str">
        <f>IF(M10="","",(K10-'A. HTT General'!C$18)/365.25)</f>
        <v/>
      </c>
      <c r="O10" t="str">
        <f>IF(M10="","",(L10-'A. HTT General'!C$18)/365.25)</f>
        <v/>
      </c>
    </row>
    <row r="11" spans="1:29" x14ac:dyDescent="0.35">
      <c r="A11" t="str">
        <f t="shared" si="0"/>
        <v/>
      </c>
      <c r="N11" t="str">
        <f>IF(M11="","",(K11-'A. HTT General'!C$18)/365.25)</f>
        <v/>
      </c>
      <c r="O11" t="str">
        <f>IF(M11="","",(L11-'A. HTT General'!C$18)/365.25)</f>
        <v/>
      </c>
    </row>
    <row r="12" spans="1:29" x14ac:dyDescent="0.35">
      <c r="A12" t="str">
        <f t="shared" si="0"/>
        <v/>
      </c>
      <c r="N12" t="str">
        <f>IF(M12="","",(K12-'A. HTT General'!C$18)/365.25)</f>
        <v/>
      </c>
      <c r="O12" t="str">
        <f>IF(M12="","",(L12-'A. HTT General'!C$18)/365.25)</f>
        <v/>
      </c>
    </row>
    <row r="13" spans="1:29" x14ac:dyDescent="0.35">
      <c r="A13" t="str">
        <f t="shared" si="0"/>
        <v/>
      </c>
      <c r="N13" t="str">
        <f>IF(M13="","",(K13-'A. HTT General'!C$18)/365.25)</f>
        <v/>
      </c>
      <c r="O13" t="str">
        <f>IF(M13="","",(L13-'A. HTT General'!C$18)/365.25)</f>
        <v/>
      </c>
    </row>
    <row r="14" spans="1:29" x14ac:dyDescent="0.35">
      <c r="A14" t="str">
        <f t="shared" si="0"/>
        <v/>
      </c>
      <c r="N14" t="str">
        <f>IF(M14="","",(K14-'A. HTT General'!C$18)/365.25)</f>
        <v/>
      </c>
      <c r="O14" t="str">
        <f>IF(M14="","",(L14-'A. HTT General'!C$18)/365.25)</f>
        <v/>
      </c>
    </row>
    <row r="15" spans="1:29" x14ac:dyDescent="0.35">
      <c r="A15" t="str">
        <f t="shared" si="0"/>
        <v/>
      </c>
      <c r="N15" t="str">
        <f>IF(M15="","",(K15-'A. HTT General'!C$18)/365.25)</f>
        <v/>
      </c>
      <c r="O15" t="str">
        <f>IF(M15="","",(L15-'A. HTT General'!C$18)/365.25)</f>
        <v/>
      </c>
    </row>
    <row r="16" spans="1:29" x14ac:dyDescent="0.35">
      <c r="A16" t="str">
        <f t="shared" si="0"/>
        <v/>
      </c>
      <c r="N16" t="str">
        <f>IF(M16="","",(K16-'A. HTT General'!C$18)/365.25)</f>
        <v/>
      </c>
      <c r="O16" t="str">
        <f>IF(M16="","",(L16-'A. HTT General'!C$18)/365.25)</f>
        <v/>
      </c>
    </row>
    <row r="17" spans="1:15" x14ac:dyDescent="0.35">
      <c r="A17" t="str">
        <f t="shared" si="0"/>
        <v/>
      </c>
      <c r="N17" t="str">
        <f>IF(M17="","",(K17-'A. HTT General'!C$18)/365.25)</f>
        <v/>
      </c>
      <c r="O17" t="str">
        <f>IF(M17="","",(L17-'A. HTT General'!C$18)/365.25)</f>
        <v/>
      </c>
    </row>
    <row r="18" spans="1:15" x14ac:dyDescent="0.35">
      <c r="A18" t="str">
        <f t="shared" si="0"/>
        <v/>
      </c>
      <c r="N18" t="str">
        <f>IF(M18="","",(K18-'A. HTT General'!C$18)/365.25)</f>
        <v/>
      </c>
      <c r="O18" t="str">
        <f>IF(M18="","",(L18-'A. HTT General'!C$18)/365.25)</f>
        <v/>
      </c>
    </row>
    <row r="19" spans="1:15" x14ac:dyDescent="0.35">
      <c r="A19" t="str">
        <f t="shared" si="0"/>
        <v/>
      </c>
      <c r="N19" t="str">
        <f>IF(M19="","",(K19-'A. HTT General'!C$18)/365.25)</f>
        <v/>
      </c>
      <c r="O19" t="str">
        <f>IF(M19="","",(L19-'A. HTT General'!C$18)/365.25)</f>
        <v/>
      </c>
    </row>
    <row r="20" spans="1:15" x14ac:dyDescent="0.35">
      <c r="A20" t="str">
        <f t="shared" si="0"/>
        <v/>
      </c>
      <c r="N20" t="str">
        <f>IF(M20="","",(K20-'A. HTT General'!C$18)/365.25)</f>
        <v/>
      </c>
      <c r="O20" t="str">
        <f>IF(M20="","",(L20-'A. HTT General'!C$18)/365.25)</f>
        <v/>
      </c>
    </row>
    <row r="21" spans="1:15" x14ac:dyDescent="0.35">
      <c r="A21" t="str">
        <f t="shared" si="0"/>
        <v/>
      </c>
      <c r="N21" t="str">
        <f>IF(M21="","",(K21-'A. HTT General'!C$18)/365.25)</f>
        <v/>
      </c>
      <c r="O21" t="str">
        <f>IF(M21="","",(L21-'A. HTT General'!C$18)/365.25)</f>
        <v/>
      </c>
    </row>
    <row r="22" spans="1:15" x14ac:dyDescent="0.35">
      <c r="A22" t="str">
        <f t="shared" si="0"/>
        <v/>
      </c>
      <c r="N22" t="str">
        <f>IF(M22="","",(K22-'A. HTT General'!C$18)/365.25)</f>
        <v/>
      </c>
      <c r="O22" t="str">
        <f>IF(M22="","",(L22-'A. HTT General'!C$18)/365.25)</f>
        <v/>
      </c>
    </row>
    <row r="23" spans="1:15" x14ac:dyDescent="0.35">
      <c r="A23" t="str">
        <f t="shared" si="0"/>
        <v/>
      </c>
      <c r="N23" t="str">
        <f>IF(M23="","",(K23-'A. HTT General'!C$18)/365.25)</f>
        <v/>
      </c>
      <c r="O23" t="str">
        <f>IF(M23="","",(L23-'A. HTT General'!C$18)/365.25)</f>
        <v/>
      </c>
    </row>
    <row r="24" spans="1:15" x14ac:dyDescent="0.35">
      <c r="A24" t="str">
        <f t="shared" si="0"/>
        <v/>
      </c>
      <c r="N24" t="str">
        <f>IF(M24="","",(K24-'A. HTT General'!C$18)/365.25)</f>
        <v/>
      </c>
      <c r="O24" t="str">
        <f>IF(M24="","",(L24-'A. HTT General'!C$18)/365.25)</f>
        <v/>
      </c>
    </row>
    <row r="25" spans="1:15" x14ac:dyDescent="0.35">
      <c r="A25" t="str">
        <f t="shared" si="0"/>
        <v/>
      </c>
      <c r="N25" t="str">
        <f>IF(M25="","",(K25-'A. HTT General'!C$18)/365.25)</f>
        <v/>
      </c>
      <c r="O25" t="str">
        <f>IF(M25="","",(L25-'A. HTT General'!C$18)/365.25)</f>
        <v/>
      </c>
    </row>
    <row r="26" spans="1:15" x14ac:dyDescent="0.35">
      <c r="A26" t="str">
        <f t="shared" si="0"/>
        <v/>
      </c>
      <c r="N26" t="str">
        <f>IF(M26="","",(K26-'A. HTT General'!C$18)/365.25)</f>
        <v/>
      </c>
      <c r="O26" t="str">
        <f>IF(M26="","",(L26-'A. HTT General'!C$18)/365.25)</f>
        <v/>
      </c>
    </row>
    <row r="27" spans="1:15" x14ac:dyDescent="0.35">
      <c r="A27" t="str">
        <f t="shared" si="0"/>
        <v/>
      </c>
      <c r="N27" t="str">
        <f>IF(M27="","",(K27-'A. HTT General'!C$18)/365.25)</f>
        <v/>
      </c>
      <c r="O27" t="str">
        <f>IF(M27="","",(L27-'A. HTT General'!C$18)/365.25)</f>
        <v/>
      </c>
    </row>
    <row r="28" spans="1:15" x14ac:dyDescent="0.35">
      <c r="A28" t="str">
        <f t="shared" si="0"/>
        <v/>
      </c>
      <c r="N28" t="str">
        <f>IF(M28="","",(K28-'A. HTT General'!C$18)/365.25)</f>
        <v/>
      </c>
      <c r="O28" t="str">
        <f>IF(M28="","",(L28-'A. HTT General'!C$18)/365.25)</f>
        <v/>
      </c>
    </row>
    <row r="29" spans="1:15" x14ac:dyDescent="0.35">
      <c r="A29" t="str">
        <f t="shared" si="0"/>
        <v/>
      </c>
      <c r="N29" t="str">
        <f>IF(M29="","",(K29-'A. HTT General'!C$18)/365.25)</f>
        <v/>
      </c>
      <c r="O29" t="str">
        <f>IF(M29="","",(L29-'A. HTT General'!C$18)/365.25)</f>
        <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A6A25-B091-4A8D-A426-204258C45D4F}">
  <sheetPr>
    <tabColor theme="4" tint="-0.249977111117893"/>
  </sheetPr>
  <dimension ref="A1:K112"/>
  <sheetViews>
    <sheetView zoomScale="75" zoomScaleNormal="75" workbookViewId="0">
      <selection sqref="A1:B1"/>
    </sheetView>
  </sheetViews>
  <sheetFormatPr defaultRowHeight="14.5" x14ac:dyDescent="0.35"/>
  <cols>
    <col min="1" max="1" width="13.26953125" style="17" customWidth="1"/>
    <col min="2" max="2" width="60.54296875" style="17" bestFit="1" customWidth="1"/>
    <col min="3" max="7" width="41" style="17" customWidth="1"/>
    <col min="8" max="8" width="7.26953125" style="17" customWidth="1"/>
    <col min="9" max="9" width="92" style="17" customWidth="1"/>
    <col min="10" max="11" width="47.7265625" style="17" customWidth="1"/>
  </cols>
  <sheetData>
    <row r="1" spans="1:11" x14ac:dyDescent="0.35">
      <c r="A1" s="401" t="s">
        <v>1923</v>
      </c>
      <c r="B1" s="401"/>
    </row>
    <row r="2" spans="1:11" ht="31" x14ac:dyDescent="0.35">
      <c r="A2" s="10" t="s">
        <v>1924</v>
      </c>
      <c r="B2" s="10"/>
      <c r="C2" s="11"/>
      <c r="D2" s="11"/>
      <c r="E2" s="11"/>
      <c r="F2" s="12" t="s">
        <v>3086</v>
      </c>
      <c r="G2" s="52"/>
      <c r="H2" s="11"/>
      <c r="I2" s="10"/>
      <c r="J2" s="11"/>
      <c r="K2" s="11"/>
    </row>
    <row r="3" spans="1:11" ht="15" thickBot="1" x14ac:dyDescent="0.4">
      <c r="A3" s="11"/>
      <c r="B3" s="13"/>
      <c r="C3" s="13"/>
      <c r="D3" s="11"/>
      <c r="E3" s="11"/>
      <c r="F3" s="11"/>
      <c r="G3" s="11"/>
      <c r="H3" s="11"/>
    </row>
    <row r="4" spans="1:11" ht="19" thickBot="1" x14ac:dyDescent="0.4">
      <c r="A4" s="14"/>
      <c r="B4" s="15" t="s">
        <v>236</v>
      </c>
      <c r="C4" s="16" t="s">
        <v>237</v>
      </c>
      <c r="D4" s="14"/>
      <c r="E4" s="14"/>
      <c r="F4" s="11"/>
      <c r="G4" s="11"/>
      <c r="H4" s="11"/>
      <c r="I4" s="25" t="s">
        <v>1925</v>
      </c>
      <c r="J4" s="86" t="s">
        <v>1902</v>
      </c>
    </row>
    <row r="5" spans="1:11" ht="15" thickBot="1" x14ac:dyDescent="0.4">
      <c r="H5" s="11"/>
      <c r="I5" s="90" t="s">
        <v>1904</v>
      </c>
      <c r="J5" s="17" t="s">
        <v>1905</v>
      </c>
    </row>
    <row r="6" spans="1:11" ht="18.5" x14ac:dyDescent="0.35">
      <c r="A6" s="18"/>
      <c r="B6" s="19" t="s">
        <v>1926</v>
      </c>
      <c r="C6" s="18"/>
      <c r="E6" s="20"/>
      <c r="F6" s="20"/>
      <c r="G6" s="20"/>
      <c r="H6" s="11"/>
      <c r="I6" s="90" t="s">
        <v>1907</v>
      </c>
      <c r="J6" s="17" t="s">
        <v>1908</v>
      </c>
    </row>
    <row r="7" spans="1:11" x14ac:dyDescent="0.35">
      <c r="B7" s="21" t="s">
        <v>1927</v>
      </c>
      <c r="H7" s="11"/>
      <c r="I7" s="90" t="s">
        <v>1910</v>
      </c>
      <c r="J7" s="17" t="s">
        <v>1911</v>
      </c>
    </row>
    <row r="8" spans="1:11" x14ac:dyDescent="0.35">
      <c r="B8" s="21" t="s">
        <v>1928</v>
      </c>
      <c r="H8" s="11"/>
      <c r="I8" s="90" t="s">
        <v>1929</v>
      </c>
      <c r="J8" s="17" t="s">
        <v>1930</v>
      </c>
    </row>
    <row r="9" spans="1:11" ht="15" thickBot="1" x14ac:dyDescent="0.4">
      <c r="B9" s="23" t="s">
        <v>1931</v>
      </c>
      <c r="H9" s="11"/>
    </row>
    <row r="10" spans="1:11" x14ac:dyDescent="0.35">
      <c r="B10" s="24"/>
      <c r="H10" s="11"/>
      <c r="I10" s="91" t="s">
        <v>1932</v>
      </c>
    </row>
    <row r="11" spans="1:11" x14ac:dyDescent="0.35">
      <c r="B11" s="24"/>
      <c r="H11" s="11"/>
      <c r="I11" s="91" t="s">
        <v>1933</v>
      </c>
    </row>
    <row r="12" spans="1:11" ht="37" x14ac:dyDescent="0.35">
      <c r="A12" s="25" t="s">
        <v>246</v>
      </c>
      <c r="B12" s="25" t="s">
        <v>1934</v>
      </c>
      <c r="C12" s="26"/>
      <c r="D12" s="26"/>
      <c r="E12" s="26"/>
      <c r="F12" s="26"/>
      <c r="G12" s="26"/>
      <c r="H12" s="11"/>
    </row>
    <row r="13" spans="1:11" x14ac:dyDescent="0.35">
      <c r="A13" s="34"/>
      <c r="B13" s="35" t="s">
        <v>1935</v>
      </c>
      <c r="C13" s="34" t="s">
        <v>1936</v>
      </c>
      <c r="D13" s="34" t="s">
        <v>3092</v>
      </c>
      <c r="E13" s="36"/>
      <c r="F13" s="37"/>
      <c r="G13" s="37"/>
      <c r="H13" s="11"/>
    </row>
    <row r="14" spans="1:11" x14ac:dyDescent="0.35">
      <c r="A14" s="17" t="s">
        <v>1938</v>
      </c>
      <c r="B14" s="30" t="s">
        <v>1939</v>
      </c>
      <c r="C14" s="92" t="s">
        <v>1940</v>
      </c>
      <c r="D14" s="92" t="s">
        <v>1940</v>
      </c>
      <c r="E14" s="20"/>
      <c r="F14" s="20"/>
      <c r="G14" s="20"/>
      <c r="H14" s="11"/>
    </row>
    <row r="15" spans="1:11" x14ac:dyDescent="0.35">
      <c r="A15" s="17" t="s">
        <v>1941</v>
      </c>
      <c r="B15" s="30" t="s">
        <v>693</v>
      </c>
      <c r="C15" s="17" t="s">
        <v>249</v>
      </c>
      <c r="D15" s="17" t="s">
        <v>249</v>
      </c>
      <c r="E15" s="20"/>
      <c r="F15" s="20"/>
      <c r="G15" s="20"/>
      <c r="H15" s="11"/>
    </row>
    <row r="16" spans="1:11" x14ac:dyDescent="0.35">
      <c r="A16" s="17" t="s">
        <v>1942</v>
      </c>
      <c r="B16" s="30" t="s">
        <v>1943</v>
      </c>
      <c r="C16" s="17" t="s">
        <v>249</v>
      </c>
      <c r="D16" s="17" t="s">
        <v>249</v>
      </c>
      <c r="E16" s="20"/>
      <c r="F16" s="20"/>
      <c r="G16" s="20"/>
      <c r="H16" s="11"/>
    </row>
    <row r="17" spans="1:8" x14ac:dyDescent="0.35">
      <c r="A17" s="17" t="s">
        <v>1944</v>
      </c>
      <c r="B17" s="30" t="s">
        <v>1945</v>
      </c>
      <c r="C17" s="17" t="s">
        <v>249</v>
      </c>
      <c r="D17" s="17" t="s">
        <v>249</v>
      </c>
      <c r="E17" s="20"/>
      <c r="F17" s="20"/>
      <c r="G17" s="20"/>
      <c r="H17" s="11"/>
    </row>
    <row r="18" spans="1:8" x14ac:dyDescent="0.35">
      <c r="A18" s="17" t="s">
        <v>1946</v>
      </c>
      <c r="B18" s="30" t="s">
        <v>1947</v>
      </c>
      <c r="C18" s="17" t="s">
        <v>249</v>
      </c>
      <c r="D18" s="17" t="s">
        <v>249</v>
      </c>
      <c r="E18" s="20"/>
      <c r="F18" s="20"/>
      <c r="G18" s="20"/>
      <c r="H18" s="11"/>
    </row>
    <row r="19" spans="1:8" x14ac:dyDescent="0.35">
      <c r="A19" s="17" t="s">
        <v>1948</v>
      </c>
      <c r="B19" s="30" t="s">
        <v>1949</v>
      </c>
      <c r="C19" s="17" t="s">
        <v>249</v>
      </c>
      <c r="D19" s="17" t="s">
        <v>249</v>
      </c>
      <c r="E19" s="20"/>
      <c r="F19" s="20"/>
      <c r="G19" s="20"/>
      <c r="H19" s="11"/>
    </row>
    <row r="20" spans="1:8" x14ac:dyDescent="0.35">
      <c r="A20" s="17" t="s">
        <v>1950</v>
      </c>
      <c r="B20" s="30" t="s">
        <v>1951</v>
      </c>
      <c r="C20" s="17" t="s">
        <v>249</v>
      </c>
      <c r="D20" s="17" t="s">
        <v>249</v>
      </c>
      <c r="E20" s="20"/>
      <c r="F20" s="20"/>
      <c r="G20" s="20"/>
      <c r="H20" s="11"/>
    </row>
    <row r="21" spans="1:8" x14ac:dyDescent="0.35">
      <c r="A21" s="17" t="s">
        <v>1952</v>
      </c>
      <c r="B21" s="30" t="s">
        <v>1953</v>
      </c>
      <c r="C21" s="17" t="s">
        <v>249</v>
      </c>
      <c r="D21" s="17" t="s">
        <v>249</v>
      </c>
      <c r="E21" s="20"/>
      <c r="F21" s="20"/>
      <c r="G21" s="20"/>
      <c r="H21" s="11"/>
    </row>
    <row r="22" spans="1:8" x14ac:dyDescent="0.35">
      <c r="A22" s="17" t="s">
        <v>1954</v>
      </c>
      <c r="B22" s="30" t="s">
        <v>1955</v>
      </c>
      <c r="C22" s="17" t="s">
        <v>249</v>
      </c>
      <c r="D22" s="17" t="s">
        <v>249</v>
      </c>
      <c r="E22" s="20"/>
      <c r="F22" s="20"/>
      <c r="G22" s="20"/>
      <c r="H22" s="11"/>
    </row>
    <row r="23" spans="1:8" x14ac:dyDescent="0.35">
      <c r="A23" s="17" t="s">
        <v>1956</v>
      </c>
      <c r="B23" s="30" t="s">
        <v>1957</v>
      </c>
      <c r="C23" s="17" t="s">
        <v>249</v>
      </c>
      <c r="D23" s="17" t="s">
        <v>249</v>
      </c>
      <c r="E23" s="20"/>
      <c r="F23" s="20"/>
      <c r="G23" s="20"/>
      <c r="H23" s="11"/>
    </row>
    <row r="24" spans="1:8" x14ac:dyDescent="0.35">
      <c r="A24" s="17" t="s">
        <v>1958</v>
      </c>
      <c r="B24" s="30" t="s">
        <v>1959</v>
      </c>
      <c r="C24" s="17" t="s">
        <v>249</v>
      </c>
      <c r="D24" s="17" t="s">
        <v>249</v>
      </c>
      <c r="E24" s="20"/>
      <c r="F24" s="20"/>
      <c r="G24" s="20"/>
      <c r="H24" s="11"/>
    </row>
    <row r="25" spans="1:8" x14ac:dyDescent="0.35">
      <c r="A25" s="17" t="s">
        <v>1960</v>
      </c>
      <c r="B25" s="29" t="s">
        <v>1961</v>
      </c>
      <c r="C25" s="17" t="s">
        <v>249</v>
      </c>
      <c r="D25" s="17" t="s">
        <v>249</v>
      </c>
      <c r="E25" s="20"/>
      <c r="F25" s="20"/>
      <c r="G25" s="20"/>
      <c r="H25" s="11"/>
    </row>
    <row r="26" spans="1:8" x14ac:dyDescent="0.35">
      <c r="A26" s="17" t="s">
        <v>1962</v>
      </c>
      <c r="B26" s="93"/>
      <c r="C26" s="32"/>
      <c r="D26" s="32"/>
      <c r="E26" s="20"/>
      <c r="F26" s="20"/>
      <c r="G26" s="20"/>
      <c r="H26" s="11"/>
    </row>
    <row r="27" spans="1:8" x14ac:dyDescent="0.35">
      <c r="A27" s="17" t="s">
        <v>1963</v>
      </c>
      <c r="B27" s="93"/>
      <c r="C27" s="32"/>
      <c r="D27" s="32"/>
      <c r="E27" s="20"/>
      <c r="F27" s="20"/>
      <c r="G27" s="20"/>
      <c r="H27" s="11"/>
    </row>
    <row r="28" spans="1:8" x14ac:dyDescent="0.35">
      <c r="A28" s="17" t="s">
        <v>1964</v>
      </c>
      <c r="B28" s="93"/>
      <c r="C28" s="32"/>
      <c r="D28" s="32"/>
      <c r="E28" s="20"/>
      <c r="F28" s="20"/>
      <c r="G28" s="20"/>
      <c r="H28" s="11"/>
    </row>
    <row r="29" spans="1:8" x14ac:dyDescent="0.35">
      <c r="A29" s="17" t="s">
        <v>1965</v>
      </c>
      <c r="B29" s="93"/>
      <c r="C29" s="32"/>
      <c r="D29" s="32"/>
      <c r="E29" s="20"/>
      <c r="F29" s="20"/>
      <c r="G29" s="20"/>
      <c r="H29" s="11"/>
    </row>
    <row r="30" spans="1:8" x14ac:dyDescent="0.35">
      <c r="A30" s="17" t="s">
        <v>1966</v>
      </c>
      <c r="B30" s="93"/>
      <c r="C30" s="32"/>
      <c r="D30" s="32"/>
      <c r="E30" s="20"/>
      <c r="F30" s="20"/>
      <c r="G30" s="20"/>
      <c r="H30" s="11"/>
    </row>
    <row r="31" spans="1:8" x14ac:dyDescent="0.35">
      <c r="A31" s="17" t="s">
        <v>1967</v>
      </c>
      <c r="B31" s="93"/>
      <c r="C31" s="32"/>
      <c r="D31" s="32"/>
      <c r="E31" s="20"/>
      <c r="F31" s="20"/>
      <c r="G31" s="20"/>
      <c r="H31" s="11"/>
    </row>
    <row r="32" spans="1:8" x14ac:dyDescent="0.35">
      <c r="A32" s="17" t="s">
        <v>1968</v>
      </c>
      <c r="B32" s="93"/>
      <c r="C32" s="32"/>
      <c r="D32" s="32"/>
      <c r="E32" s="20"/>
      <c r="F32" s="20"/>
      <c r="G32" s="20"/>
      <c r="H32" s="11"/>
    </row>
    <row r="33" spans="1:8" ht="18.5" x14ac:dyDescent="0.35">
      <c r="A33" s="26"/>
      <c r="B33" s="25" t="s">
        <v>1928</v>
      </c>
      <c r="C33" s="26"/>
      <c r="D33" s="26"/>
      <c r="E33" s="26"/>
      <c r="F33" s="26"/>
      <c r="G33" s="26"/>
      <c r="H33" s="11"/>
    </row>
    <row r="34" spans="1:8" x14ac:dyDescent="0.35">
      <c r="A34" s="34"/>
      <c r="B34" s="35" t="s">
        <v>1969</v>
      </c>
      <c r="C34" s="34" t="s">
        <v>1970</v>
      </c>
      <c r="D34" s="34" t="s">
        <v>1937</v>
      </c>
      <c r="E34" s="34" t="s">
        <v>1971</v>
      </c>
      <c r="F34" s="37"/>
      <c r="G34" s="37"/>
      <c r="H34" s="11"/>
    </row>
    <row r="35" spans="1:8" x14ac:dyDescent="0.35">
      <c r="A35" s="17" t="s">
        <v>1972</v>
      </c>
      <c r="B35" s="92" t="s">
        <v>1940</v>
      </c>
      <c r="C35" s="92" t="s">
        <v>1973</v>
      </c>
      <c r="D35" s="92" t="s">
        <v>1974</v>
      </c>
      <c r="E35" s="92" t="s">
        <v>1975</v>
      </c>
      <c r="F35" s="94"/>
      <c r="G35" s="94"/>
      <c r="H35" s="11"/>
    </row>
    <row r="36" spans="1:8" x14ac:dyDescent="0.35">
      <c r="A36" s="17" t="s">
        <v>1976</v>
      </c>
      <c r="B36" s="30" t="s">
        <v>1977</v>
      </c>
      <c r="C36" s="17" t="s">
        <v>249</v>
      </c>
      <c r="D36" s="17" t="s">
        <v>249</v>
      </c>
      <c r="E36" s="17" t="s">
        <v>249</v>
      </c>
      <c r="H36" s="11"/>
    </row>
    <row r="37" spans="1:8" x14ac:dyDescent="0.35">
      <c r="A37" s="17" t="s">
        <v>1978</v>
      </c>
      <c r="B37" s="30" t="s">
        <v>1979</v>
      </c>
      <c r="C37" s="17" t="s">
        <v>249</v>
      </c>
      <c r="D37" s="17" t="s">
        <v>249</v>
      </c>
      <c r="E37" s="17" t="s">
        <v>249</v>
      </c>
      <c r="H37" s="11"/>
    </row>
    <row r="38" spans="1:8" x14ac:dyDescent="0.35">
      <c r="A38" s="17" t="s">
        <v>1980</v>
      </c>
      <c r="B38" s="30" t="s">
        <v>1981</v>
      </c>
      <c r="C38" s="17" t="s">
        <v>249</v>
      </c>
      <c r="D38" s="17" t="s">
        <v>249</v>
      </c>
      <c r="E38" s="17" t="s">
        <v>249</v>
      </c>
      <c r="H38" s="11"/>
    </row>
    <row r="39" spans="1:8" x14ac:dyDescent="0.35">
      <c r="A39" s="17" t="s">
        <v>1982</v>
      </c>
      <c r="B39" s="30" t="s">
        <v>1983</v>
      </c>
      <c r="C39" s="17" t="s">
        <v>249</v>
      </c>
      <c r="D39" s="17" t="s">
        <v>249</v>
      </c>
      <c r="E39" s="17" t="s">
        <v>249</v>
      </c>
      <c r="H39" s="11"/>
    </row>
    <row r="40" spans="1:8" x14ac:dyDescent="0.35">
      <c r="A40" s="17" t="s">
        <v>1984</v>
      </c>
      <c r="B40" s="30" t="s">
        <v>1985</v>
      </c>
      <c r="C40" s="17" t="s">
        <v>249</v>
      </c>
      <c r="D40" s="17" t="s">
        <v>249</v>
      </c>
      <c r="E40" s="17" t="s">
        <v>249</v>
      </c>
      <c r="H40" s="11"/>
    </row>
    <row r="41" spans="1:8" x14ac:dyDescent="0.35">
      <c r="A41" s="17" t="s">
        <v>1986</v>
      </c>
      <c r="B41" s="30" t="s">
        <v>1987</v>
      </c>
      <c r="C41" s="17" t="s">
        <v>249</v>
      </c>
      <c r="D41" s="17" t="s">
        <v>249</v>
      </c>
      <c r="E41" s="17" t="s">
        <v>249</v>
      </c>
      <c r="H41" s="11"/>
    </row>
    <row r="42" spans="1:8" x14ac:dyDescent="0.35">
      <c r="A42" s="17" t="s">
        <v>1988</v>
      </c>
      <c r="B42" s="30" t="s">
        <v>1989</v>
      </c>
      <c r="C42" s="17" t="s">
        <v>249</v>
      </c>
      <c r="D42" s="17" t="s">
        <v>249</v>
      </c>
      <c r="E42" s="17" t="s">
        <v>249</v>
      </c>
      <c r="H42" s="11"/>
    </row>
    <row r="43" spans="1:8" x14ac:dyDescent="0.35">
      <c r="A43" s="17" t="s">
        <v>1990</v>
      </c>
      <c r="B43" s="30" t="s">
        <v>1991</v>
      </c>
      <c r="C43" s="17" t="s">
        <v>249</v>
      </c>
      <c r="D43" s="17" t="s">
        <v>249</v>
      </c>
      <c r="E43" s="17" t="s">
        <v>249</v>
      </c>
      <c r="H43" s="11"/>
    </row>
    <row r="44" spans="1:8" x14ac:dyDescent="0.35">
      <c r="A44" s="17" t="s">
        <v>1992</v>
      </c>
      <c r="B44" s="30" t="s">
        <v>1993</v>
      </c>
      <c r="C44" s="17" t="s">
        <v>249</v>
      </c>
      <c r="D44" s="17" t="s">
        <v>249</v>
      </c>
      <c r="E44" s="17" t="s">
        <v>249</v>
      </c>
      <c r="H44" s="11"/>
    </row>
    <row r="45" spans="1:8" x14ac:dyDescent="0.35">
      <c r="A45" s="17" t="s">
        <v>1994</v>
      </c>
      <c r="B45" s="30" t="s">
        <v>1995</v>
      </c>
      <c r="C45" s="17" t="s">
        <v>249</v>
      </c>
      <c r="D45" s="17" t="s">
        <v>249</v>
      </c>
      <c r="E45" s="17" t="s">
        <v>249</v>
      </c>
      <c r="H45" s="11"/>
    </row>
    <row r="46" spans="1:8" x14ac:dyDescent="0.35">
      <c r="A46" s="17" t="s">
        <v>1996</v>
      </c>
      <c r="B46" s="30" t="s">
        <v>1997</v>
      </c>
      <c r="C46" s="17" t="s">
        <v>249</v>
      </c>
      <c r="D46" s="17" t="s">
        <v>249</v>
      </c>
      <c r="E46" s="17" t="s">
        <v>249</v>
      </c>
      <c r="H46" s="11"/>
    </row>
    <row r="47" spans="1:8" x14ac:dyDescent="0.35">
      <c r="A47" s="17" t="s">
        <v>1998</v>
      </c>
      <c r="B47" s="30" t="s">
        <v>1999</v>
      </c>
      <c r="C47" s="17" t="s">
        <v>249</v>
      </c>
      <c r="D47" s="17" t="s">
        <v>249</v>
      </c>
      <c r="E47" s="17" t="s">
        <v>249</v>
      </c>
      <c r="H47" s="11"/>
    </row>
    <row r="48" spans="1:8" x14ac:dyDescent="0.35">
      <c r="A48" s="17" t="s">
        <v>2000</v>
      </c>
      <c r="B48" s="30" t="s">
        <v>2001</v>
      </c>
      <c r="C48" s="17" t="s">
        <v>249</v>
      </c>
      <c r="D48" s="17" t="s">
        <v>249</v>
      </c>
      <c r="E48" s="17" t="s">
        <v>249</v>
      </c>
      <c r="H48" s="11"/>
    </row>
    <row r="49" spans="1:8" x14ac:dyDescent="0.35">
      <c r="A49" s="17" t="s">
        <v>2002</v>
      </c>
      <c r="B49" s="30" t="s">
        <v>2003</v>
      </c>
      <c r="C49" s="17" t="s">
        <v>249</v>
      </c>
      <c r="D49" s="17" t="s">
        <v>249</v>
      </c>
      <c r="E49" s="17" t="s">
        <v>249</v>
      </c>
      <c r="H49" s="11"/>
    </row>
    <row r="50" spans="1:8" x14ac:dyDescent="0.35">
      <c r="A50" s="17" t="s">
        <v>2004</v>
      </c>
      <c r="B50" s="30" t="s">
        <v>2005</v>
      </c>
      <c r="C50" s="17" t="s">
        <v>249</v>
      </c>
      <c r="D50" s="17" t="s">
        <v>249</v>
      </c>
      <c r="E50" s="17" t="s">
        <v>249</v>
      </c>
      <c r="H50" s="11"/>
    </row>
    <row r="51" spans="1:8" x14ac:dyDescent="0.35">
      <c r="A51" s="17" t="s">
        <v>2006</v>
      </c>
      <c r="B51" s="30" t="s">
        <v>2007</v>
      </c>
      <c r="C51" s="17" t="s">
        <v>249</v>
      </c>
      <c r="D51" s="17" t="s">
        <v>249</v>
      </c>
      <c r="E51" s="17" t="s">
        <v>249</v>
      </c>
      <c r="H51" s="11"/>
    </row>
    <row r="52" spans="1:8" x14ac:dyDescent="0.35">
      <c r="A52" s="17" t="s">
        <v>2008</v>
      </c>
      <c r="B52" s="30" t="s">
        <v>2009</v>
      </c>
      <c r="C52" s="17" t="s">
        <v>249</v>
      </c>
      <c r="D52" s="17" t="s">
        <v>249</v>
      </c>
      <c r="E52" s="17" t="s">
        <v>249</v>
      </c>
      <c r="H52" s="11"/>
    </row>
    <row r="53" spans="1:8" x14ac:dyDescent="0.35">
      <c r="A53" s="17" t="s">
        <v>2010</v>
      </c>
      <c r="B53" s="30" t="s">
        <v>2011</v>
      </c>
      <c r="C53" s="17" t="s">
        <v>249</v>
      </c>
      <c r="D53" s="17" t="s">
        <v>249</v>
      </c>
      <c r="E53" s="17" t="s">
        <v>249</v>
      </c>
      <c r="H53" s="11"/>
    </row>
    <row r="54" spans="1:8" x14ac:dyDescent="0.35">
      <c r="A54" s="17" t="s">
        <v>2012</v>
      </c>
      <c r="B54" s="30" t="s">
        <v>2013</v>
      </c>
      <c r="C54" s="17" t="s">
        <v>249</v>
      </c>
      <c r="D54" s="17" t="s">
        <v>249</v>
      </c>
      <c r="E54" s="17" t="s">
        <v>249</v>
      </c>
      <c r="H54" s="11"/>
    </row>
    <row r="55" spans="1:8" x14ac:dyDescent="0.35">
      <c r="A55" s="17" t="s">
        <v>2014</v>
      </c>
      <c r="B55" s="30" t="s">
        <v>2015</v>
      </c>
      <c r="C55" s="17" t="s">
        <v>249</v>
      </c>
      <c r="D55" s="17" t="s">
        <v>249</v>
      </c>
      <c r="E55" s="17" t="s">
        <v>249</v>
      </c>
      <c r="H55" s="11"/>
    </row>
    <row r="56" spans="1:8" x14ac:dyDescent="0.35">
      <c r="A56" s="17" t="s">
        <v>2016</v>
      </c>
      <c r="B56" s="30" t="s">
        <v>2017</v>
      </c>
      <c r="C56" s="17" t="s">
        <v>249</v>
      </c>
      <c r="D56" s="17" t="s">
        <v>249</v>
      </c>
      <c r="E56" s="17" t="s">
        <v>249</v>
      </c>
      <c r="H56" s="11"/>
    </row>
    <row r="57" spans="1:8" x14ac:dyDescent="0.35">
      <c r="A57" s="17" t="s">
        <v>2018</v>
      </c>
      <c r="B57" s="30" t="s">
        <v>2019</v>
      </c>
      <c r="C57" s="17" t="s">
        <v>249</v>
      </c>
      <c r="D57" s="17" t="s">
        <v>249</v>
      </c>
      <c r="E57" s="17" t="s">
        <v>249</v>
      </c>
      <c r="H57" s="11"/>
    </row>
    <row r="58" spans="1:8" x14ac:dyDescent="0.35">
      <c r="A58" s="17" t="s">
        <v>2020</v>
      </c>
      <c r="B58" s="30" t="s">
        <v>2021</v>
      </c>
      <c r="C58" s="17" t="s">
        <v>249</v>
      </c>
      <c r="D58" s="17" t="s">
        <v>249</v>
      </c>
      <c r="E58" s="17" t="s">
        <v>249</v>
      </c>
      <c r="H58" s="11"/>
    </row>
    <row r="59" spans="1:8" x14ac:dyDescent="0.35">
      <c r="A59" s="17" t="s">
        <v>2022</v>
      </c>
      <c r="B59" s="30" t="s">
        <v>2023</v>
      </c>
      <c r="C59" s="17" t="s">
        <v>249</v>
      </c>
      <c r="D59" s="17" t="s">
        <v>249</v>
      </c>
      <c r="E59" s="17" t="s">
        <v>249</v>
      </c>
      <c r="H59" s="11"/>
    </row>
    <row r="60" spans="1:8" x14ac:dyDescent="0.35">
      <c r="A60" s="17" t="s">
        <v>2024</v>
      </c>
      <c r="B60" s="30"/>
      <c r="E60" s="30"/>
      <c r="F60" s="30"/>
      <c r="G60" s="30"/>
      <c r="H60" s="11"/>
    </row>
    <row r="61" spans="1:8" x14ac:dyDescent="0.35">
      <c r="A61" s="17" t="s">
        <v>2025</v>
      </c>
      <c r="B61" s="30"/>
      <c r="E61" s="30"/>
      <c r="F61" s="30"/>
      <c r="G61" s="30"/>
      <c r="H61" s="11"/>
    </row>
    <row r="62" spans="1:8" x14ac:dyDescent="0.35">
      <c r="A62" s="17" t="s">
        <v>2026</v>
      </c>
      <c r="B62" s="30"/>
      <c r="E62" s="30"/>
      <c r="F62" s="30"/>
      <c r="G62" s="30"/>
      <c r="H62" s="11"/>
    </row>
    <row r="63" spans="1:8" x14ac:dyDescent="0.35">
      <c r="A63" s="17" t="s">
        <v>2027</v>
      </c>
      <c r="B63" s="30"/>
      <c r="E63" s="30"/>
      <c r="F63" s="30"/>
      <c r="G63" s="30"/>
      <c r="H63" s="11"/>
    </row>
    <row r="64" spans="1:8" x14ac:dyDescent="0.35">
      <c r="A64" s="17" t="s">
        <v>2028</v>
      </c>
      <c r="B64" s="30"/>
      <c r="E64" s="30"/>
      <c r="F64" s="30"/>
      <c r="G64" s="30"/>
      <c r="H64" s="11"/>
    </row>
    <row r="65" spans="1:11" x14ac:dyDescent="0.35">
      <c r="A65" s="17" t="s">
        <v>2029</v>
      </c>
      <c r="B65" s="30"/>
      <c r="E65" s="30"/>
      <c r="F65" s="30"/>
      <c r="G65" s="30"/>
      <c r="H65" s="11"/>
    </row>
    <row r="66" spans="1:11" x14ac:dyDescent="0.35">
      <c r="A66" s="17" t="s">
        <v>2030</v>
      </c>
      <c r="B66" s="30"/>
      <c r="E66" s="30"/>
      <c r="F66" s="30"/>
      <c r="G66" s="30"/>
      <c r="H66" s="11"/>
    </row>
    <row r="67" spans="1:11" x14ac:dyDescent="0.35">
      <c r="A67" s="17" t="s">
        <v>2031</v>
      </c>
      <c r="B67" s="30"/>
      <c r="E67" s="30"/>
      <c r="F67" s="30"/>
      <c r="G67" s="30"/>
      <c r="H67" s="11"/>
    </row>
    <row r="68" spans="1:11" x14ac:dyDescent="0.35">
      <c r="A68" s="17" t="s">
        <v>2032</v>
      </c>
      <c r="B68" s="30"/>
      <c r="E68" s="30"/>
      <c r="F68" s="30"/>
      <c r="G68" s="30"/>
      <c r="H68" s="11"/>
    </row>
    <row r="69" spans="1:11" x14ac:dyDescent="0.35">
      <c r="A69" s="17" t="s">
        <v>2033</v>
      </c>
      <c r="B69" s="30"/>
      <c r="E69" s="30"/>
      <c r="F69" s="30"/>
      <c r="G69" s="30"/>
      <c r="H69" s="11"/>
    </row>
    <row r="70" spans="1:11" x14ac:dyDescent="0.35">
      <c r="A70" s="17" t="s">
        <v>2034</v>
      </c>
      <c r="B70" s="30"/>
      <c r="E70" s="30"/>
      <c r="F70" s="30"/>
      <c r="G70" s="30"/>
      <c r="H70" s="11"/>
    </row>
    <row r="71" spans="1:11" x14ac:dyDescent="0.35">
      <c r="A71" s="17" t="s">
        <v>2035</v>
      </c>
      <c r="B71" s="30"/>
      <c r="E71" s="30"/>
      <c r="F71" s="30"/>
      <c r="G71" s="30"/>
      <c r="H71" s="11"/>
    </row>
    <row r="72" spans="1:11" x14ac:dyDescent="0.35">
      <c r="A72" s="17" t="s">
        <v>2036</v>
      </c>
      <c r="B72" s="30"/>
      <c r="E72" s="30"/>
      <c r="F72" s="30"/>
      <c r="G72" s="30"/>
      <c r="H72" s="11"/>
    </row>
    <row r="73" spans="1:11" ht="18.5" x14ac:dyDescent="0.35">
      <c r="A73" s="26"/>
      <c r="B73" s="25" t="s">
        <v>1931</v>
      </c>
      <c r="C73" s="26"/>
      <c r="D73" s="26"/>
      <c r="E73" s="26"/>
      <c r="F73" s="26"/>
      <c r="G73" s="26"/>
      <c r="H73" s="11"/>
    </row>
    <row r="74" spans="1:11" x14ac:dyDescent="0.35">
      <c r="A74" s="34"/>
      <c r="B74" s="35" t="s">
        <v>1453</v>
      </c>
      <c r="C74" s="34" t="s">
        <v>3093</v>
      </c>
      <c r="D74" s="34" t="s">
        <v>3094</v>
      </c>
      <c r="E74" s="37" t="s">
        <v>3095</v>
      </c>
      <c r="F74" s="37" t="s">
        <v>3096</v>
      </c>
      <c r="G74" s="37" t="s">
        <v>2037</v>
      </c>
      <c r="H74" s="39"/>
      <c r="I74" s="39"/>
      <c r="J74" s="39"/>
      <c r="K74" s="39"/>
    </row>
    <row r="75" spans="1:11" x14ac:dyDescent="0.35">
      <c r="A75" s="17" t="s">
        <v>2038</v>
      </c>
      <c r="B75" s="17" t="s">
        <v>2790</v>
      </c>
      <c r="C75" s="17" t="s">
        <v>249</v>
      </c>
      <c r="D75" s="17" t="s">
        <v>249</v>
      </c>
      <c r="E75" s="17" t="s">
        <v>249</v>
      </c>
      <c r="F75" s="17" t="s">
        <v>249</v>
      </c>
      <c r="G75" s="46">
        <f>SUM(D75:F75)</f>
        <v>0</v>
      </c>
      <c r="H75" s="11"/>
    </row>
    <row r="76" spans="1:11" x14ac:dyDescent="0.35">
      <c r="A76" s="17" t="s">
        <v>2039</v>
      </c>
      <c r="B76" s="17" t="s">
        <v>3091</v>
      </c>
      <c r="C76" s="17" t="s">
        <v>249</v>
      </c>
      <c r="D76" s="17" t="s">
        <v>249</v>
      </c>
      <c r="E76" s="17" t="s">
        <v>249</v>
      </c>
      <c r="F76" s="17" t="s">
        <v>249</v>
      </c>
      <c r="G76" s="46">
        <f>SUM(D76:F76)</f>
        <v>0</v>
      </c>
      <c r="H76" s="11"/>
    </row>
    <row r="77" spans="1:11" ht="58" x14ac:dyDescent="0.35">
      <c r="A77" s="17" t="s">
        <v>2040</v>
      </c>
      <c r="G77" s="17" t="s">
        <v>3097</v>
      </c>
      <c r="H77" s="11"/>
    </row>
    <row r="78" spans="1:11" x14ac:dyDescent="0.35">
      <c r="A78" s="17" t="s">
        <v>2041</v>
      </c>
      <c r="H78" s="11"/>
    </row>
    <row r="79" spans="1:11" x14ac:dyDescent="0.35">
      <c r="A79" s="17" t="s">
        <v>2042</v>
      </c>
      <c r="H79" s="11"/>
    </row>
    <row r="80" spans="1:11" x14ac:dyDescent="0.35">
      <c r="A80" s="17" t="s">
        <v>2043</v>
      </c>
      <c r="H80" s="11"/>
    </row>
    <row r="81" spans="1:8" x14ac:dyDescent="0.35">
      <c r="A81" s="34"/>
      <c r="B81" s="35" t="s">
        <v>2044</v>
      </c>
      <c r="C81" s="34" t="s">
        <v>791</v>
      </c>
      <c r="D81" s="34" t="s">
        <v>792</v>
      </c>
      <c r="E81" s="37" t="s">
        <v>1465</v>
      </c>
      <c r="F81" s="37" t="s">
        <v>1650</v>
      </c>
      <c r="G81" s="37" t="s">
        <v>2045</v>
      </c>
      <c r="H81" s="11"/>
    </row>
    <row r="82" spans="1:8" x14ac:dyDescent="0.35">
      <c r="A82" s="17" t="s">
        <v>2046</v>
      </c>
      <c r="B82" s="17" t="s">
        <v>2047</v>
      </c>
      <c r="C82" s="17" t="s">
        <v>249</v>
      </c>
      <c r="D82" s="17" t="s">
        <v>249</v>
      </c>
      <c r="E82" s="17" t="s">
        <v>249</v>
      </c>
      <c r="F82" s="17" t="s">
        <v>249</v>
      </c>
      <c r="G82" s="17" t="s">
        <v>249</v>
      </c>
      <c r="H82" s="11"/>
    </row>
    <row r="83" spans="1:8" x14ac:dyDescent="0.35">
      <c r="A83" s="17" t="s">
        <v>2048</v>
      </c>
      <c r="B83" s="17" t="s">
        <v>2049</v>
      </c>
      <c r="C83" s="17" t="s">
        <v>249</v>
      </c>
      <c r="D83" s="17" t="s">
        <v>249</v>
      </c>
      <c r="E83" s="17" t="s">
        <v>249</v>
      </c>
      <c r="F83" s="17" t="s">
        <v>249</v>
      </c>
      <c r="G83" s="17" t="s">
        <v>249</v>
      </c>
      <c r="H83" s="11"/>
    </row>
    <row r="84" spans="1:8" x14ac:dyDescent="0.35">
      <c r="A84" s="17" t="s">
        <v>2050</v>
      </c>
      <c r="B84" s="17" t="s">
        <v>2051</v>
      </c>
      <c r="C84" s="17" t="s">
        <v>249</v>
      </c>
      <c r="D84" s="17" t="s">
        <v>249</v>
      </c>
      <c r="E84" s="17" t="s">
        <v>249</v>
      </c>
      <c r="F84" s="17" t="s">
        <v>249</v>
      </c>
      <c r="G84" s="17" t="s">
        <v>249</v>
      </c>
      <c r="H84" s="11"/>
    </row>
    <row r="85" spans="1:8" x14ac:dyDescent="0.35">
      <c r="A85" s="17" t="s">
        <v>2052</v>
      </c>
      <c r="B85" s="17" t="s">
        <v>2053</v>
      </c>
      <c r="C85" s="17" t="s">
        <v>249</v>
      </c>
      <c r="D85" s="17" t="s">
        <v>249</v>
      </c>
      <c r="E85" s="17" t="s">
        <v>249</v>
      </c>
      <c r="F85" s="17" t="s">
        <v>249</v>
      </c>
      <c r="G85" s="17" t="s">
        <v>249</v>
      </c>
      <c r="H85" s="11"/>
    </row>
    <row r="86" spans="1:8" x14ac:dyDescent="0.35">
      <c r="A86" s="17" t="s">
        <v>2054</v>
      </c>
      <c r="B86" s="17" t="s">
        <v>2055</v>
      </c>
      <c r="C86" s="17" t="s">
        <v>249</v>
      </c>
      <c r="D86" s="17" t="s">
        <v>249</v>
      </c>
      <c r="E86" s="17" t="s">
        <v>249</v>
      </c>
      <c r="F86" s="17" t="s">
        <v>249</v>
      </c>
      <c r="G86" s="17" t="s">
        <v>249</v>
      </c>
      <c r="H86" s="11"/>
    </row>
    <row r="87" spans="1:8" x14ac:dyDescent="0.35">
      <c r="A87" s="17" t="s">
        <v>2056</v>
      </c>
      <c r="H87" s="11"/>
    </row>
    <row r="88" spans="1:8" x14ac:dyDescent="0.35">
      <c r="A88" s="17" t="s">
        <v>2057</v>
      </c>
      <c r="H88" s="11"/>
    </row>
    <row r="89" spans="1:8" x14ac:dyDescent="0.35">
      <c r="A89" s="17" t="s">
        <v>2058</v>
      </c>
      <c r="H89" s="11"/>
    </row>
    <row r="90" spans="1:8" x14ac:dyDescent="0.35">
      <c r="A90" s="17" t="s">
        <v>2059</v>
      </c>
      <c r="H90" s="11"/>
    </row>
    <row r="91" spans="1:8" x14ac:dyDescent="0.35">
      <c r="H91" s="11"/>
    </row>
    <row r="92" spans="1:8" x14ac:dyDescent="0.35">
      <c r="H92" s="11"/>
    </row>
    <row r="93" spans="1:8" x14ac:dyDescent="0.35">
      <c r="H93" s="11"/>
    </row>
    <row r="94" spans="1:8" x14ac:dyDescent="0.35">
      <c r="H94" s="11"/>
    </row>
    <row r="95" spans="1:8" x14ac:dyDescent="0.35">
      <c r="H95" s="11"/>
    </row>
    <row r="96" spans="1:8" x14ac:dyDescent="0.35">
      <c r="H96" s="11"/>
    </row>
    <row r="97" spans="8:8" x14ac:dyDescent="0.35">
      <c r="H97" s="11"/>
    </row>
    <row r="98" spans="8:8" x14ac:dyDescent="0.35">
      <c r="H98" s="11"/>
    </row>
    <row r="99" spans="8:8" x14ac:dyDescent="0.35">
      <c r="H99" s="11"/>
    </row>
    <row r="100" spans="8:8" x14ac:dyDescent="0.35">
      <c r="H100" s="11"/>
    </row>
    <row r="101" spans="8:8" x14ac:dyDescent="0.35">
      <c r="H101" s="11"/>
    </row>
    <row r="102" spans="8:8" x14ac:dyDescent="0.35">
      <c r="H102" s="11"/>
    </row>
    <row r="103" spans="8:8" x14ac:dyDescent="0.35">
      <c r="H103" s="11"/>
    </row>
    <row r="104" spans="8:8" x14ac:dyDescent="0.35">
      <c r="H104" s="11"/>
    </row>
    <row r="105" spans="8:8" x14ac:dyDescent="0.35">
      <c r="H105" s="11"/>
    </row>
    <row r="106" spans="8:8" x14ac:dyDescent="0.35">
      <c r="H106" s="11"/>
    </row>
    <row r="107" spans="8:8" x14ac:dyDescent="0.35">
      <c r="H107" s="11"/>
    </row>
    <row r="108" spans="8:8" x14ac:dyDescent="0.35">
      <c r="H108" s="11"/>
    </row>
    <row r="109" spans="8:8" x14ac:dyDescent="0.35">
      <c r="H109" s="11"/>
    </row>
    <row r="110" spans="8:8" x14ac:dyDescent="0.35">
      <c r="H110" s="11"/>
    </row>
    <row r="111" spans="8:8" x14ac:dyDescent="0.35">
      <c r="H111" s="11"/>
    </row>
    <row r="112" spans="8:8" x14ac:dyDescent="0.35">
      <c r="H112" s="11"/>
    </row>
  </sheetData>
  <protectedRanges>
    <protectedRange sqref="C4 B35:E72 B77:B80 B87:B90 C75:C80 C82:G90 C14:D25" name="Optional ECBECAIs"/>
  </protectedRanges>
  <mergeCells count="1">
    <mergeCell ref="A1:B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DA8CE-2399-4AD1-9E9F-1696BF54237A}">
  <sheetPr>
    <tabColor theme="4" tint="-0.249977111117893"/>
  </sheetPr>
  <dimension ref="A1:I639"/>
  <sheetViews>
    <sheetView zoomScale="75" zoomScaleNormal="75" workbookViewId="0"/>
  </sheetViews>
  <sheetFormatPr defaultRowHeight="14.5" x14ac:dyDescent="0.35"/>
  <cols>
    <col min="1" max="1" width="14.81640625" style="58" customWidth="1"/>
    <col min="2" max="2" width="60.54296875" style="58" bestFit="1" customWidth="1"/>
    <col min="3" max="4" width="41" style="58" customWidth="1"/>
    <col min="5" max="5" width="8.36328125" style="58" customWidth="1"/>
    <col min="6" max="7" width="41" style="58" customWidth="1"/>
    <col min="8" max="9" width="9.1796875" style="58"/>
  </cols>
  <sheetData>
    <row r="1" spans="1:7" ht="31" x14ac:dyDescent="0.35">
      <c r="A1" s="10" t="s">
        <v>2060</v>
      </c>
      <c r="B1" s="10"/>
      <c r="C1" s="11"/>
      <c r="D1" s="11"/>
      <c r="E1" s="11"/>
      <c r="F1" s="12" t="s">
        <v>3086</v>
      </c>
      <c r="G1" s="52"/>
    </row>
    <row r="2" spans="1:7" ht="15" thickBot="1" x14ac:dyDescent="0.4">
      <c r="A2" s="11"/>
      <c r="B2" s="13"/>
      <c r="C2" s="13"/>
      <c r="D2" s="11"/>
      <c r="E2" s="11"/>
      <c r="F2" s="11"/>
      <c r="G2" s="11"/>
    </row>
    <row r="3" spans="1:7" ht="19" thickBot="1" x14ac:dyDescent="0.4">
      <c r="A3" s="14"/>
      <c r="B3" s="15" t="s">
        <v>236</v>
      </c>
      <c r="C3" s="60" t="s">
        <v>237</v>
      </c>
      <c r="D3" s="14"/>
      <c r="E3" s="14"/>
      <c r="F3" s="11"/>
      <c r="G3" s="11"/>
    </row>
    <row r="4" spans="1:7" x14ac:dyDescent="0.35">
      <c r="A4" s="17"/>
      <c r="B4" s="17"/>
      <c r="C4" s="17"/>
      <c r="D4" s="17"/>
      <c r="E4" s="17"/>
      <c r="F4" s="17"/>
      <c r="G4" s="17"/>
    </row>
    <row r="5" spans="1:7" ht="18.5" x14ac:dyDescent="0.35">
      <c r="A5" s="18"/>
      <c r="B5" s="183" t="s">
        <v>2061</v>
      </c>
      <c r="C5" s="184"/>
      <c r="D5" s="17"/>
      <c r="E5" s="20"/>
      <c r="F5" s="20"/>
      <c r="G5" s="20"/>
    </row>
    <row r="6" spans="1:7" x14ac:dyDescent="0.35">
      <c r="A6" s="95"/>
      <c r="B6" s="185" t="s">
        <v>2062</v>
      </c>
      <c r="C6" s="186"/>
      <c r="D6" s="96"/>
      <c r="E6" s="17"/>
      <c r="F6" s="17"/>
      <c r="G6" s="17"/>
    </row>
    <row r="7" spans="1:7" ht="14.5" customHeight="1" x14ac:dyDescent="0.35">
      <c r="A7" s="17"/>
      <c r="B7" s="185" t="s">
        <v>2063</v>
      </c>
      <c r="C7" s="186"/>
      <c r="D7" s="96"/>
      <c r="E7" s="17"/>
      <c r="F7" s="17"/>
      <c r="G7" s="17"/>
    </row>
    <row r="8" spans="1:7" x14ac:dyDescent="0.35">
      <c r="A8" s="17"/>
      <c r="B8" s="187" t="s">
        <v>2064</v>
      </c>
      <c r="C8" s="188"/>
      <c r="D8" s="96"/>
      <c r="E8" s="17"/>
      <c r="F8" s="17"/>
      <c r="G8" s="17"/>
    </row>
    <row r="9" spans="1:7" ht="15" thickBot="1" x14ac:dyDescent="0.4">
      <c r="A9" s="17"/>
      <c r="B9" s="189" t="s">
        <v>2065</v>
      </c>
      <c r="C9" s="190"/>
      <c r="D9" s="17"/>
      <c r="E9" s="17"/>
      <c r="F9" s="17"/>
      <c r="G9" s="17"/>
    </row>
    <row r="10" spans="1:7" x14ac:dyDescent="0.35">
      <c r="A10" s="17"/>
      <c r="B10" s="97"/>
      <c r="C10" s="98"/>
      <c r="D10" s="17"/>
      <c r="E10" s="17"/>
      <c r="F10" s="17"/>
      <c r="G10" s="17"/>
    </row>
    <row r="11" spans="1:7" x14ac:dyDescent="0.35">
      <c r="A11" s="17"/>
      <c r="B11" s="24"/>
      <c r="C11" s="17"/>
      <c r="D11" s="17"/>
      <c r="E11" s="17"/>
      <c r="F11" s="17"/>
      <c r="G11" s="17"/>
    </row>
    <row r="12" spans="1:7" x14ac:dyDescent="0.35">
      <c r="A12" s="17"/>
      <c r="B12" s="24"/>
      <c r="C12" s="17"/>
      <c r="D12" s="17"/>
      <c r="E12" s="17"/>
      <c r="F12" s="17"/>
      <c r="G12" s="17"/>
    </row>
    <row r="13" spans="1:7" ht="18.5" customHeight="1" x14ac:dyDescent="0.35">
      <c r="A13" s="25"/>
      <c r="B13" s="25" t="s">
        <v>2062</v>
      </c>
      <c r="C13" s="25"/>
      <c r="D13" s="25"/>
      <c r="E13" s="25"/>
      <c r="F13" s="25"/>
      <c r="G13" s="25"/>
    </row>
    <row r="14" spans="1:7" x14ac:dyDescent="0.35">
      <c r="A14" s="34"/>
      <c r="B14" s="34" t="s">
        <v>2066</v>
      </c>
      <c r="C14" s="34" t="s">
        <v>278</v>
      </c>
      <c r="D14" s="34" t="s">
        <v>2067</v>
      </c>
      <c r="E14" s="34"/>
      <c r="F14" s="34" t="s">
        <v>2068</v>
      </c>
      <c r="G14" s="34" t="s">
        <v>2069</v>
      </c>
    </row>
    <row r="15" spans="1:7" x14ac:dyDescent="0.35">
      <c r="A15" s="17" t="s">
        <v>2070</v>
      </c>
      <c r="B15" s="57" t="s">
        <v>2071</v>
      </c>
      <c r="C15" s="99" t="s">
        <v>249</v>
      </c>
      <c r="D15" s="100" t="s">
        <v>249</v>
      </c>
      <c r="F15" s="43"/>
      <c r="G15" s="43"/>
    </row>
    <row r="16" spans="1:7" x14ac:dyDescent="0.35">
      <c r="A16" s="17" t="s">
        <v>2072</v>
      </c>
      <c r="B16" s="30" t="s">
        <v>2073</v>
      </c>
      <c r="C16" s="99" t="s">
        <v>249</v>
      </c>
      <c r="D16" s="100" t="s">
        <v>249</v>
      </c>
      <c r="F16" s="43"/>
      <c r="G16" s="43"/>
    </row>
    <row r="17" spans="1:7" x14ac:dyDescent="0.35">
      <c r="A17" s="17" t="s">
        <v>2074</v>
      </c>
      <c r="B17" s="30" t="s">
        <v>2075</v>
      </c>
      <c r="C17" s="99" t="s">
        <v>249</v>
      </c>
      <c r="D17" s="100" t="s">
        <v>249</v>
      </c>
      <c r="F17" s="43"/>
      <c r="G17" s="43"/>
    </row>
    <row r="18" spans="1:7" x14ac:dyDescent="0.35">
      <c r="A18" s="17" t="s">
        <v>2076</v>
      </c>
      <c r="B18" s="30" t="s">
        <v>2077</v>
      </c>
      <c r="C18" s="46">
        <v>0</v>
      </c>
      <c r="D18" s="42">
        <v>0</v>
      </c>
      <c r="F18" s="43">
        <v>0</v>
      </c>
      <c r="G18" s="43">
        <v>0</v>
      </c>
    </row>
    <row r="19" spans="1:7" x14ac:dyDescent="0.35">
      <c r="A19" s="30" t="s">
        <v>2078</v>
      </c>
      <c r="B19" s="101" t="s">
        <v>316</v>
      </c>
      <c r="C19" s="87"/>
      <c r="D19" s="87"/>
      <c r="F19" s="30"/>
      <c r="G19" s="30"/>
    </row>
    <row r="20" spans="1:7" x14ac:dyDescent="0.35">
      <c r="A20" s="30" t="s">
        <v>2079</v>
      </c>
      <c r="B20" s="101" t="s">
        <v>316</v>
      </c>
      <c r="C20" s="87"/>
      <c r="D20" s="87"/>
      <c r="F20" s="30"/>
      <c r="G20" s="30"/>
    </row>
    <row r="21" spans="1:7" x14ac:dyDescent="0.35">
      <c r="A21" s="30" t="s">
        <v>2080</v>
      </c>
      <c r="B21" s="101" t="s">
        <v>316</v>
      </c>
      <c r="C21" s="87"/>
      <c r="D21" s="87"/>
      <c r="F21" s="30"/>
      <c r="G21" s="30"/>
    </row>
    <row r="22" spans="1:7" x14ac:dyDescent="0.35">
      <c r="A22" s="30" t="s">
        <v>2081</v>
      </c>
      <c r="B22" s="101" t="s">
        <v>316</v>
      </c>
      <c r="C22" s="87"/>
      <c r="D22" s="87"/>
      <c r="F22" s="30"/>
      <c r="G22" s="30"/>
    </row>
    <row r="23" spans="1:7" x14ac:dyDescent="0.35">
      <c r="A23" s="30" t="s">
        <v>2082</v>
      </c>
      <c r="B23" s="101" t="s">
        <v>316</v>
      </c>
      <c r="C23" s="87"/>
      <c r="D23" s="87"/>
      <c r="F23" s="30"/>
      <c r="G23" s="30"/>
    </row>
    <row r="24" spans="1:7" ht="18.5" customHeight="1" x14ac:dyDescent="0.35">
      <c r="A24" s="25"/>
      <c r="B24" s="25" t="s">
        <v>2063</v>
      </c>
      <c r="C24" s="25"/>
      <c r="D24" s="25"/>
      <c r="E24" s="25"/>
      <c r="F24" s="25"/>
      <c r="G24" s="25"/>
    </row>
    <row r="25" spans="1:7" x14ac:dyDescent="0.35">
      <c r="A25" s="34"/>
      <c r="B25" s="34" t="s">
        <v>2083</v>
      </c>
      <c r="C25" s="34" t="s">
        <v>278</v>
      </c>
      <c r="D25" s="34"/>
      <c r="E25" s="34"/>
      <c r="F25" s="34" t="s">
        <v>2084</v>
      </c>
      <c r="G25" s="34"/>
    </row>
    <row r="26" spans="1:7" x14ac:dyDescent="0.35">
      <c r="A26" s="17" t="s">
        <v>2085</v>
      </c>
      <c r="B26" s="17" t="s">
        <v>758</v>
      </c>
      <c r="C26" s="78" t="s">
        <v>249</v>
      </c>
      <c r="D26" s="38"/>
      <c r="E26" s="17"/>
      <c r="F26" s="43"/>
    </row>
    <row r="27" spans="1:7" x14ac:dyDescent="0.35">
      <c r="A27" s="17" t="s">
        <v>2086</v>
      </c>
      <c r="B27" s="17" t="s">
        <v>760</v>
      </c>
      <c r="C27" s="78" t="s">
        <v>249</v>
      </c>
      <c r="D27" s="38"/>
      <c r="E27" s="17"/>
      <c r="F27" s="43"/>
    </row>
    <row r="28" spans="1:7" x14ac:dyDescent="0.35">
      <c r="A28" s="17" t="s">
        <v>2087</v>
      </c>
      <c r="B28" s="17" t="s">
        <v>312</v>
      </c>
      <c r="C28" s="78" t="s">
        <v>249</v>
      </c>
      <c r="D28" s="38"/>
      <c r="E28" s="17"/>
      <c r="F28" s="43"/>
    </row>
    <row r="29" spans="1:7" x14ac:dyDescent="0.35">
      <c r="A29" s="17" t="s">
        <v>2088</v>
      </c>
      <c r="B29" s="63" t="s">
        <v>314</v>
      </c>
      <c r="C29" s="38">
        <v>0</v>
      </c>
      <c r="D29" s="17"/>
      <c r="E29" s="17"/>
      <c r="F29" s="64">
        <v>0</v>
      </c>
    </row>
    <row r="30" spans="1:7" x14ac:dyDescent="0.35">
      <c r="A30" s="17" t="s">
        <v>2089</v>
      </c>
      <c r="B30" s="48" t="s">
        <v>766</v>
      </c>
      <c r="C30" s="78"/>
      <c r="D30" s="17"/>
      <c r="E30" s="17"/>
      <c r="F30" s="43"/>
    </row>
    <row r="31" spans="1:7" x14ac:dyDescent="0.35">
      <c r="A31" s="17" t="s">
        <v>2090</v>
      </c>
      <c r="B31" s="48" t="s">
        <v>2091</v>
      </c>
      <c r="C31" s="78"/>
      <c r="D31" s="17"/>
      <c r="E31" s="17"/>
      <c r="F31" s="43"/>
      <c r="G31" s="20"/>
    </row>
    <row r="32" spans="1:7" x14ac:dyDescent="0.35">
      <c r="A32" s="17" t="s">
        <v>2092</v>
      </c>
      <c r="B32" s="48" t="s">
        <v>2093</v>
      </c>
      <c r="C32" s="78"/>
      <c r="D32" s="17"/>
      <c r="E32" s="17"/>
      <c r="F32" s="43"/>
      <c r="G32" s="20"/>
    </row>
    <row r="33" spans="1:7" x14ac:dyDescent="0.35">
      <c r="A33" s="17" t="s">
        <v>2094</v>
      </c>
      <c r="B33" s="48" t="s">
        <v>2095</v>
      </c>
      <c r="C33" s="78"/>
      <c r="D33" s="17"/>
      <c r="E33" s="17"/>
      <c r="F33" s="43"/>
      <c r="G33" s="20"/>
    </row>
    <row r="34" spans="1:7" x14ac:dyDescent="0.35">
      <c r="A34" s="17" t="s">
        <v>2096</v>
      </c>
      <c r="B34" s="48" t="s">
        <v>2097</v>
      </c>
      <c r="C34" s="78"/>
      <c r="D34" s="17"/>
      <c r="E34" s="17"/>
      <c r="F34" s="43"/>
      <c r="G34" s="20"/>
    </row>
    <row r="35" spans="1:7" x14ac:dyDescent="0.35">
      <c r="A35" s="17" t="s">
        <v>2098</v>
      </c>
      <c r="B35" s="48" t="s">
        <v>2099</v>
      </c>
      <c r="C35" s="78"/>
      <c r="D35" s="17"/>
      <c r="E35" s="17"/>
      <c r="F35" s="43"/>
      <c r="G35" s="20"/>
    </row>
    <row r="36" spans="1:7" x14ac:dyDescent="0.35">
      <c r="A36" s="17" t="s">
        <v>2100</v>
      </c>
      <c r="B36" s="48" t="s">
        <v>2101</v>
      </c>
      <c r="C36" s="78"/>
      <c r="D36" s="17"/>
      <c r="E36" s="17"/>
      <c r="F36" s="43"/>
      <c r="G36" s="20"/>
    </row>
    <row r="37" spans="1:7" x14ac:dyDescent="0.35">
      <c r="A37" s="17" t="s">
        <v>2102</v>
      </c>
      <c r="B37" s="48" t="s">
        <v>2103</v>
      </c>
      <c r="C37" s="78"/>
      <c r="D37" s="17"/>
      <c r="E37" s="17"/>
      <c r="F37" s="43"/>
      <c r="G37" s="20"/>
    </row>
    <row r="38" spans="1:7" x14ac:dyDescent="0.35">
      <c r="A38" s="17" t="s">
        <v>2104</v>
      </c>
      <c r="B38" s="48" t="s">
        <v>2105</v>
      </c>
      <c r="C38" s="78"/>
      <c r="D38" s="17"/>
      <c r="F38" s="43"/>
      <c r="G38" s="20"/>
    </row>
    <row r="39" spans="1:7" x14ac:dyDescent="0.35">
      <c r="A39" s="17" t="s">
        <v>2106</v>
      </c>
      <c r="B39" s="101" t="s">
        <v>2107</v>
      </c>
      <c r="C39" s="78"/>
      <c r="D39" s="17"/>
      <c r="F39" s="30"/>
      <c r="G39" s="30"/>
    </row>
    <row r="40" spans="1:7" x14ac:dyDescent="0.35">
      <c r="A40" s="17" t="s">
        <v>2108</v>
      </c>
      <c r="B40" s="101" t="s">
        <v>316</v>
      </c>
      <c r="C40" s="102"/>
      <c r="D40" s="39"/>
      <c r="F40" s="30"/>
      <c r="G40" s="30"/>
    </row>
    <row r="41" spans="1:7" x14ac:dyDescent="0.35">
      <c r="A41" s="17" t="s">
        <v>2109</v>
      </c>
      <c r="B41" s="101" t="s">
        <v>316</v>
      </c>
      <c r="C41" s="102"/>
      <c r="D41" s="39"/>
      <c r="E41" s="39"/>
      <c r="F41" s="30"/>
      <c r="G41" s="30"/>
    </row>
    <row r="42" spans="1:7" x14ac:dyDescent="0.35">
      <c r="A42" s="17" t="s">
        <v>2110</v>
      </c>
      <c r="B42" s="101" t="s">
        <v>316</v>
      </c>
      <c r="C42" s="102"/>
      <c r="D42" s="39"/>
      <c r="E42" s="39"/>
      <c r="F42" s="30"/>
      <c r="G42" s="30"/>
    </row>
    <row r="43" spans="1:7" x14ac:dyDescent="0.35">
      <c r="A43" s="17" t="s">
        <v>2111</v>
      </c>
      <c r="B43" s="101" t="s">
        <v>316</v>
      </c>
      <c r="C43" s="102"/>
      <c r="D43" s="39"/>
      <c r="E43" s="39"/>
      <c r="F43" s="30"/>
      <c r="G43" s="30"/>
    </row>
    <row r="44" spans="1:7" x14ac:dyDescent="0.35">
      <c r="A44" s="17" t="s">
        <v>2112</v>
      </c>
      <c r="B44" s="101" t="s">
        <v>316</v>
      </c>
      <c r="C44" s="102"/>
      <c r="D44" s="39"/>
      <c r="E44" s="39"/>
      <c r="F44" s="30"/>
      <c r="G44" s="30"/>
    </row>
    <row r="45" spans="1:7" x14ac:dyDescent="0.35">
      <c r="A45" s="17" t="s">
        <v>2113</v>
      </c>
      <c r="B45" s="101" t="s">
        <v>316</v>
      </c>
      <c r="C45" s="102"/>
      <c r="D45" s="39"/>
      <c r="E45" s="39"/>
      <c r="F45" s="30"/>
      <c r="G45" s="30"/>
    </row>
    <row r="46" spans="1:7" x14ac:dyDescent="0.35">
      <c r="A46" s="17" t="s">
        <v>2114</v>
      </c>
      <c r="B46" s="101" t="s">
        <v>316</v>
      </c>
      <c r="C46" s="102"/>
      <c r="D46" s="39"/>
      <c r="E46" s="39"/>
      <c r="F46" s="30"/>
    </row>
    <row r="47" spans="1:7" x14ac:dyDescent="0.35">
      <c r="A47" s="17" t="s">
        <v>2115</v>
      </c>
      <c r="B47" s="101" t="s">
        <v>316</v>
      </c>
      <c r="C47" s="102"/>
      <c r="D47" s="39"/>
      <c r="E47" s="39"/>
      <c r="F47" s="30"/>
    </row>
    <row r="48" spans="1:7" x14ac:dyDescent="0.35">
      <c r="A48" s="34"/>
      <c r="B48" s="34" t="s">
        <v>776</v>
      </c>
      <c r="C48" s="34" t="s">
        <v>777</v>
      </c>
      <c r="D48" s="34" t="s">
        <v>778</v>
      </c>
      <c r="E48" s="34"/>
      <c r="F48" s="34" t="s">
        <v>2116</v>
      </c>
      <c r="G48" s="34"/>
    </row>
    <row r="49" spans="1:7" x14ac:dyDescent="0.35">
      <c r="A49" s="17" t="s">
        <v>2117</v>
      </c>
      <c r="B49" s="17" t="s">
        <v>2118</v>
      </c>
      <c r="C49" s="103" t="s">
        <v>249</v>
      </c>
      <c r="D49" s="103" t="s">
        <v>249</v>
      </c>
      <c r="E49" s="17"/>
      <c r="F49" s="104" t="s">
        <v>249</v>
      </c>
      <c r="G49" s="30"/>
    </row>
    <row r="50" spans="1:7" x14ac:dyDescent="0.35">
      <c r="A50" s="17" t="s">
        <v>2119</v>
      </c>
      <c r="B50" s="93" t="s">
        <v>783</v>
      </c>
      <c r="C50" s="32"/>
      <c r="D50" s="32"/>
      <c r="E50" s="17"/>
      <c r="F50" s="17"/>
      <c r="G50" s="30"/>
    </row>
    <row r="51" spans="1:7" x14ac:dyDescent="0.35">
      <c r="A51" s="17" t="s">
        <v>2120</v>
      </c>
      <c r="B51" s="93" t="s">
        <v>785</v>
      </c>
      <c r="C51" s="32"/>
      <c r="D51" s="32"/>
      <c r="E51" s="17"/>
      <c r="F51" s="17"/>
      <c r="G51" s="30"/>
    </row>
    <row r="52" spans="1:7" x14ac:dyDescent="0.35">
      <c r="A52" s="17" t="s">
        <v>2121</v>
      </c>
      <c r="B52" s="29"/>
      <c r="C52" s="17"/>
      <c r="D52" s="17"/>
      <c r="E52" s="17"/>
      <c r="F52" s="17"/>
      <c r="G52" s="30"/>
    </row>
    <row r="53" spans="1:7" x14ac:dyDescent="0.35">
      <c r="A53" s="17" t="s">
        <v>2122</v>
      </c>
      <c r="B53" s="29"/>
      <c r="C53" s="17"/>
      <c r="D53" s="17"/>
      <c r="E53" s="17"/>
      <c r="F53" s="17"/>
      <c r="G53" s="30"/>
    </row>
    <row r="54" spans="1:7" x14ac:dyDescent="0.35">
      <c r="A54" s="17" t="s">
        <v>2123</v>
      </c>
      <c r="B54" s="29"/>
      <c r="C54" s="17"/>
      <c r="D54" s="17"/>
      <c r="E54" s="17"/>
      <c r="F54" s="17"/>
      <c r="G54" s="30"/>
    </row>
    <row r="55" spans="1:7" x14ac:dyDescent="0.35">
      <c r="A55" s="17" t="s">
        <v>2124</v>
      </c>
      <c r="B55" s="29"/>
      <c r="C55" s="17"/>
      <c r="D55" s="17"/>
      <c r="E55" s="17"/>
      <c r="F55" s="17"/>
      <c r="G55" s="30"/>
    </row>
    <row r="56" spans="1:7" x14ac:dyDescent="0.35">
      <c r="A56" s="34"/>
      <c r="B56" s="34" t="s">
        <v>790</v>
      </c>
      <c r="C56" s="34" t="s">
        <v>791</v>
      </c>
      <c r="D56" s="34" t="s">
        <v>792</v>
      </c>
      <c r="E56" s="34"/>
      <c r="F56" s="34" t="s">
        <v>2125</v>
      </c>
      <c r="G56" s="34"/>
    </row>
    <row r="57" spans="1:7" x14ac:dyDescent="0.35">
      <c r="A57" s="17" t="s">
        <v>2126</v>
      </c>
      <c r="B57" s="17" t="s">
        <v>794</v>
      </c>
      <c r="C57" s="68" t="s">
        <v>249</v>
      </c>
      <c r="D57" s="68" t="s">
        <v>249</v>
      </c>
      <c r="E57" s="65"/>
      <c r="F57" s="68" t="s">
        <v>249</v>
      </c>
      <c r="G57" s="30"/>
    </row>
    <row r="58" spans="1:7" x14ac:dyDescent="0.35">
      <c r="A58" s="17" t="s">
        <v>2127</v>
      </c>
      <c r="B58" s="17"/>
      <c r="C58" s="64"/>
      <c r="D58" s="64"/>
      <c r="E58" s="65"/>
      <c r="F58" s="64"/>
      <c r="G58" s="30"/>
    </row>
    <row r="59" spans="1:7" x14ac:dyDescent="0.35">
      <c r="A59" s="17" t="s">
        <v>2128</v>
      </c>
      <c r="B59" s="17"/>
      <c r="C59" s="64"/>
      <c r="D59" s="64"/>
      <c r="E59" s="65"/>
      <c r="F59" s="64"/>
      <c r="G59" s="30"/>
    </row>
    <row r="60" spans="1:7" x14ac:dyDescent="0.35">
      <c r="A60" s="17" t="s">
        <v>2129</v>
      </c>
      <c r="B60" s="17"/>
      <c r="C60" s="64"/>
      <c r="D60" s="64"/>
      <c r="E60" s="65"/>
      <c r="F60" s="64"/>
      <c r="G60" s="30"/>
    </row>
    <row r="61" spans="1:7" x14ac:dyDescent="0.35">
      <c r="A61" s="17" t="s">
        <v>2130</v>
      </c>
      <c r="B61" s="17"/>
      <c r="C61" s="64"/>
      <c r="D61" s="64"/>
      <c r="E61" s="65"/>
      <c r="F61" s="64"/>
      <c r="G61" s="30"/>
    </row>
    <row r="62" spans="1:7" x14ac:dyDescent="0.35">
      <c r="A62" s="17" t="s">
        <v>2131</v>
      </c>
      <c r="B62" s="17"/>
      <c r="C62" s="64"/>
      <c r="D62" s="64"/>
      <c r="E62" s="65"/>
      <c r="F62" s="64"/>
      <c r="G62" s="30"/>
    </row>
    <row r="63" spans="1:7" x14ac:dyDescent="0.35">
      <c r="A63" s="17" t="s">
        <v>2132</v>
      </c>
      <c r="B63" s="17"/>
      <c r="C63" s="64"/>
      <c r="D63" s="64"/>
      <c r="E63" s="65"/>
      <c r="F63" s="64"/>
      <c r="G63" s="30"/>
    </row>
    <row r="64" spans="1:7" x14ac:dyDescent="0.35">
      <c r="A64" s="34"/>
      <c r="B64" s="34" t="s">
        <v>801</v>
      </c>
      <c r="C64" s="34" t="s">
        <v>791</v>
      </c>
      <c r="D64" s="34" t="s">
        <v>792</v>
      </c>
      <c r="E64" s="34"/>
      <c r="F64" s="34" t="s">
        <v>2125</v>
      </c>
      <c r="G64" s="34"/>
    </row>
    <row r="65" spans="1:7" x14ac:dyDescent="0.35">
      <c r="A65" s="17" t="s">
        <v>2133</v>
      </c>
      <c r="B65" s="316" t="s">
        <v>803</v>
      </c>
      <c r="C65" s="390">
        <v>0</v>
      </c>
      <c r="D65" s="390">
        <v>0</v>
      </c>
      <c r="E65" s="391"/>
      <c r="F65" s="390">
        <v>0</v>
      </c>
      <c r="G65" s="30"/>
    </row>
    <row r="66" spans="1:7" x14ac:dyDescent="0.35">
      <c r="A66" s="17" t="s">
        <v>2134</v>
      </c>
      <c r="B66" s="17" t="s">
        <v>805</v>
      </c>
      <c r="C66" s="68" t="s">
        <v>249</v>
      </c>
      <c r="D66" s="68" t="s">
        <v>249</v>
      </c>
      <c r="E66" s="64"/>
      <c r="F66" s="68" t="s">
        <v>249</v>
      </c>
      <c r="G66" s="30"/>
    </row>
    <row r="67" spans="1:7" x14ac:dyDescent="0.35">
      <c r="A67" s="17" t="s">
        <v>2135</v>
      </c>
      <c r="B67" s="17" t="s">
        <v>807</v>
      </c>
      <c r="C67" s="68" t="s">
        <v>249</v>
      </c>
      <c r="D67" s="68" t="s">
        <v>249</v>
      </c>
      <c r="E67" s="64"/>
      <c r="F67" s="68" t="s">
        <v>249</v>
      </c>
      <c r="G67" s="30"/>
    </row>
    <row r="68" spans="1:7" x14ac:dyDescent="0.35">
      <c r="A68" s="17" t="s">
        <v>2136</v>
      </c>
      <c r="B68" s="17" t="s">
        <v>809</v>
      </c>
      <c r="C68" s="68" t="s">
        <v>249</v>
      </c>
      <c r="D68" s="68" t="s">
        <v>249</v>
      </c>
      <c r="E68" s="64"/>
      <c r="F68" s="68" t="s">
        <v>249</v>
      </c>
      <c r="G68" s="30"/>
    </row>
    <row r="69" spans="1:7" x14ac:dyDescent="0.35">
      <c r="A69" s="17" t="s">
        <v>2137</v>
      </c>
      <c r="B69" s="17" t="s">
        <v>811</v>
      </c>
      <c r="C69" s="68" t="s">
        <v>249</v>
      </c>
      <c r="D69" s="68" t="s">
        <v>249</v>
      </c>
      <c r="E69" s="64"/>
      <c r="F69" s="68" t="s">
        <v>249</v>
      </c>
      <c r="G69" s="30"/>
    </row>
    <row r="70" spans="1:7" x14ac:dyDescent="0.35">
      <c r="A70" s="17" t="s">
        <v>2138</v>
      </c>
      <c r="B70" s="17" t="s">
        <v>813</v>
      </c>
      <c r="C70" s="68" t="s">
        <v>249</v>
      </c>
      <c r="D70" s="68" t="s">
        <v>249</v>
      </c>
      <c r="E70" s="64"/>
      <c r="F70" s="68" t="s">
        <v>249</v>
      </c>
      <c r="G70" s="30"/>
    </row>
    <row r="71" spans="1:7" x14ac:dyDescent="0.35">
      <c r="A71" s="17" t="s">
        <v>2139</v>
      </c>
      <c r="B71" s="17" t="s">
        <v>815</v>
      </c>
      <c r="C71" s="68" t="s">
        <v>249</v>
      </c>
      <c r="D71" s="68" t="s">
        <v>249</v>
      </c>
      <c r="E71" s="64"/>
      <c r="F71" s="68" t="s">
        <v>249</v>
      </c>
      <c r="G71" s="30"/>
    </row>
    <row r="72" spans="1:7" x14ac:dyDescent="0.35">
      <c r="A72" s="17" t="s">
        <v>2140</v>
      </c>
      <c r="B72" s="17" t="s">
        <v>817</v>
      </c>
      <c r="C72" s="68" t="s">
        <v>249</v>
      </c>
      <c r="D72" s="68" t="s">
        <v>249</v>
      </c>
      <c r="E72" s="64"/>
      <c r="F72" s="68" t="s">
        <v>249</v>
      </c>
      <c r="G72" s="30"/>
    </row>
    <row r="73" spans="1:7" x14ac:dyDescent="0.35">
      <c r="A73" s="17" t="s">
        <v>2141</v>
      </c>
      <c r="B73" s="17" t="s">
        <v>819</v>
      </c>
      <c r="C73" s="68" t="s">
        <v>249</v>
      </c>
      <c r="D73" s="68" t="s">
        <v>249</v>
      </c>
      <c r="E73" s="64"/>
      <c r="F73" s="68" t="s">
        <v>249</v>
      </c>
      <c r="G73" s="30"/>
    </row>
    <row r="74" spans="1:7" x14ac:dyDescent="0.35">
      <c r="A74" s="17" t="s">
        <v>2142</v>
      </c>
      <c r="B74" s="17" t="s">
        <v>821</v>
      </c>
      <c r="C74" s="68" t="s">
        <v>249</v>
      </c>
      <c r="D74" s="68" t="s">
        <v>249</v>
      </c>
      <c r="E74" s="64"/>
      <c r="F74" s="68" t="s">
        <v>249</v>
      </c>
      <c r="G74" s="30"/>
    </row>
    <row r="75" spans="1:7" x14ac:dyDescent="0.35">
      <c r="A75" s="17" t="s">
        <v>2143</v>
      </c>
      <c r="B75" s="17" t="s">
        <v>823</v>
      </c>
      <c r="C75" s="68" t="s">
        <v>249</v>
      </c>
      <c r="D75" s="68" t="s">
        <v>249</v>
      </c>
      <c r="E75" s="64"/>
      <c r="F75" s="68" t="s">
        <v>249</v>
      </c>
      <c r="G75" s="30"/>
    </row>
    <row r="76" spans="1:7" x14ac:dyDescent="0.35">
      <c r="A76" s="17" t="s">
        <v>2144</v>
      </c>
      <c r="B76" s="17" t="s">
        <v>825</v>
      </c>
      <c r="C76" s="68" t="s">
        <v>249</v>
      </c>
      <c r="D76" s="68" t="s">
        <v>249</v>
      </c>
      <c r="E76" s="64"/>
      <c r="F76" s="68" t="s">
        <v>249</v>
      </c>
      <c r="G76" s="30"/>
    </row>
    <row r="77" spans="1:7" x14ac:dyDescent="0.35">
      <c r="A77" s="17" t="s">
        <v>2145</v>
      </c>
      <c r="B77" s="17" t="s">
        <v>827</v>
      </c>
      <c r="C77" s="68" t="s">
        <v>249</v>
      </c>
      <c r="D77" s="68" t="s">
        <v>249</v>
      </c>
      <c r="E77" s="64"/>
      <c r="F77" s="68" t="s">
        <v>249</v>
      </c>
      <c r="G77" s="30"/>
    </row>
    <row r="78" spans="1:7" x14ac:dyDescent="0.35">
      <c r="A78" s="17" t="s">
        <v>2146</v>
      </c>
      <c r="B78" s="17" t="s">
        <v>829</v>
      </c>
      <c r="C78" s="68" t="s">
        <v>249</v>
      </c>
      <c r="D78" s="68" t="s">
        <v>249</v>
      </c>
      <c r="E78" s="64"/>
      <c r="F78" s="68" t="s">
        <v>249</v>
      </c>
      <c r="G78" s="30"/>
    </row>
    <row r="79" spans="1:7" x14ac:dyDescent="0.35">
      <c r="A79" s="17" t="s">
        <v>2147</v>
      </c>
      <c r="B79" s="17" t="s">
        <v>831</v>
      </c>
      <c r="C79" s="68" t="s">
        <v>249</v>
      </c>
      <c r="D79" s="68" t="s">
        <v>249</v>
      </c>
      <c r="E79" s="64"/>
      <c r="F79" s="68" t="s">
        <v>249</v>
      </c>
      <c r="G79" s="30"/>
    </row>
    <row r="80" spans="1:7" x14ac:dyDescent="0.35">
      <c r="A80" s="17" t="s">
        <v>2148</v>
      </c>
      <c r="B80" s="17" t="s">
        <v>833</v>
      </c>
      <c r="C80" s="68" t="s">
        <v>249</v>
      </c>
      <c r="D80" s="68" t="s">
        <v>249</v>
      </c>
      <c r="E80" s="64"/>
      <c r="F80" s="68" t="s">
        <v>249</v>
      </c>
      <c r="G80" s="30"/>
    </row>
    <row r="81" spans="1:7" x14ac:dyDescent="0.35">
      <c r="A81" s="17" t="s">
        <v>2149</v>
      </c>
      <c r="B81" s="17" t="s">
        <v>835</v>
      </c>
      <c r="C81" s="68" t="s">
        <v>249</v>
      </c>
      <c r="D81" s="68" t="s">
        <v>249</v>
      </c>
      <c r="E81" s="64"/>
      <c r="F81" s="68" t="s">
        <v>249</v>
      </c>
      <c r="G81" s="30"/>
    </row>
    <row r="82" spans="1:7" x14ac:dyDescent="0.35">
      <c r="A82" s="17" t="s">
        <v>2150</v>
      </c>
      <c r="B82" s="17" t="s">
        <v>837</v>
      </c>
      <c r="C82" s="68" t="s">
        <v>249</v>
      </c>
      <c r="D82" s="68" t="s">
        <v>249</v>
      </c>
      <c r="E82" s="64"/>
      <c r="F82" s="68" t="s">
        <v>249</v>
      </c>
      <c r="G82" s="30"/>
    </row>
    <row r="83" spans="1:7" x14ac:dyDescent="0.35">
      <c r="A83" s="17" t="s">
        <v>2151</v>
      </c>
      <c r="B83" s="17" t="s">
        <v>839</v>
      </c>
      <c r="C83" s="68" t="s">
        <v>249</v>
      </c>
      <c r="D83" s="68" t="s">
        <v>249</v>
      </c>
      <c r="E83" s="64"/>
      <c r="F83" s="68" t="s">
        <v>249</v>
      </c>
      <c r="G83" s="30"/>
    </row>
    <row r="84" spans="1:7" x14ac:dyDescent="0.35">
      <c r="A84" s="17" t="s">
        <v>2152</v>
      </c>
      <c r="B84" s="17" t="s">
        <v>841</v>
      </c>
      <c r="C84" s="68" t="s">
        <v>249</v>
      </c>
      <c r="D84" s="68" t="s">
        <v>249</v>
      </c>
      <c r="E84" s="64"/>
      <c r="F84" s="68" t="s">
        <v>249</v>
      </c>
      <c r="G84" s="30"/>
    </row>
    <row r="85" spans="1:7" x14ac:dyDescent="0.35">
      <c r="A85" s="17" t="s">
        <v>2153</v>
      </c>
      <c r="B85" s="17" t="s">
        <v>843</v>
      </c>
      <c r="C85" s="68" t="s">
        <v>249</v>
      </c>
      <c r="D85" s="68" t="s">
        <v>249</v>
      </c>
      <c r="E85" s="64"/>
      <c r="F85" s="68" t="s">
        <v>249</v>
      </c>
      <c r="G85" s="30"/>
    </row>
    <row r="86" spans="1:7" x14ac:dyDescent="0.35">
      <c r="A86" s="17" t="s">
        <v>2154</v>
      </c>
      <c r="B86" s="17" t="s">
        <v>845</v>
      </c>
      <c r="C86" s="68" t="s">
        <v>249</v>
      </c>
      <c r="D86" s="68" t="s">
        <v>249</v>
      </c>
      <c r="E86" s="64"/>
      <c r="F86" s="68" t="s">
        <v>249</v>
      </c>
      <c r="G86" s="30"/>
    </row>
    <row r="87" spans="1:7" x14ac:dyDescent="0.35">
      <c r="A87" s="17" t="s">
        <v>2155</v>
      </c>
      <c r="B87" s="17" t="s">
        <v>847</v>
      </c>
      <c r="C87" s="68" t="s">
        <v>249</v>
      </c>
      <c r="D87" s="68" t="s">
        <v>249</v>
      </c>
      <c r="E87" s="64"/>
      <c r="F87" s="68" t="s">
        <v>249</v>
      </c>
      <c r="G87" s="30"/>
    </row>
    <row r="88" spans="1:7" x14ac:dyDescent="0.35">
      <c r="A88" s="17" t="s">
        <v>2156</v>
      </c>
      <c r="B88" s="17" t="s">
        <v>849</v>
      </c>
      <c r="C88" s="68" t="s">
        <v>249</v>
      </c>
      <c r="D88" s="68" t="s">
        <v>249</v>
      </c>
      <c r="E88" s="64"/>
      <c r="F88" s="68" t="s">
        <v>249</v>
      </c>
      <c r="G88" s="30"/>
    </row>
    <row r="89" spans="1:7" x14ac:dyDescent="0.35">
      <c r="A89" s="17" t="s">
        <v>2157</v>
      </c>
      <c r="B89" s="17" t="s">
        <v>851</v>
      </c>
      <c r="C89" s="68" t="s">
        <v>249</v>
      </c>
      <c r="D89" s="68" t="s">
        <v>249</v>
      </c>
      <c r="E89" s="64"/>
      <c r="F89" s="68" t="s">
        <v>249</v>
      </c>
      <c r="G89" s="30"/>
    </row>
    <row r="90" spans="1:7" x14ac:dyDescent="0.35">
      <c r="A90" s="17" t="s">
        <v>2158</v>
      </c>
      <c r="B90" s="17" t="s">
        <v>853</v>
      </c>
      <c r="C90" s="68" t="s">
        <v>249</v>
      </c>
      <c r="D90" s="68" t="s">
        <v>249</v>
      </c>
      <c r="E90" s="64"/>
      <c r="F90" s="68" t="s">
        <v>249</v>
      </c>
      <c r="G90" s="30"/>
    </row>
    <row r="91" spans="1:7" x14ac:dyDescent="0.35">
      <c r="A91" s="17" t="s">
        <v>2159</v>
      </c>
      <c r="B91" s="17" t="s">
        <v>855</v>
      </c>
      <c r="C91" s="68" t="s">
        <v>249</v>
      </c>
      <c r="D91" s="68" t="s">
        <v>249</v>
      </c>
      <c r="E91" s="64"/>
      <c r="F91" s="68" t="s">
        <v>249</v>
      </c>
      <c r="G91" s="30"/>
    </row>
    <row r="92" spans="1:7" x14ac:dyDescent="0.35">
      <c r="A92" s="17" t="s">
        <v>2160</v>
      </c>
      <c r="B92" s="17" t="s">
        <v>857</v>
      </c>
      <c r="C92" s="68" t="s">
        <v>249</v>
      </c>
      <c r="D92" s="68" t="s">
        <v>249</v>
      </c>
      <c r="E92" s="64"/>
      <c r="F92" s="68" t="s">
        <v>249</v>
      </c>
      <c r="G92" s="30"/>
    </row>
    <row r="93" spans="1:7" x14ac:dyDescent="0.35">
      <c r="A93" s="17" t="s">
        <v>2161</v>
      </c>
      <c r="B93" s="316" t="s">
        <v>513</v>
      </c>
      <c r="C93" s="390">
        <v>0</v>
      </c>
      <c r="D93" s="390">
        <v>0</v>
      </c>
      <c r="E93" s="390"/>
      <c r="F93" s="390">
        <v>0</v>
      </c>
      <c r="G93" s="30"/>
    </row>
    <row r="94" spans="1:7" x14ac:dyDescent="0.35">
      <c r="A94" s="17" t="s">
        <v>2162</v>
      </c>
      <c r="B94" s="17" t="s">
        <v>860</v>
      </c>
      <c r="C94" s="68" t="s">
        <v>249</v>
      </c>
      <c r="D94" s="68" t="s">
        <v>249</v>
      </c>
      <c r="E94" s="64"/>
      <c r="F94" s="68" t="s">
        <v>249</v>
      </c>
      <c r="G94" s="30"/>
    </row>
    <row r="95" spans="1:7" x14ac:dyDescent="0.35">
      <c r="A95" s="17" t="s">
        <v>2163</v>
      </c>
      <c r="B95" s="17" t="s">
        <v>862</v>
      </c>
      <c r="C95" s="68" t="s">
        <v>249</v>
      </c>
      <c r="D95" s="68" t="s">
        <v>249</v>
      </c>
      <c r="E95" s="64"/>
      <c r="F95" s="68" t="s">
        <v>249</v>
      </c>
      <c r="G95" s="30"/>
    </row>
    <row r="96" spans="1:7" x14ac:dyDescent="0.35">
      <c r="A96" s="17" t="s">
        <v>2164</v>
      </c>
      <c r="B96" s="17" t="s">
        <v>864</v>
      </c>
      <c r="C96" s="68" t="s">
        <v>249</v>
      </c>
      <c r="D96" s="68" t="s">
        <v>249</v>
      </c>
      <c r="E96" s="64"/>
      <c r="F96" s="68" t="s">
        <v>249</v>
      </c>
      <c r="G96" s="30"/>
    </row>
    <row r="97" spans="1:7" x14ac:dyDescent="0.35">
      <c r="A97" s="17" t="s">
        <v>2165</v>
      </c>
      <c r="B97" s="316" t="s">
        <v>312</v>
      </c>
      <c r="C97" s="390">
        <v>0</v>
      </c>
      <c r="D97" s="390">
        <v>0</v>
      </c>
      <c r="E97" s="390"/>
      <c r="F97" s="390">
        <v>0</v>
      </c>
      <c r="G97" s="30"/>
    </row>
    <row r="98" spans="1:7" x14ac:dyDescent="0.35">
      <c r="A98" s="17" t="s">
        <v>2166</v>
      </c>
      <c r="B98" s="30" t="s">
        <v>515</v>
      </c>
      <c r="C98" s="68" t="s">
        <v>249</v>
      </c>
      <c r="D98" s="68" t="s">
        <v>249</v>
      </c>
      <c r="E98" s="64"/>
      <c r="F98" s="68" t="s">
        <v>249</v>
      </c>
      <c r="G98" s="30"/>
    </row>
    <row r="99" spans="1:7" x14ac:dyDescent="0.35">
      <c r="A99" s="17" t="s">
        <v>2167</v>
      </c>
      <c r="B99" s="17" t="s">
        <v>868</v>
      </c>
      <c r="C99" s="68" t="s">
        <v>249</v>
      </c>
      <c r="D99" s="68" t="s">
        <v>249</v>
      </c>
      <c r="E99" s="64"/>
      <c r="F99" s="68" t="s">
        <v>249</v>
      </c>
      <c r="G99" s="30"/>
    </row>
    <row r="100" spans="1:7" x14ac:dyDescent="0.35">
      <c r="A100" s="17" t="s">
        <v>2168</v>
      </c>
      <c r="B100" s="30" t="s">
        <v>517</v>
      </c>
      <c r="C100" s="68" t="s">
        <v>249</v>
      </c>
      <c r="D100" s="68" t="s">
        <v>249</v>
      </c>
      <c r="E100" s="64"/>
      <c r="F100" s="68" t="s">
        <v>249</v>
      </c>
      <c r="G100" s="30"/>
    </row>
    <row r="101" spans="1:7" x14ac:dyDescent="0.35">
      <c r="A101" s="17" t="s">
        <v>2169</v>
      </c>
      <c r="B101" s="30" t="s">
        <v>519</v>
      </c>
      <c r="C101" s="68" t="s">
        <v>249</v>
      </c>
      <c r="D101" s="68" t="s">
        <v>249</v>
      </c>
      <c r="E101" s="64"/>
      <c r="F101" s="68" t="s">
        <v>249</v>
      </c>
      <c r="G101" s="30"/>
    </row>
    <row r="102" spans="1:7" x14ac:dyDescent="0.35">
      <c r="A102" s="17" t="s">
        <v>2170</v>
      </c>
      <c r="B102" s="30" t="s">
        <v>521</v>
      </c>
      <c r="C102" s="68" t="s">
        <v>249</v>
      </c>
      <c r="D102" s="68" t="s">
        <v>249</v>
      </c>
      <c r="E102" s="64"/>
      <c r="F102" s="68" t="s">
        <v>249</v>
      </c>
      <c r="G102" s="30"/>
    </row>
    <row r="103" spans="1:7" x14ac:dyDescent="0.35">
      <c r="A103" s="17" t="s">
        <v>2171</v>
      </c>
      <c r="B103" s="30" t="s">
        <v>523</v>
      </c>
      <c r="C103" s="68" t="s">
        <v>249</v>
      </c>
      <c r="D103" s="68" t="s">
        <v>249</v>
      </c>
      <c r="E103" s="64"/>
      <c r="F103" s="68" t="s">
        <v>249</v>
      </c>
      <c r="G103" s="30"/>
    </row>
    <row r="104" spans="1:7" x14ac:dyDescent="0.35">
      <c r="A104" s="17" t="s">
        <v>2172</v>
      </c>
      <c r="B104" s="30" t="s">
        <v>525</v>
      </c>
      <c r="C104" s="68" t="s">
        <v>249</v>
      </c>
      <c r="D104" s="68" t="s">
        <v>249</v>
      </c>
      <c r="E104" s="64"/>
      <c r="F104" s="68" t="s">
        <v>249</v>
      </c>
      <c r="G104" s="30"/>
    </row>
    <row r="105" spans="1:7" x14ac:dyDescent="0.35">
      <c r="A105" s="17" t="s">
        <v>2173</v>
      </c>
      <c r="B105" s="30" t="s">
        <v>527</v>
      </c>
      <c r="C105" s="68" t="s">
        <v>249</v>
      </c>
      <c r="D105" s="68" t="s">
        <v>249</v>
      </c>
      <c r="E105" s="64"/>
      <c r="F105" s="68" t="s">
        <v>249</v>
      </c>
      <c r="G105" s="30"/>
    </row>
    <row r="106" spans="1:7" x14ac:dyDescent="0.35">
      <c r="A106" s="17" t="s">
        <v>2174</v>
      </c>
      <c r="B106" s="30" t="s">
        <v>529</v>
      </c>
      <c r="C106" s="68" t="s">
        <v>249</v>
      </c>
      <c r="D106" s="68" t="s">
        <v>249</v>
      </c>
      <c r="E106" s="64"/>
      <c r="F106" s="68" t="s">
        <v>249</v>
      </c>
      <c r="G106" s="30"/>
    </row>
    <row r="107" spans="1:7" x14ac:dyDescent="0.35">
      <c r="A107" s="17" t="s">
        <v>2175</v>
      </c>
      <c r="B107" s="30" t="s">
        <v>531</v>
      </c>
      <c r="C107" s="68" t="s">
        <v>249</v>
      </c>
      <c r="D107" s="68" t="s">
        <v>249</v>
      </c>
      <c r="E107" s="64"/>
      <c r="F107" s="68" t="s">
        <v>249</v>
      </c>
      <c r="G107" s="30"/>
    </row>
    <row r="108" spans="1:7" x14ac:dyDescent="0.35">
      <c r="A108" s="17" t="s">
        <v>2176</v>
      </c>
      <c r="B108" s="30" t="s">
        <v>312</v>
      </c>
      <c r="C108" s="68" t="s">
        <v>249</v>
      </c>
      <c r="D108" s="68" t="s">
        <v>249</v>
      </c>
      <c r="E108" s="64"/>
      <c r="F108" s="68" t="s">
        <v>249</v>
      </c>
      <c r="G108" s="30"/>
    </row>
    <row r="109" spans="1:7" x14ac:dyDescent="0.35">
      <c r="A109" s="17" t="s">
        <v>2177</v>
      </c>
      <c r="B109" s="101" t="s">
        <v>316</v>
      </c>
      <c r="C109" s="68"/>
      <c r="D109" s="68"/>
      <c r="E109" s="64"/>
      <c r="F109" s="68"/>
      <c r="G109" s="30"/>
    </row>
    <row r="110" spans="1:7" x14ac:dyDescent="0.35">
      <c r="A110" s="17" t="s">
        <v>2178</v>
      </c>
      <c r="B110" s="101" t="s">
        <v>316</v>
      </c>
      <c r="C110" s="68"/>
      <c r="D110" s="68"/>
      <c r="E110" s="64"/>
      <c r="F110" s="68"/>
      <c r="G110" s="30"/>
    </row>
    <row r="111" spans="1:7" x14ac:dyDescent="0.35">
      <c r="A111" s="17" t="s">
        <v>2179</v>
      </c>
      <c r="B111" s="101" t="s">
        <v>316</v>
      </c>
      <c r="C111" s="68"/>
      <c r="D111" s="68"/>
      <c r="E111" s="64"/>
      <c r="F111" s="68"/>
      <c r="G111" s="30"/>
    </row>
    <row r="112" spans="1:7" x14ac:dyDescent="0.35">
      <c r="A112" s="17" t="s">
        <v>2180</v>
      </c>
      <c r="B112" s="101" t="s">
        <v>316</v>
      </c>
      <c r="C112" s="68"/>
      <c r="D112" s="68"/>
      <c r="E112" s="64"/>
      <c r="F112" s="68"/>
      <c r="G112" s="30"/>
    </row>
    <row r="113" spans="1:7" x14ac:dyDescent="0.35">
      <c r="A113" s="17" t="s">
        <v>2181</v>
      </c>
      <c r="B113" s="101" t="s">
        <v>316</v>
      </c>
      <c r="C113" s="68"/>
      <c r="D113" s="68"/>
      <c r="E113" s="64"/>
      <c r="F113" s="68"/>
      <c r="G113" s="30"/>
    </row>
    <row r="114" spans="1:7" x14ac:dyDescent="0.35">
      <c r="A114" s="17" t="s">
        <v>2182</v>
      </c>
      <c r="B114" s="101" t="s">
        <v>316</v>
      </c>
      <c r="C114" s="68"/>
      <c r="D114" s="68"/>
      <c r="E114" s="64"/>
      <c r="F114" s="68"/>
      <c r="G114" s="30"/>
    </row>
    <row r="115" spans="1:7" x14ac:dyDescent="0.35">
      <c r="A115" s="17" t="s">
        <v>2183</v>
      </c>
      <c r="B115" s="101" t="s">
        <v>316</v>
      </c>
      <c r="C115" s="68"/>
      <c r="D115" s="68"/>
      <c r="E115" s="64"/>
      <c r="F115" s="68"/>
      <c r="G115" s="30"/>
    </row>
    <row r="116" spans="1:7" x14ac:dyDescent="0.35">
      <c r="A116" s="17" t="s">
        <v>2184</v>
      </c>
      <c r="B116" s="101" t="s">
        <v>316</v>
      </c>
      <c r="C116" s="68"/>
      <c r="D116" s="68"/>
      <c r="E116" s="64"/>
      <c r="F116" s="68"/>
      <c r="G116" s="30"/>
    </row>
    <row r="117" spans="1:7" x14ac:dyDescent="0.35">
      <c r="A117" s="17" t="s">
        <v>2185</v>
      </c>
      <c r="B117" s="101" t="s">
        <v>316</v>
      </c>
      <c r="C117" s="68"/>
      <c r="D117" s="68"/>
      <c r="E117" s="64"/>
      <c r="F117" s="68"/>
      <c r="G117" s="30"/>
    </row>
    <row r="118" spans="1:7" x14ac:dyDescent="0.35">
      <c r="A118" s="17" t="s">
        <v>2186</v>
      </c>
      <c r="B118" s="101" t="s">
        <v>316</v>
      </c>
      <c r="C118" s="68"/>
      <c r="D118" s="68"/>
      <c r="E118" s="64"/>
      <c r="F118" s="68"/>
      <c r="G118" s="30"/>
    </row>
    <row r="119" spans="1:7" x14ac:dyDescent="0.35">
      <c r="A119" s="34"/>
      <c r="B119" s="34" t="s">
        <v>888</v>
      </c>
      <c r="C119" s="34" t="s">
        <v>791</v>
      </c>
      <c r="D119" s="34" t="s">
        <v>792</v>
      </c>
      <c r="E119" s="34"/>
      <c r="F119" s="34" t="s">
        <v>756</v>
      </c>
      <c r="G119" s="34"/>
    </row>
    <row r="120" spans="1:7" x14ac:dyDescent="0.35">
      <c r="A120" s="17" t="s">
        <v>2187</v>
      </c>
      <c r="B120" s="87" t="s">
        <v>890</v>
      </c>
      <c r="C120" s="68" t="s">
        <v>249</v>
      </c>
      <c r="D120" s="68" t="s">
        <v>249</v>
      </c>
      <c r="E120" s="64"/>
      <c r="F120" s="68" t="s">
        <v>249</v>
      </c>
      <c r="G120" s="30"/>
    </row>
    <row r="121" spans="1:7" x14ac:dyDescent="0.35">
      <c r="A121" s="17" t="s">
        <v>2188</v>
      </c>
      <c r="B121" s="87" t="s">
        <v>890</v>
      </c>
      <c r="C121" s="68" t="s">
        <v>249</v>
      </c>
      <c r="D121" s="68" t="s">
        <v>249</v>
      </c>
      <c r="E121" s="64"/>
      <c r="F121" s="68" t="s">
        <v>249</v>
      </c>
      <c r="G121" s="30"/>
    </row>
    <row r="122" spans="1:7" x14ac:dyDescent="0.35">
      <c r="A122" s="17" t="s">
        <v>2189</v>
      </c>
      <c r="B122" s="87" t="s">
        <v>890</v>
      </c>
      <c r="C122" s="68" t="s">
        <v>249</v>
      </c>
      <c r="D122" s="68" t="s">
        <v>249</v>
      </c>
      <c r="E122" s="64"/>
      <c r="F122" s="68" t="s">
        <v>249</v>
      </c>
      <c r="G122" s="30"/>
    </row>
    <row r="123" spans="1:7" x14ac:dyDescent="0.35">
      <c r="A123" s="17" t="s">
        <v>2190</v>
      </c>
      <c r="B123" s="87" t="s">
        <v>890</v>
      </c>
      <c r="C123" s="68" t="s">
        <v>249</v>
      </c>
      <c r="D123" s="68" t="s">
        <v>249</v>
      </c>
      <c r="E123" s="64"/>
      <c r="F123" s="68" t="s">
        <v>249</v>
      </c>
      <c r="G123" s="30"/>
    </row>
    <row r="124" spans="1:7" x14ac:dyDescent="0.35">
      <c r="A124" s="17" t="s">
        <v>2191</v>
      </c>
      <c r="B124" s="87" t="s">
        <v>890</v>
      </c>
      <c r="C124" s="68" t="s">
        <v>249</v>
      </c>
      <c r="D124" s="68" t="s">
        <v>249</v>
      </c>
      <c r="E124" s="64"/>
      <c r="F124" s="68" t="s">
        <v>249</v>
      </c>
      <c r="G124" s="30"/>
    </row>
    <row r="125" spans="1:7" x14ac:dyDescent="0.35">
      <c r="A125" s="17" t="s">
        <v>2192</v>
      </c>
      <c r="B125" s="87" t="s">
        <v>890</v>
      </c>
      <c r="C125" s="68" t="s">
        <v>249</v>
      </c>
      <c r="D125" s="68" t="s">
        <v>249</v>
      </c>
      <c r="E125" s="64"/>
      <c r="F125" s="68" t="s">
        <v>249</v>
      </c>
      <c r="G125" s="30"/>
    </row>
    <row r="126" spans="1:7" x14ac:dyDescent="0.35">
      <c r="A126" s="17" t="s">
        <v>2193</v>
      </c>
      <c r="B126" s="87" t="s">
        <v>890</v>
      </c>
      <c r="C126" s="68" t="s">
        <v>249</v>
      </c>
      <c r="D126" s="68" t="s">
        <v>249</v>
      </c>
      <c r="E126" s="64"/>
      <c r="F126" s="68" t="s">
        <v>249</v>
      </c>
      <c r="G126" s="30"/>
    </row>
    <row r="127" spans="1:7" x14ac:dyDescent="0.35">
      <c r="A127" s="17" t="s">
        <v>2194</v>
      </c>
      <c r="B127" s="87" t="s">
        <v>890</v>
      </c>
      <c r="C127" s="68" t="s">
        <v>249</v>
      </c>
      <c r="D127" s="68" t="s">
        <v>249</v>
      </c>
      <c r="E127" s="64"/>
      <c r="F127" s="68" t="s">
        <v>249</v>
      </c>
      <c r="G127" s="30"/>
    </row>
    <row r="128" spans="1:7" x14ac:dyDescent="0.35">
      <c r="A128" s="17" t="s">
        <v>2195</v>
      </c>
      <c r="B128" s="87" t="s">
        <v>890</v>
      </c>
      <c r="C128" s="68" t="s">
        <v>249</v>
      </c>
      <c r="D128" s="68" t="s">
        <v>249</v>
      </c>
      <c r="E128" s="64"/>
      <c r="F128" s="68" t="s">
        <v>249</v>
      </c>
      <c r="G128" s="30"/>
    </row>
    <row r="129" spans="1:7" x14ac:dyDescent="0.35">
      <c r="A129" s="17" t="s">
        <v>2196</v>
      </c>
      <c r="B129" s="87" t="s">
        <v>890</v>
      </c>
      <c r="C129" s="68" t="s">
        <v>249</v>
      </c>
      <c r="D129" s="68" t="s">
        <v>249</v>
      </c>
      <c r="E129" s="64"/>
      <c r="F129" s="68" t="s">
        <v>249</v>
      </c>
      <c r="G129" s="30"/>
    </row>
    <row r="130" spans="1:7" x14ac:dyDescent="0.35">
      <c r="A130" s="17" t="s">
        <v>2197</v>
      </c>
      <c r="B130" s="87" t="s">
        <v>890</v>
      </c>
      <c r="C130" s="68" t="s">
        <v>249</v>
      </c>
      <c r="D130" s="68" t="s">
        <v>249</v>
      </c>
      <c r="E130" s="64"/>
      <c r="F130" s="68" t="s">
        <v>249</v>
      </c>
      <c r="G130" s="30"/>
    </row>
    <row r="131" spans="1:7" x14ac:dyDescent="0.35">
      <c r="A131" s="17" t="s">
        <v>2198</v>
      </c>
      <c r="B131" s="87" t="s">
        <v>890</v>
      </c>
      <c r="C131" s="68" t="s">
        <v>249</v>
      </c>
      <c r="D131" s="68" t="s">
        <v>249</v>
      </c>
      <c r="E131" s="64"/>
      <c r="F131" s="68" t="s">
        <v>249</v>
      </c>
      <c r="G131" s="30"/>
    </row>
    <row r="132" spans="1:7" x14ac:dyDescent="0.35">
      <c r="A132" s="17" t="s">
        <v>2199</v>
      </c>
      <c r="B132" s="87" t="s">
        <v>890</v>
      </c>
      <c r="C132" s="68" t="s">
        <v>249</v>
      </c>
      <c r="D132" s="68" t="s">
        <v>249</v>
      </c>
      <c r="E132" s="64"/>
      <c r="F132" s="68" t="s">
        <v>249</v>
      </c>
      <c r="G132" s="30"/>
    </row>
    <row r="133" spans="1:7" x14ac:dyDescent="0.35">
      <c r="A133" s="17" t="s">
        <v>2200</v>
      </c>
      <c r="B133" s="87" t="s">
        <v>890</v>
      </c>
      <c r="C133" s="68" t="s">
        <v>249</v>
      </c>
      <c r="D133" s="68" t="s">
        <v>249</v>
      </c>
      <c r="E133" s="64"/>
      <c r="F133" s="68" t="s">
        <v>249</v>
      </c>
      <c r="G133" s="30"/>
    </row>
    <row r="134" spans="1:7" x14ac:dyDescent="0.35">
      <c r="A134" s="17" t="s">
        <v>2201</v>
      </c>
      <c r="B134" s="87" t="s">
        <v>890</v>
      </c>
      <c r="C134" s="68" t="s">
        <v>249</v>
      </c>
      <c r="D134" s="68" t="s">
        <v>249</v>
      </c>
      <c r="E134" s="64"/>
      <c r="F134" s="68" t="s">
        <v>249</v>
      </c>
      <c r="G134" s="30"/>
    </row>
    <row r="135" spans="1:7" x14ac:dyDescent="0.35">
      <c r="A135" s="17" t="s">
        <v>2202</v>
      </c>
      <c r="B135" s="87" t="s">
        <v>890</v>
      </c>
      <c r="C135" s="68" t="s">
        <v>249</v>
      </c>
      <c r="D135" s="68" t="s">
        <v>249</v>
      </c>
      <c r="E135" s="64"/>
      <c r="F135" s="68" t="s">
        <v>249</v>
      </c>
      <c r="G135" s="30"/>
    </row>
    <row r="136" spans="1:7" x14ac:dyDescent="0.35">
      <c r="A136" s="17" t="s">
        <v>2203</v>
      </c>
      <c r="B136" s="87" t="s">
        <v>890</v>
      </c>
      <c r="C136" s="68" t="s">
        <v>249</v>
      </c>
      <c r="D136" s="68" t="s">
        <v>249</v>
      </c>
      <c r="E136" s="64"/>
      <c r="F136" s="68" t="s">
        <v>249</v>
      </c>
      <c r="G136" s="30"/>
    </row>
    <row r="137" spans="1:7" x14ac:dyDescent="0.35">
      <c r="A137" s="17" t="s">
        <v>2204</v>
      </c>
      <c r="B137" s="87" t="s">
        <v>890</v>
      </c>
      <c r="C137" s="68" t="s">
        <v>249</v>
      </c>
      <c r="D137" s="68" t="s">
        <v>249</v>
      </c>
      <c r="E137" s="64"/>
      <c r="F137" s="68" t="s">
        <v>249</v>
      </c>
      <c r="G137" s="30"/>
    </row>
    <row r="138" spans="1:7" x14ac:dyDescent="0.35">
      <c r="A138" s="17" t="s">
        <v>2205</v>
      </c>
      <c r="B138" s="87" t="s">
        <v>890</v>
      </c>
      <c r="C138" s="68" t="s">
        <v>249</v>
      </c>
      <c r="D138" s="68" t="s">
        <v>249</v>
      </c>
      <c r="E138" s="64"/>
      <c r="F138" s="68" t="s">
        <v>249</v>
      </c>
      <c r="G138" s="30"/>
    </row>
    <row r="139" spans="1:7" x14ac:dyDescent="0.35">
      <c r="A139" s="17" t="s">
        <v>2206</v>
      </c>
      <c r="B139" s="87" t="s">
        <v>890</v>
      </c>
      <c r="C139" s="68" t="s">
        <v>249</v>
      </c>
      <c r="D139" s="68" t="s">
        <v>249</v>
      </c>
      <c r="E139" s="64"/>
      <c r="F139" s="68" t="s">
        <v>249</v>
      </c>
      <c r="G139" s="30"/>
    </row>
    <row r="140" spans="1:7" x14ac:dyDescent="0.35">
      <c r="A140" s="17" t="s">
        <v>2207</v>
      </c>
      <c r="B140" s="87" t="s">
        <v>890</v>
      </c>
      <c r="C140" s="68" t="s">
        <v>249</v>
      </c>
      <c r="D140" s="68" t="s">
        <v>249</v>
      </c>
      <c r="E140" s="64"/>
      <c r="F140" s="68" t="s">
        <v>249</v>
      </c>
      <c r="G140" s="30"/>
    </row>
    <row r="141" spans="1:7" x14ac:dyDescent="0.35">
      <c r="A141" s="17" t="s">
        <v>2208</v>
      </c>
      <c r="B141" s="87" t="s">
        <v>890</v>
      </c>
      <c r="C141" s="68" t="s">
        <v>249</v>
      </c>
      <c r="D141" s="68" t="s">
        <v>249</v>
      </c>
      <c r="E141" s="64"/>
      <c r="F141" s="68" t="s">
        <v>249</v>
      </c>
      <c r="G141" s="30"/>
    </row>
    <row r="142" spans="1:7" x14ac:dyDescent="0.35">
      <c r="A142" s="17" t="s">
        <v>2209</v>
      </c>
      <c r="B142" s="87" t="s">
        <v>890</v>
      </c>
      <c r="C142" s="68" t="s">
        <v>249</v>
      </c>
      <c r="D142" s="68" t="s">
        <v>249</v>
      </c>
      <c r="E142" s="64"/>
      <c r="F142" s="68" t="s">
        <v>249</v>
      </c>
      <c r="G142" s="30"/>
    </row>
    <row r="143" spans="1:7" x14ac:dyDescent="0.35">
      <c r="A143" s="17" t="s">
        <v>2210</v>
      </c>
      <c r="B143" s="87" t="s">
        <v>890</v>
      </c>
      <c r="C143" s="68" t="s">
        <v>249</v>
      </c>
      <c r="D143" s="68" t="s">
        <v>249</v>
      </c>
      <c r="E143" s="64"/>
      <c r="F143" s="68" t="s">
        <v>249</v>
      </c>
      <c r="G143" s="30"/>
    </row>
    <row r="144" spans="1:7" x14ac:dyDescent="0.35">
      <c r="A144" s="17" t="s">
        <v>2211</v>
      </c>
      <c r="B144" s="87" t="s">
        <v>890</v>
      </c>
      <c r="C144" s="68" t="s">
        <v>249</v>
      </c>
      <c r="D144" s="68" t="s">
        <v>249</v>
      </c>
      <c r="E144" s="64"/>
      <c r="F144" s="68" t="s">
        <v>249</v>
      </c>
      <c r="G144" s="30"/>
    </row>
    <row r="145" spans="1:7" x14ac:dyDescent="0.35">
      <c r="A145" s="17" t="s">
        <v>2212</v>
      </c>
      <c r="B145" s="87" t="s">
        <v>890</v>
      </c>
      <c r="C145" s="68" t="s">
        <v>249</v>
      </c>
      <c r="D145" s="68" t="s">
        <v>249</v>
      </c>
      <c r="E145" s="64"/>
      <c r="F145" s="68" t="s">
        <v>249</v>
      </c>
      <c r="G145" s="30"/>
    </row>
    <row r="146" spans="1:7" x14ac:dyDescent="0.35">
      <c r="A146" s="17" t="s">
        <v>2213</v>
      </c>
      <c r="B146" s="87" t="s">
        <v>890</v>
      </c>
      <c r="C146" s="68" t="s">
        <v>249</v>
      </c>
      <c r="D146" s="68" t="s">
        <v>249</v>
      </c>
      <c r="E146" s="64"/>
      <c r="F146" s="68" t="s">
        <v>249</v>
      </c>
      <c r="G146" s="30"/>
    </row>
    <row r="147" spans="1:7" x14ac:dyDescent="0.35">
      <c r="A147" s="17" t="s">
        <v>2214</v>
      </c>
      <c r="B147" s="87" t="s">
        <v>890</v>
      </c>
      <c r="C147" s="68" t="s">
        <v>249</v>
      </c>
      <c r="D147" s="68" t="s">
        <v>249</v>
      </c>
      <c r="E147" s="64"/>
      <c r="F147" s="68" t="s">
        <v>249</v>
      </c>
      <c r="G147" s="30"/>
    </row>
    <row r="148" spans="1:7" x14ac:dyDescent="0.35">
      <c r="A148" s="17" t="s">
        <v>2215</v>
      </c>
      <c r="B148" s="87" t="s">
        <v>890</v>
      </c>
      <c r="C148" s="68" t="s">
        <v>249</v>
      </c>
      <c r="D148" s="68" t="s">
        <v>249</v>
      </c>
      <c r="E148" s="64"/>
      <c r="F148" s="68" t="s">
        <v>249</v>
      </c>
      <c r="G148" s="30"/>
    </row>
    <row r="149" spans="1:7" x14ac:dyDescent="0.35">
      <c r="A149" s="17" t="s">
        <v>2216</v>
      </c>
      <c r="B149" s="87" t="s">
        <v>890</v>
      </c>
      <c r="C149" s="68" t="s">
        <v>249</v>
      </c>
      <c r="D149" s="68" t="s">
        <v>249</v>
      </c>
      <c r="E149" s="64"/>
      <c r="F149" s="68" t="s">
        <v>249</v>
      </c>
      <c r="G149" s="30"/>
    </row>
    <row r="150" spans="1:7" x14ac:dyDescent="0.35">
      <c r="A150" s="17" t="s">
        <v>2217</v>
      </c>
      <c r="B150" s="87" t="s">
        <v>890</v>
      </c>
      <c r="C150" s="68" t="s">
        <v>249</v>
      </c>
      <c r="D150" s="68" t="s">
        <v>249</v>
      </c>
      <c r="E150" s="64"/>
      <c r="F150" s="68" t="s">
        <v>249</v>
      </c>
      <c r="G150" s="30"/>
    </row>
    <row r="151" spans="1:7" x14ac:dyDescent="0.35">
      <c r="A151" s="17" t="s">
        <v>2218</v>
      </c>
      <c r="B151" s="87" t="s">
        <v>890</v>
      </c>
      <c r="C151" s="68" t="s">
        <v>249</v>
      </c>
      <c r="D151" s="68" t="s">
        <v>249</v>
      </c>
      <c r="E151" s="64"/>
      <c r="F151" s="68" t="s">
        <v>249</v>
      </c>
      <c r="G151" s="30"/>
    </row>
    <row r="152" spans="1:7" x14ac:dyDescent="0.35">
      <c r="A152" s="17" t="s">
        <v>2219</v>
      </c>
      <c r="B152" s="87" t="s">
        <v>890</v>
      </c>
      <c r="C152" s="68" t="s">
        <v>249</v>
      </c>
      <c r="D152" s="68" t="s">
        <v>249</v>
      </c>
      <c r="E152" s="64"/>
      <c r="F152" s="68" t="s">
        <v>249</v>
      </c>
      <c r="G152" s="30"/>
    </row>
    <row r="153" spans="1:7" x14ac:dyDescent="0.35">
      <c r="A153" s="17" t="s">
        <v>2220</v>
      </c>
      <c r="B153" s="87" t="s">
        <v>890</v>
      </c>
      <c r="C153" s="68" t="s">
        <v>249</v>
      </c>
      <c r="D153" s="68" t="s">
        <v>249</v>
      </c>
      <c r="E153" s="64"/>
      <c r="F153" s="68" t="s">
        <v>249</v>
      </c>
      <c r="G153" s="30"/>
    </row>
    <row r="154" spans="1:7" x14ac:dyDescent="0.35">
      <c r="A154" s="17" t="s">
        <v>2221</v>
      </c>
      <c r="B154" s="87" t="s">
        <v>890</v>
      </c>
      <c r="C154" s="68" t="s">
        <v>249</v>
      </c>
      <c r="D154" s="68" t="s">
        <v>249</v>
      </c>
      <c r="E154" s="64"/>
      <c r="F154" s="68" t="s">
        <v>249</v>
      </c>
      <c r="G154" s="30"/>
    </row>
    <row r="155" spans="1:7" x14ac:dyDescent="0.35">
      <c r="A155" s="17" t="s">
        <v>2222</v>
      </c>
      <c r="B155" s="87" t="s">
        <v>890</v>
      </c>
      <c r="C155" s="68" t="s">
        <v>249</v>
      </c>
      <c r="D155" s="68" t="s">
        <v>249</v>
      </c>
      <c r="E155" s="64"/>
      <c r="F155" s="68" t="s">
        <v>249</v>
      </c>
      <c r="G155" s="30"/>
    </row>
    <row r="156" spans="1:7" x14ac:dyDescent="0.35">
      <c r="A156" s="17" t="s">
        <v>2223</v>
      </c>
      <c r="B156" s="87" t="s">
        <v>890</v>
      </c>
      <c r="C156" s="68" t="s">
        <v>249</v>
      </c>
      <c r="D156" s="68" t="s">
        <v>249</v>
      </c>
      <c r="E156" s="64"/>
      <c r="F156" s="68" t="s">
        <v>249</v>
      </c>
      <c r="G156" s="30"/>
    </row>
    <row r="157" spans="1:7" x14ac:dyDescent="0.35">
      <c r="A157" s="17" t="s">
        <v>2224</v>
      </c>
      <c r="B157" s="87" t="s">
        <v>890</v>
      </c>
      <c r="C157" s="68" t="s">
        <v>249</v>
      </c>
      <c r="D157" s="68" t="s">
        <v>249</v>
      </c>
      <c r="E157" s="64"/>
      <c r="F157" s="68" t="s">
        <v>249</v>
      </c>
      <c r="G157" s="30"/>
    </row>
    <row r="158" spans="1:7" x14ac:dyDescent="0.35">
      <c r="A158" s="17" t="s">
        <v>2225</v>
      </c>
      <c r="B158" s="87" t="s">
        <v>890</v>
      </c>
      <c r="C158" s="68" t="s">
        <v>249</v>
      </c>
      <c r="D158" s="68" t="s">
        <v>249</v>
      </c>
      <c r="E158" s="64"/>
      <c r="F158" s="68" t="s">
        <v>249</v>
      </c>
      <c r="G158" s="30"/>
    </row>
    <row r="159" spans="1:7" x14ac:dyDescent="0.35">
      <c r="A159" s="17" t="s">
        <v>2226</v>
      </c>
      <c r="B159" s="87" t="s">
        <v>890</v>
      </c>
      <c r="C159" s="68" t="s">
        <v>249</v>
      </c>
      <c r="D159" s="68" t="s">
        <v>249</v>
      </c>
      <c r="E159" s="64"/>
      <c r="F159" s="68" t="s">
        <v>249</v>
      </c>
      <c r="G159" s="30"/>
    </row>
    <row r="160" spans="1:7" x14ac:dyDescent="0.35">
      <c r="A160" s="17" t="s">
        <v>2227</v>
      </c>
      <c r="B160" s="87" t="s">
        <v>890</v>
      </c>
      <c r="C160" s="68" t="s">
        <v>249</v>
      </c>
      <c r="D160" s="68" t="s">
        <v>249</v>
      </c>
      <c r="E160" s="64"/>
      <c r="F160" s="68" t="s">
        <v>249</v>
      </c>
      <c r="G160" s="30"/>
    </row>
    <row r="161" spans="1:7" x14ac:dyDescent="0.35">
      <c r="A161" s="17" t="s">
        <v>2228</v>
      </c>
      <c r="B161" s="87" t="s">
        <v>890</v>
      </c>
      <c r="C161" s="68" t="s">
        <v>249</v>
      </c>
      <c r="D161" s="68" t="s">
        <v>249</v>
      </c>
      <c r="E161" s="64"/>
      <c r="F161" s="68" t="s">
        <v>249</v>
      </c>
      <c r="G161" s="30"/>
    </row>
    <row r="162" spans="1:7" x14ac:dyDescent="0.35">
      <c r="A162" s="17" t="s">
        <v>2229</v>
      </c>
      <c r="B162" s="87" t="s">
        <v>890</v>
      </c>
      <c r="C162" s="68" t="s">
        <v>249</v>
      </c>
      <c r="D162" s="68" t="s">
        <v>249</v>
      </c>
      <c r="E162" s="64"/>
      <c r="F162" s="68" t="s">
        <v>249</v>
      </c>
      <c r="G162" s="30"/>
    </row>
    <row r="163" spans="1:7" x14ac:dyDescent="0.35">
      <c r="A163" s="17" t="s">
        <v>2230</v>
      </c>
      <c r="B163" s="87" t="s">
        <v>890</v>
      </c>
      <c r="C163" s="68" t="s">
        <v>249</v>
      </c>
      <c r="D163" s="68" t="s">
        <v>249</v>
      </c>
      <c r="E163" s="64"/>
      <c r="F163" s="68" t="s">
        <v>249</v>
      </c>
      <c r="G163" s="30"/>
    </row>
    <row r="164" spans="1:7" x14ac:dyDescent="0.35">
      <c r="A164" s="17" t="s">
        <v>2231</v>
      </c>
      <c r="B164" s="87" t="s">
        <v>890</v>
      </c>
      <c r="C164" s="68" t="s">
        <v>249</v>
      </c>
      <c r="D164" s="68" t="s">
        <v>249</v>
      </c>
      <c r="E164" s="64"/>
      <c r="F164" s="68" t="s">
        <v>249</v>
      </c>
      <c r="G164" s="30"/>
    </row>
    <row r="165" spans="1:7" x14ac:dyDescent="0.35">
      <c r="A165" s="17" t="s">
        <v>2232</v>
      </c>
      <c r="B165" s="87" t="s">
        <v>890</v>
      </c>
      <c r="C165" s="68" t="s">
        <v>249</v>
      </c>
      <c r="D165" s="68" t="s">
        <v>249</v>
      </c>
      <c r="E165" s="64"/>
      <c r="F165" s="68" t="s">
        <v>249</v>
      </c>
      <c r="G165" s="30"/>
    </row>
    <row r="166" spans="1:7" x14ac:dyDescent="0.35">
      <c r="A166" s="17" t="s">
        <v>2233</v>
      </c>
      <c r="B166" s="87" t="s">
        <v>890</v>
      </c>
      <c r="C166" s="68" t="s">
        <v>249</v>
      </c>
      <c r="D166" s="68" t="s">
        <v>249</v>
      </c>
      <c r="E166" s="64"/>
      <c r="F166" s="68" t="s">
        <v>249</v>
      </c>
      <c r="G166" s="30"/>
    </row>
    <row r="167" spans="1:7" x14ac:dyDescent="0.35">
      <c r="A167" s="17" t="s">
        <v>2234</v>
      </c>
      <c r="B167" s="87" t="s">
        <v>890</v>
      </c>
      <c r="C167" s="68" t="s">
        <v>249</v>
      </c>
      <c r="D167" s="68" t="s">
        <v>249</v>
      </c>
      <c r="E167" s="64"/>
      <c r="F167" s="68" t="s">
        <v>249</v>
      </c>
      <c r="G167" s="30"/>
    </row>
    <row r="168" spans="1:7" x14ac:dyDescent="0.35">
      <c r="A168" s="17" t="s">
        <v>2235</v>
      </c>
      <c r="B168" s="87" t="s">
        <v>890</v>
      </c>
      <c r="C168" s="68" t="s">
        <v>249</v>
      </c>
      <c r="D168" s="68" t="s">
        <v>249</v>
      </c>
      <c r="E168" s="64"/>
      <c r="F168" s="68" t="s">
        <v>249</v>
      </c>
      <c r="G168" s="30"/>
    </row>
    <row r="169" spans="1:7" x14ac:dyDescent="0.35">
      <c r="A169" s="17" t="s">
        <v>2236</v>
      </c>
      <c r="B169" s="87" t="s">
        <v>890</v>
      </c>
      <c r="C169" s="68" t="s">
        <v>249</v>
      </c>
      <c r="D169" s="68" t="s">
        <v>249</v>
      </c>
      <c r="E169" s="64"/>
      <c r="F169" s="68" t="s">
        <v>249</v>
      </c>
      <c r="G169" s="30"/>
    </row>
    <row r="170" spans="1:7" x14ac:dyDescent="0.35">
      <c r="A170" s="34"/>
      <c r="B170" s="34" t="s">
        <v>902</v>
      </c>
      <c r="C170" s="34" t="s">
        <v>791</v>
      </c>
      <c r="D170" s="34" t="s">
        <v>792</v>
      </c>
      <c r="E170" s="34"/>
      <c r="F170" s="34" t="s">
        <v>756</v>
      </c>
      <c r="G170" s="34"/>
    </row>
    <row r="171" spans="1:7" x14ac:dyDescent="0.35">
      <c r="A171" s="17" t="s">
        <v>2237</v>
      </c>
      <c r="B171" s="17" t="s">
        <v>904</v>
      </c>
      <c r="C171" s="68" t="s">
        <v>249</v>
      </c>
      <c r="D171" s="68" t="s">
        <v>249</v>
      </c>
      <c r="E171" s="67"/>
      <c r="F171" s="68" t="s">
        <v>249</v>
      </c>
      <c r="G171" s="30"/>
    </row>
    <row r="172" spans="1:7" x14ac:dyDescent="0.35">
      <c r="A172" s="17" t="s">
        <v>2238</v>
      </c>
      <c r="B172" s="17" t="s">
        <v>906</v>
      </c>
      <c r="C172" s="68" t="s">
        <v>249</v>
      </c>
      <c r="D172" s="68" t="s">
        <v>249</v>
      </c>
      <c r="E172" s="67"/>
      <c r="F172" s="68" t="s">
        <v>249</v>
      </c>
      <c r="G172" s="30"/>
    </row>
    <row r="173" spans="1:7" x14ac:dyDescent="0.35">
      <c r="A173" s="17" t="s">
        <v>2239</v>
      </c>
      <c r="B173" s="17" t="s">
        <v>312</v>
      </c>
      <c r="C173" s="68" t="s">
        <v>249</v>
      </c>
      <c r="D173" s="68" t="s">
        <v>249</v>
      </c>
      <c r="E173" s="67"/>
      <c r="F173" s="68" t="s">
        <v>249</v>
      </c>
      <c r="G173" s="30"/>
    </row>
    <row r="174" spans="1:7" x14ac:dyDescent="0.35">
      <c r="A174" s="17" t="s">
        <v>2240</v>
      </c>
      <c r="B174" s="32"/>
      <c r="C174" s="68"/>
      <c r="D174" s="68"/>
      <c r="E174" s="67"/>
      <c r="F174" s="68"/>
      <c r="G174" s="30"/>
    </row>
    <row r="175" spans="1:7" x14ac:dyDescent="0.35">
      <c r="A175" s="17" t="s">
        <v>2241</v>
      </c>
      <c r="B175" s="32"/>
      <c r="C175" s="68"/>
      <c r="D175" s="68"/>
      <c r="E175" s="67"/>
      <c r="F175" s="68"/>
      <c r="G175" s="30"/>
    </row>
    <row r="176" spans="1:7" x14ac:dyDescent="0.35">
      <c r="A176" s="17" t="s">
        <v>2242</v>
      </c>
      <c r="B176" s="32"/>
      <c r="C176" s="68"/>
      <c r="D176" s="68"/>
      <c r="E176" s="67"/>
      <c r="F176" s="68"/>
      <c r="G176" s="30"/>
    </row>
    <row r="177" spans="1:7" x14ac:dyDescent="0.35">
      <c r="A177" s="17" t="s">
        <v>2243</v>
      </c>
      <c r="B177" s="32"/>
      <c r="C177" s="68"/>
      <c r="D177" s="68"/>
      <c r="E177" s="67"/>
      <c r="F177" s="68"/>
      <c r="G177" s="30"/>
    </row>
    <row r="178" spans="1:7" x14ac:dyDescent="0.35">
      <c r="A178" s="17" t="s">
        <v>2244</v>
      </c>
      <c r="B178" s="32"/>
      <c r="C178" s="68"/>
      <c r="D178" s="68"/>
      <c r="E178" s="67"/>
      <c r="F178" s="68"/>
      <c r="G178" s="30"/>
    </row>
    <row r="179" spans="1:7" x14ac:dyDescent="0.35">
      <c r="A179" s="17" t="s">
        <v>2245</v>
      </c>
      <c r="B179" s="32"/>
      <c r="C179" s="68"/>
      <c r="D179" s="68"/>
      <c r="E179" s="67"/>
      <c r="F179" s="68"/>
      <c r="G179" s="30"/>
    </row>
    <row r="180" spans="1:7" x14ac:dyDescent="0.35">
      <c r="A180" s="34"/>
      <c r="B180" s="34" t="s">
        <v>914</v>
      </c>
      <c r="C180" s="34" t="s">
        <v>791</v>
      </c>
      <c r="D180" s="34" t="s">
        <v>792</v>
      </c>
      <c r="E180" s="34"/>
      <c r="F180" s="34" t="s">
        <v>756</v>
      </c>
      <c r="G180" s="34"/>
    </row>
    <row r="181" spans="1:7" x14ac:dyDescent="0.35">
      <c r="A181" s="17" t="s">
        <v>2246</v>
      </c>
      <c r="B181" s="17" t="s">
        <v>916</v>
      </c>
      <c r="C181" s="68" t="s">
        <v>249</v>
      </c>
      <c r="D181" s="68" t="s">
        <v>249</v>
      </c>
      <c r="E181" s="67"/>
      <c r="F181" s="68" t="s">
        <v>249</v>
      </c>
      <c r="G181" s="30"/>
    </row>
    <row r="182" spans="1:7" x14ac:dyDescent="0.35">
      <c r="A182" s="17" t="s">
        <v>2247</v>
      </c>
      <c r="B182" s="17" t="s">
        <v>918</v>
      </c>
      <c r="C182" s="68" t="s">
        <v>249</v>
      </c>
      <c r="D182" s="68" t="s">
        <v>249</v>
      </c>
      <c r="E182" s="67"/>
      <c r="F182" s="68" t="s">
        <v>249</v>
      </c>
      <c r="G182" s="30"/>
    </row>
    <row r="183" spans="1:7" x14ac:dyDescent="0.35">
      <c r="A183" s="17" t="s">
        <v>2248</v>
      </c>
      <c r="B183" s="17" t="s">
        <v>312</v>
      </c>
      <c r="C183" s="68" t="s">
        <v>249</v>
      </c>
      <c r="D183" s="68" t="s">
        <v>249</v>
      </c>
      <c r="E183" s="67"/>
      <c r="F183" s="68" t="s">
        <v>249</v>
      </c>
      <c r="G183" s="30"/>
    </row>
    <row r="184" spans="1:7" x14ac:dyDescent="0.35">
      <c r="A184" s="17" t="s">
        <v>2249</v>
      </c>
      <c r="B184" s="32"/>
      <c r="C184" s="32"/>
      <c r="D184" s="32"/>
      <c r="E184" s="11"/>
      <c r="F184" s="32"/>
      <c r="G184" s="30"/>
    </row>
    <row r="185" spans="1:7" x14ac:dyDescent="0.35">
      <c r="A185" s="17" t="s">
        <v>2250</v>
      </c>
      <c r="B185" s="32"/>
      <c r="C185" s="32"/>
      <c r="D185" s="32"/>
      <c r="E185" s="11"/>
      <c r="F185" s="32"/>
      <c r="G185" s="30"/>
    </row>
    <row r="186" spans="1:7" x14ac:dyDescent="0.35">
      <c r="A186" s="17" t="s">
        <v>2251</v>
      </c>
      <c r="B186" s="32"/>
      <c r="C186" s="32"/>
      <c r="D186" s="32"/>
      <c r="E186" s="11"/>
      <c r="F186" s="32"/>
      <c r="G186" s="30"/>
    </row>
    <row r="187" spans="1:7" x14ac:dyDescent="0.35">
      <c r="A187" s="17" t="s">
        <v>2252</v>
      </c>
      <c r="B187" s="32"/>
      <c r="C187" s="32"/>
      <c r="D187" s="32"/>
      <c r="E187" s="11"/>
      <c r="F187" s="32"/>
      <c r="G187" s="30"/>
    </row>
    <row r="188" spans="1:7" x14ac:dyDescent="0.35">
      <c r="A188" s="17" t="s">
        <v>2253</v>
      </c>
      <c r="B188" s="32"/>
      <c r="C188" s="32"/>
      <c r="D188" s="32"/>
      <c r="E188" s="11"/>
      <c r="F188" s="32"/>
      <c r="G188" s="30"/>
    </row>
    <row r="189" spans="1:7" x14ac:dyDescent="0.35">
      <c r="A189" s="17" t="s">
        <v>2254</v>
      </c>
      <c r="B189" s="32"/>
      <c r="C189" s="32"/>
      <c r="D189" s="32"/>
      <c r="E189" s="11"/>
      <c r="F189" s="32"/>
      <c r="G189" s="30"/>
    </row>
    <row r="190" spans="1:7" x14ac:dyDescent="0.35">
      <c r="A190" s="34"/>
      <c r="B190" s="34" t="s">
        <v>926</v>
      </c>
      <c r="C190" s="34" t="s">
        <v>791</v>
      </c>
      <c r="D190" s="34" t="s">
        <v>792</v>
      </c>
      <c r="E190" s="34"/>
      <c r="F190" s="34" t="s">
        <v>756</v>
      </c>
      <c r="G190" s="34"/>
    </row>
    <row r="191" spans="1:7" x14ac:dyDescent="0.35">
      <c r="A191" s="17" t="s">
        <v>2255</v>
      </c>
      <c r="B191" s="53" t="s">
        <v>928</v>
      </c>
      <c r="C191" s="68" t="s">
        <v>249</v>
      </c>
      <c r="D191" s="68" t="s">
        <v>249</v>
      </c>
      <c r="E191" s="67"/>
      <c r="F191" s="68" t="s">
        <v>249</v>
      </c>
      <c r="G191" s="30"/>
    </row>
    <row r="192" spans="1:7" x14ac:dyDescent="0.35">
      <c r="A192" s="17" t="s">
        <v>2256</v>
      </c>
      <c r="B192" s="53" t="s">
        <v>930</v>
      </c>
      <c r="C192" s="68" t="s">
        <v>249</v>
      </c>
      <c r="D192" s="68" t="s">
        <v>249</v>
      </c>
      <c r="E192" s="67"/>
      <c r="F192" s="68" t="s">
        <v>249</v>
      </c>
      <c r="G192" s="30"/>
    </row>
    <row r="193" spans="1:7" x14ac:dyDescent="0.35">
      <c r="A193" s="17" t="s">
        <v>2257</v>
      </c>
      <c r="B193" s="53" t="s">
        <v>932</v>
      </c>
      <c r="C193" s="68" t="s">
        <v>249</v>
      </c>
      <c r="D193" s="68" t="s">
        <v>249</v>
      </c>
      <c r="E193" s="64"/>
      <c r="F193" s="68" t="s">
        <v>249</v>
      </c>
      <c r="G193" s="30"/>
    </row>
    <row r="194" spans="1:7" x14ac:dyDescent="0.35">
      <c r="A194" s="17" t="s">
        <v>2258</v>
      </c>
      <c r="B194" s="53" t="s">
        <v>934</v>
      </c>
      <c r="C194" s="68" t="s">
        <v>249</v>
      </c>
      <c r="D194" s="68" t="s">
        <v>249</v>
      </c>
      <c r="E194" s="64"/>
      <c r="F194" s="68" t="s">
        <v>249</v>
      </c>
      <c r="G194" s="30"/>
    </row>
    <row r="195" spans="1:7" x14ac:dyDescent="0.35">
      <c r="A195" s="17" t="s">
        <v>2259</v>
      </c>
      <c r="B195" s="53" t="s">
        <v>936</v>
      </c>
      <c r="C195" s="68" t="s">
        <v>249</v>
      </c>
      <c r="D195" s="68" t="s">
        <v>249</v>
      </c>
      <c r="E195" s="64"/>
      <c r="F195" s="68" t="s">
        <v>249</v>
      </c>
      <c r="G195" s="30"/>
    </row>
    <row r="196" spans="1:7" x14ac:dyDescent="0.35">
      <c r="A196" s="17" t="s">
        <v>2260</v>
      </c>
      <c r="B196" s="93"/>
      <c r="C196" s="68"/>
      <c r="D196" s="68"/>
      <c r="E196" s="64"/>
      <c r="F196" s="68"/>
      <c r="G196" s="30"/>
    </row>
    <row r="197" spans="1:7" x14ac:dyDescent="0.35">
      <c r="A197" s="17" t="s">
        <v>2261</v>
      </c>
      <c r="B197" s="93"/>
      <c r="C197" s="68"/>
      <c r="D197" s="68"/>
      <c r="E197" s="64"/>
      <c r="F197" s="68"/>
      <c r="G197" s="30"/>
    </row>
    <row r="198" spans="1:7" x14ac:dyDescent="0.35">
      <c r="A198" s="17" t="s">
        <v>2262</v>
      </c>
      <c r="B198" s="105"/>
      <c r="C198" s="68"/>
      <c r="D198" s="68"/>
      <c r="E198" s="64"/>
      <c r="F198" s="68"/>
      <c r="G198" s="30"/>
    </row>
    <row r="199" spans="1:7" x14ac:dyDescent="0.35">
      <c r="A199" s="17" t="s">
        <v>2263</v>
      </c>
      <c r="B199" s="105"/>
      <c r="C199" s="68"/>
      <c r="D199" s="68"/>
      <c r="E199" s="64"/>
      <c r="F199" s="68"/>
      <c r="G199" s="30"/>
    </row>
    <row r="200" spans="1:7" x14ac:dyDescent="0.35">
      <c r="A200" s="34"/>
      <c r="B200" s="34" t="s">
        <v>941</v>
      </c>
      <c r="C200" s="34" t="s">
        <v>791</v>
      </c>
      <c r="D200" s="34" t="s">
        <v>792</v>
      </c>
      <c r="E200" s="34"/>
      <c r="F200" s="34" t="s">
        <v>756</v>
      </c>
      <c r="G200" s="34"/>
    </row>
    <row r="201" spans="1:7" x14ac:dyDescent="0.35">
      <c r="A201" s="17" t="s">
        <v>2264</v>
      </c>
      <c r="B201" s="17" t="s">
        <v>943</v>
      </c>
      <c r="C201" s="68" t="s">
        <v>249</v>
      </c>
      <c r="D201" s="68" t="s">
        <v>249</v>
      </c>
      <c r="E201" s="67"/>
      <c r="F201" s="68" t="s">
        <v>249</v>
      </c>
      <c r="G201" s="30"/>
    </row>
    <row r="202" spans="1:7" x14ac:dyDescent="0.35">
      <c r="A202" s="17" t="s">
        <v>2265</v>
      </c>
      <c r="B202" s="106" t="s">
        <v>3098</v>
      </c>
      <c r="C202" s="68" t="s">
        <v>249</v>
      </c>
      <c r="D202" s="68" t="s">
        <v>249</v>
      </c>
      <c r="E202" s="67"/>
      <c r="F202" s="68" t="s">
        <v>249</v>
      </c>
      <c r="G202" s="30"/>
    </row>
    <row r="203" spans="1:7" x14ac:dyDescent="0.35">
      <c r="A203" s="17" t="s">
        <v>2266</v>
      </c>
      <c r="B203" s="106"/>
      <c r="C203" s="68"/>
      <c r="D203" s="68"/>
      <c r="E203" s="67"/>
      <c r="F203" s="68"/>
      <c r="G203" s="30"/>
    </row>
    <row r="204" spans="1:7" x14ac:dyDescent="0.35">
      <c r="A204" s="17" t="s">
        <v>2267</v>
      </c>
      <c r="B204" s="106"/>
      <c r="C204" s="68"/>
      <c r="D204" s="68"/>
      <c r="E204" s="67"/>
      <c r="F204" s="68"/>
      <c r="G204" s="30"/>
    </row>
    <row r="205" spans="1:7" x14ac:dyDescent="0.35">
      <c r="A205" s="17" t="s">
        <v>2268</v>
      </c>
      <c r="B205" s="106"/>
      <c r="C205" s="68"/>
      <c r="D205" s="68"/>
      <c r="E205" s="67"/>
      <c r="F205" s="68"/>
      <c r="G205" s="30"/>
    </row>
    <row r="206" spans="1:7" x14ac:dyDescent="0.35">
      <c r="A206" s="17" t="s">
        <v>2269</v>
      </c>
      <c r="B206" s="87"/>
      <c r="C206" s="87"/>
      <c r="D206" s="87"/>
      <c r="E206" s="30"/>
      <c r="F206" s="87"/>
      <c r="G206" s="30"/>
    </row>
    <row r="207" spans="1:7" x14ac:dyDescent="0.35">
      <c r="A207" s="17" t="s">
        <v>2270</v>
      </c>
      <c r="B207" s="87"/>
      <c r="C207" s="87"/>
      <c r="D207" s="87"/>
      <c r="E207" s="30"/>
      <c r="F207" s="87"/>
      <c r="G207" s="30"/>
    </row>
    <row r="208" spans="1:7" x14ac:dyDescent="0.35">
      <c r="A208" s="17" t="s">
        <v>2271</v>
      </c>
      <c r="B208" s="87"/>
      <c r="C208" s="87"/>
      <c r="D208" s="87"/>
      <c r="E208" s="30"/>
      <c r="F208" s="87"/>
      <c r="G208" s="30"/>
    </row>
    <row r="209" spans="1:7" ht="18.5" x14ac:dyDescent="0.35">
      <c r="A209" s="71"/>
      <c r="B209" s="107" t="s">
        <v>2791</v>
      </c>
      <c r="C209" s="108"/>
      <c r="D209" s="108"/>
      <c r="E209" s="108"/>
      <c r="F209" s="108"/>
      <c r="G209" s="108"/>
    </row>
    <row r="210" spans="1:7" x14ac:dyDescent="0.35">
      <c r="A210" s="34"/>
      <c r="B210" s="34" t="s">
        <v>949</v>
      </c>
      <c r="C210" s="34" t="s">
        <v>950</v>
      </c>
      <c r="D210" s="34" t="s">
        <v>951</v>
      </c>
      <c r="E210" s="34"/>
      <c r="F210" s="34" t="s">
        <v>791</v>
      </c>
      <c r="G210" s="34" t="s">
        <v>952</v>
      </c>
    </row>
    <row r="211" spans="1:7" x14ac:dyDescent="0.35">
      <c r="A211" s="17" t="s">
        <v>2272</v>
      </c>
      <c r="B211" s="30" t="s">
        <v>954</v>
      </c>
      <c r="C211" s="78" t="s">
        <v>249</v>
      </c>
      <c r="D211" s="17"/>
      <c r="E211" s="28"/>
      <c r="F211" s="52"/>
      <c r="G211" s="52"/>
    </row>
    <row r="212" spans="1:7" x14ac:dyDescent="0.35">
      <c r="A212" s="28"/>
      <c r="B212" s="74"/>
      <c r="C212" s="28"/>
      <c r="D212" s="28"/>
      <c r="E212" s="28"/>
      <c r="F212" s="52"/>
      <c r="G212" s="52"/>
    </row>
    <row r="213" spans="1:7" x14ac:dyDescent="0.35">
      <c r="A213" s="17"/>
      <c r="B213" s="30" t="s">
        <v>955</v>
      </c>
      <c r="C213" s="28"/>
      <c r="D213" s="28"/>
      <c r="E213" s="28"/>
      <c r="F213" s="52"/>
      <c r="G213" s="52"/>
    </row>
    <row r="214" spans="1:7" x14ac:dyDescent="0.35">
      <c r="A214" s="17" t="s">
        <v>2273</v>
      </c>
      <c r="B214" s="87" t="s">
        <v>890</v>
      </c>
      <c r="C214" s="78" t="s">
        <v>249</v>
      </c>
      <c r="D214" s="104" t="s">
        <v>249</v>
      </c>
      <c r="E214" s="28"/>
      <c r="F214" s="43"/>
      <c r="G214" s="43"/>
    </row>
    <row r="215" spans="1:7" x14ac:dyDescent="0.35">
      <c r="A215" s="17" t="s">
        <v>2274</v>
      </c>
      <c r="B215" s="87" t="s">
        <v>890</v>
      </c>
      <c r="C215" s="78" t="s">
        <v>249</v>
      </c>
      <c r="D215" s="104" t="s">
        <v>249</v>
      </c>
      <c r="E215" s="28"/>
      <c r="F215" s="43"/>
      <c r="G215" s="43"/>
    </row>
    <row r="216" spans="1:7" x14ac:dyDescent="0.35">
      <c r="A216" s="17" t="s">
        <v>2275</v>
      </c>
      <c r="B216" s="87" t="s">
        <v>890</v>
      </c>
      <c r="C216" s="78" t="s">
        <v>249</v>
      </c>
      <c r="D216" s="104" t="s">
        <v>249</v>
      </c>
      <c r="E216" s="28"/>
      <c r="F216" s="43"/>
      <c r="G216" s="43"/>
    </row>
    <row r="217" spans="1:7" x14ac:dyDescent="0.35">
      <c r="A217" s="17" t="s">
        <v>2276</v>
      </c>
      <c r="B217" s="87" t="s">
        <v>890</v>
      </c>
      <c r="C217" s="78" t="s">
        <v>249</v>
      </c>
      <c r="D217" s="104" t="s">
        <v>249</v>
      </c>
      <c r="E217" s="28"/>
      <c r="F217" s="43"/>
      <c r="G217" s="43"/>
    </row>
    <row r="218" spans="1:7" x14ac:dyDescent="0.35">
      <c r="A218" s="17" t="s">
        <v>2277</v>
      </c>
      <c r="B218" s="87" t="s">
        <v>890</v>
      </c>
      <c r="C218" s="78" t="s">
        <v>249</v>
      </c>
      <c r="D218" s="104" t="s">
        <v>249</v>
      </c>
      <c r="E218" s="28"/>
      <c r="F218" s="43"/>
      <c r="G218" s="43"/>
    </row>
    <row r="219" spans="1:7" x14ac:dyDescent="0.35">
      <c r="A219" s="17" t="s">
        <v>2278</v>
      </c>
      <c r="B219" s="87" t="s">
        <v>890</v>
      </c>
      <c r="C219" s="78" t="s">
        <v>249</v>
      </c>
      <c r="D219" s="104" t="s">
        <v>249</v>
      </c>
      <c r="E219" s="28"/>
      <c r="F219" s="43"/>
      <c r="G219" s="43"/>
    </row>
    <row r="220" spans="1:7" x14ac:dyDescent="0.35">
      <c r="A220" s="17" t="s">
        <v>2279</v>
      </c>
      <c r="B220" s="87" t="s">
        <v>890</v>
      </c>
      <c r="C220" s="78" t="s">
        <v>249</v>
      </c>
      <c r="D220" s="104" t="s">
        <v>249</v>
      </c>
      <c r="E220" s="28"/>
      <c r="F220" s="43"/>
      <c r="G220" s="43"/>
    </row>
    <row r="221" spans="1:7" x14ac:dyDescent="0.35">
      <c r="A221" s="17" t="s">
        <v>2280</v>
      </c>
      <c r="B221" s="87" t="s">
        <v>890</v>
      </c>
      <c r="C221" s="78" t="s">
        <v>249</v>
      </c>
      <c r="D221" s="104" t="s">
        <v>249</v>
      </c>
      <c r="E221" s="28"/>
      <c r="F221" s="43"/>
      <c r="G221" s="43"/>
    </row>
    <row r="222" spans="1:7" x14ac:dyDescent="0.35">
      <c r="A222" s="17" t="s">
        <v>2281</v>
      </c>
      <c r="B222" s="87" t="s">
        <v>890</v>
      </c>
      <c r="C222" s="78" t="s">
        <v>249</v>
      </c>
      <c r="D222" s="104" t="s">
        <v>249</v>
      </c>
      <c r="E222" s="28"/>
      <c r="F222" s="43"/>
      <c r="G222" s="43"/>
    </row>
    <row r="223" spans="1:7" x14ac:dyDescent="0.35">
      <c r="A223" s="17" t="s">
        <v>2282</v>
      </c>
      <c r="B223" s="87" t="s">
        <v>890</v>
      </c>
      <c r="C223" s="78" t="s">
        <v>249</v>
      </c>
      <c r="D223" s="104" t="s">
        <v>249</v>
      </c>
      <c r="E223" s="30"/>
      <c r="F223" s="43"/>
      <c r="G223" s="43"/>
    </row>
    <row r="224" spans="1:7" x14ac:dyDescent="0.35">
      <c r="A224" s="17" t="s">
        <v>2283</v>
      </c>
      <c r="B224" s="87" t="s">
        <v>890</v>
      </c>
      <c r="C224" s="78" t="s">
        <v>249</v>
      </c>
      <c r="D224" s="104" t="s">
        <v>249</v>
      </c>
      <c r="E224" s="30"/>
      <c r="F224" s="43"/>
      <c r="G224" s="43"/>
    </row>
    <row r="225" spans="1:7" x14ac:dyDescent="0.35">
      <c r="A225" s="17" t="s">
        <v>2284</v>
      </c>
      <c r="B225" s="87" t="s">
        <v>890</v>
      </c>
      <c r="C225" s="78" t="s">
        <v>249</v>
      </c>
      <c r="D225" s="104" t="s">
        <v>249</v>
      </c>
      <c r="E225" s="30"/>
      <c r="F225" s="43"/>
      <c r="G225" s="43"/>
    </row>
    <row r="226" spans="1:7" x14ac:dyDescent="0.35">
      <c r="A226" s="17" t="s">
        <v>2285</v>
      </c>
      <c r="B226" s="87" t="s">
        <v>890</v>
      </c>
      <c r="C226" s="78" t="s">
        <v>249</v>
      </c>
      <c r="D226" s="104" t="s">
        <v>249</v>
      </c>
      <c r="E226" s="30"/>
      <c r="F226" s="43"/>
      <c r="G226" s="43"/>
    </row>
    <row r="227" spans="1:7" x14ac:dyDescent="0.35">
      <c r="A227" s="17" t="s">
        <v>2286</v>
      </c>
      <c r="B227" s="87" t="s">
        <v>890</v>
      </c>
      <c r="C227" s="78" t="s">
        <v>249</v>
      </c>
      <c r="D227" s="104" t="s">
        <v>249</v>
      </c>
      <c r="E227" s="30"/>
      <c r="F227" s="43"/>
      <c r="G227" s="43"/>
    </row>
    <row r="228" spans="1:7" x14ac:dyDescent="0.35">
      <c r="A228" s="17" t="s">
        <v>2287</v>
      </c>
      <c r="B228" s="87" t="s">
        <v>890</v>
      </c>
      <c r="C228" s="78" t="s">
        <v>249</v>
      </c>
      <c r="D228" s="104" t="s">
        <v>249</v>
      </c>
      <c r="E228" s="30"/>
      <c r="F228" s="43"/>
      <c r="G228" s="43"/>
    </row>
    <row r="229" spans="1:7" x14ac:dyDescent="0.35">
      <c r="A229" s="17" t="s">
        <v>2288</v>
      </c>
      <c r="B229" s="87" t="s">
        <v>890</v>
      </c>
      <c r="C229" s="78" t="s">
        <v>249</v>
      </c>
      <c r="D229" s="104" t="s">
        <v>249</v>
      </c>
      <c r="E229" s="17"/>
      <c r="F229" s="43"/>
      <c r="G229" s="43"/>
    </row>
    <row r="230" spans="1:7" x14ac:dyDescent="0.35">
      <c r="A230" s="17" t="s">
        <v>2289</v>
      </c>
      <c r="B230" s="87" t="s">
        <v>890</v>
      </c>
      <c r="C230" s="78" t="s">
        <v>249</v>
      </c>
      <c r="D230" s="104" t="s">
        <v>249</v>
      </c>
      <c r="E230" s="69"/>
      <c r="F230" s="43"/>
      <c r="G230" s="43"/>
    </row>
    <row r="231" spans="1:7" x14ac:dyDescent="0.35">
      <c r="A231" s="17" t="s">
        <v>2290</v>
      </c>
      <c r="B231" s="87" t="s">
        <v>890</v>
      </c>
      <c r="C231" s="78" t="s">
        <v>249</v>
      </c>
      <c r="D231" s="104" t="s">
        <v>249</v>
      </c>
      <c r="E231" s="69"/>
      <c r="F231" s="43"/>
      <c r="G231" s="43"/>
    </row>
    <row r="232" spans="1:7" x14ac:dyDescent="0.35">
      <c r="A232" s="17" t="s">
        <v>2291</v>
      </c>
      <c r="B232" s="87" t="s">
        <v>890</v>
      </c>
      <c r="C232" s="78" t="s">
        <v>249</v>
      </c>
      <c r="D232" s="104" t="s">
        <v>249</v>
      </c>
      <c r="E232" s="69"/>
      <c r="F232" s="43"/>
      <c r="G232" s="43"/>
    </row>
    <row r="233" spans="1:7" x14ac:dyDescent="0.35">
      <c r="A233" s="17" t="s">
        <v>2292</v>
      </c>
      <c r="B233" s="87" t="s">
        <v>890</v>
      </c>
      <c r="C233" s="78" t="s">
        <v>249</v>
      </c>
      <c r="D233" s="104" t="s">
        <v>249</v>
      </c>
      <c r="E233" s="69"/>
      <c r="F233" s="43"/>
      <c r="G233" s="43"/>
    </row>
    <row r="234" spans="1:7" x14ac:dyDescent="0.35">
      <c r="A234" s="17" t="s">
        <v>2293</v>
      </c>
      <c r="B234" s="87" t="s">
        <v>890</v>
      </c>
      <c r="C234" s="78" t="s">
        <v>249</v>
      </c>
      <c r="D234" s="104" t="s">
        <v>249</v>
      </c>
      <c r="E234" s="69"/>
      <c r="F234" s="43"/>
      <c r="G234" s="43"/>
    </row>
    <row r="235" spans="1:7" x14ac:dyDescent="0.35">
      <c r="A235" s="17" t="s">
        <v>2294</v>
      </c>
      <c r="B235" s="87" t="s">
        <v>890</v>
      </c>
      <c r="C235" s="78" t="s">
        <v>249</v>
      </c>
      <c r="D235" s="104" t="s">
        <v>249</v>
      </c>
      <c r="E235" s="69"/>
      <c r="F235" s="43"/>
      <c r="G235" s="43"/>
    </row>
    <row r="236" spans="1:7" x14ac:dyDescent="0.35">
      <c r="A236" s="17" t="s">
        <v>2295</v>
      </c>
      <c r="B236" s="87" t="s">
        <v>890</v>
      </c>
      <c r="C236" s="78" t="s">
        <v>249</v>
      </c>
      <c r="D236" s="104" t="s">
        <v>249</v>
      </c>
      <c r="E236" s="69"/>
      <c r="F236" s="43"/>
      <c r="G236" s="43"/>
    </row>
    <row r="237" spans="1:7" x14ac:dyDescent="0.35">
      <c r="A237" s="17" t="s">
        <v>2296</v>
      </c>
      <c r="B237" s="87" t="s">
        <v>890</v>
      </c>
      <c r="C237" s="78" t="s">
        <v>249</v>
      </c>
      <c r="D237" s="104" t="s">
        <v>249</v>
      </c>
      <c r="E237" s="69"/>
      <c r="F237" s="43"/>
      <c r="G237" s="43"/>
    </row>
    <row r="238" spans="1:7" x14ac:dyDescent="0.35">
      <c r="A238" s="17" t="s">
        <v>2297</v>
      </c>
      <c r="B238" s="45" t="s">
        <v>314</v>
      </c>
      <c r="C238" s="46">
        <v>0</v>
      </c>
      <c r="D238" s="42">
        <v>0</v>
      </c>
      <c r="E238" s="69"/>
      <c r="F238" s="76">
        <v>0</v>
      </c>
      <c r="G238" s="76">
        <v>0</v>
      </c>
    </row>
    <row r="239" spans="1:7" x14ac:dyDescent="0.35">
      <c r="A239" s="34"/>
      <c r="B239" s="34" t="s">
        <v>981</v>
      </c>
      <c r="C239" s="34" t="s">
        <v>950</v>
      </c>
      <c r="D239" s="34" t="s">
        <v>951</v>
      </c>
      <c r="E239" s="34"/>
      <c r="F239" s="34" t="s">
        <v>791</v>
      </c>
      <c r="G239" s="34" t="s">
        <v>952</v>
      </c>
    </row>
    <row r="240" spans="1:7" x14ac:dyDescent="0.35">
      <c r="A240" s="17" t="s">
        <v>2298</v>
      </c>
      <c r="B240" s="17" t="s">
        <v>983</v>
      </c>
      <c r="C240" s="68" t="s">
        <v>249</v>
      </c>
      <c r="D240" s="17"/>
      <c r="E240" s="17"/>
      <c r="F240" s="65"/>
      <c r="G240" s="65"/>
    </row>
    <row r="241" spans="1:7" x14ac:dyDescent="0.35">
      <c r="A241" s="17"/>
      <c r="B241" s="17"/>
      <c r="C241" s="17"/>
      <c r="D241" s="17"/>
      <c r="E241" s="17"/>
      <c r="F241" s="65"/>
      <c r="G241" s="65"/>
    </row>
    <row r="242" spans="1:7" x14ac:dyDescent="0.35">
      <c r="A242" s="17"/>
      <c r="B242" s="30" t="s">
        <v>984</v>
      </c>
      <c r="C242" s="17"/>
      <c r="D242" s="17"/>
      <c r="E242" s="17"/>
      <c r="F242" s="65"/>
      <c r="G242" s="65"/>
    </row>
    <row r="243" spans="1:7" x14ac:dyDescent="0.35">
      <c r="A243" s="17" t="s">
        <v>2299</v>
      </c>
      <c r="B243" s="17" t="s">
        <v>986</v>
      </c>
      <c r="C243" s="78" t="s">
        <v>249</v>
      </c>
      <c r="D243" s="104" t="s">
        <v>249</v>
      </c>
      <c r="E243" s="17"/>
      <c r="F243" s="43"/>
      <c r="G243" s="43"/>
    </row>
    <row r="244" spans="1:7" x14ac:dyDescent="0.35">
      <c r="A244" s="17" t="s">
        <v>2300</v>
      </c>
      <c r="B244" s="17" t="s">
        <v>988</v>
      </c>
      <c r="C244" s="78" t="s">
        <v>249</v>
      </c>
      <c r="D244" s="104" t="s">
        <v>249</v>
      </c>
      <c r="E244" s="17"/>
      <c r="F244" s="43"/>
      <c r="G244" s="43"/>
    </row>
    <row r="245" spans="1:7" x14ac:dyDescent="0.35">
      <c r="A245" s="17" t="s">
        <v>2301</v>
      </c>
      <c r="B245" s="17" t="s">
        <v>990</v>
      </c>
      <c r="C245" s="78" t="s">
        <v>249</v>
      </c>
      <c r="D245" s="104" t="s">
        <v>249</v>
      </c>
      <c r="E245" s="17"/>
      <c r="F245" s="43"/>
      <c r="G245" s="43"/>
    </row>
    <row r="246" spans="1:7" x14ac:dyDescent="0.35">
      <c r="A246" s="17" t="s">
        <v>2302</v>
      </c>
      <c r="B246" s="17" t="s">
        <v>992</v>
      </c>
      <c r="C246" s="78" t="s">
        <v>249</v>
      </c>
      <c r="D246" s="104" t="s">
        <v>249</v>
      </c>
      <c r="E246" s="17"/>
      <c r="F246" s="43"/>
      <c r="G246" s="43"/>
    </row>
    <row r="247" spans="1:7" x14ac:dyDescent="0.35">
      <c r="A247" s="17" t="s">
        <v>2303</v>
      </c>
      <c r="B247" s="17" t="s">
        <v>994</v>
      </c>
      <c r="C247" s="78" t="s">
        <v>249</v>
      </c>
      <c r="D247" s="104" t="s">
        <v>249</v>
      </c>
      <c r="E247" s="17"/>
      <c r="F247" s="43"/>
      <c r="G247" s="43"/>
    </row>
    <row r="248" spans="1:7" x14ac:dyDescent="0.35">
      <c r="A248" s="17" t="s">
        <v>2304</v>
      </c>
      <c r="B248" s="17" t="s">
        <v>996</v>
      </c>
      <c r="C248" s="78" t="s">
        <v>249</v>
      </c>
      <c r="D248" s="104" t="s">
        <v>249</v>
      </c>
      <c r="E248" s="17"/>
      <c r="F248" s="43"/>
      <c r="G248" s="43"/>
    </row>
    <row r="249" spans="1:7" x14ac:dyDescent="0.35">
      <c r="A249" s="17" t="s">
        <v>2305</v>
      </c>
      <c r="B249" s="17" t="s">
        <v>998</v>
      </c>
      <c r="C249" s="78" t="s">
        <v>249</v>
      </c>
      <c r="D249" s="104" t="s">
        <v>249</v>
      </c>
      <c r="E249" s="17"/>
      <c r="F249" s="43"/>
      <c r="G249" s="43"/>
    </row>
    <row r="250" spans="1:7" x14ac:dyDescent="0.35">
      <c r="A250" s="17" t="s">
        <v>2306</v>
      </c>
      <c r="B250" s="17" t="s">
        <v>1000</v>
      </c>
      <c r="C250" s="78" t="s">
        <v>249</v>
      </c>
      <c r="D250" s="104" t="s">
        <v>249</v>
      </c>
      <c r="E250" s="17"/>
      <c r="F250" s="43"/>
      <c r="G250" s="43"/>
    </row>
    <row r="251" spans="1:7" x14ac:dyDescent="0.35">
      <c r="A251" s="17" t="s">
        <v>2307</v>
      </c>
      <c r="B251" s="45" t="s">
        <v>314</v>
      </c>
      <c r="C251" s="38">
        <v>0</v>
      </c>
      <c r="D251" s="75">
        <v>0</v>
      </c>
      <c r="E251" s="17"/>
      <c r="F251" s="76">
        <v>0</v>
      </c>
      <c r="G251" s="76">
        <v>0</v>
      </c>
    </row>
    <row r="252" spans="1:7" x14ac:dyDescent="0.35">
      <c r="A252" s="17" t="s">
        <v>2308</v>
      </c>
      <c r="B252" s="48" t="s">
        <v>1003</v>
      </c>
      <c r="C252" s="78"/>
      <c r="D252" s="104"/>
      <c r="E252" s="17"/>
      <c r="F252" s="43"/>
      <c r="G252" s="43"/>
    </row>
    <row r="253" spans="1:7" x14ac:dyDescent="0.35">
      <c r="A253" s="17" t="s">
        <v>2309</v>
      </c>
      <c r="B253" s="48" t="s">
        <v>1005</v>
      </c>
      <c r="C253" s="78"/>
      <c r="D253" s="104"/>
      <c r="E253" s="17"/>
      <c r="F253" s="43"/>
      <c r="G253" s="43"/>
    </row>
    <row r="254" spans="1:7" x14ac:dyDescent="0.35">
      <c r="A254" s="17" t="s">
        <v>2310</v>
      </c>
      <c r="B254" s="48" t="s">
        <v>1007</v>
      </c>
      <c r="C254" s="78"/>
      <c r="D254" s="104"/>
      <c r="E254" s="17"/>
      <c r="F254" s="43"/>
      <c r="G254" s="43"/>
    </row>
    <row r="255" spans="1:7" x14ac:dyDescent="0.35">
      <c r="A255" s="17" t="s">
        <v>2311</v>
      </c>
      <c r="B255" s="48" t="s">
        <v>1009</v>
      </c>
      <c r="C255" s="78"/>
      <c r="D255" s="104"/>
      <c r="E255" s="17"/>
      <c r="F255" s="43"/>
      <c r="G255" s="43"/>
    </row>
    <row r="256" spans="1:7" x14ac:dyDescent="0.35">
      <c r="A256" s="17" t="s">
        <v>2312</v>
      </c>
      <c r="B256" s="48" t="s">
        <v>1011</v>
      </c>
      <c r="C256" s="78"/>
      <c r="D256" s="104"/>
      <c r="E256" s="17"/>
      <c r="F256" s="43"/>
      <c r="G256" s="43"/>
    </row>
    <row r="257" spans="1:7" x14ac:dyDescent="0.35">
      <c r="A257" s="17" t="s">
        <v>2313</v>
      </c>
      <c r="B257" s="48" t="s">
        <v>1013</v>
      </c>
      <c r="C257" s="78"/>
      <c r="D257" s="104"/>
      <c r="E257" s="17"/>
      <c r="F257" s="43"/>
      <c r="G257" s="43"/>
    </row>
    <row r="258" spans="1:7" x14ac:dyDescent="0.35">
      <c r="A258" s="17" t="s">
        <v>2314</v>
      </c>
      <c r="B258" s="48"/>
      <c r="C258" s="17"/>
      <c r="D258" s="17"/>
      <c r="E258" s="17"/>
      <c r="F258" s="43"/>
      <c r="G258" s="43"/>
    </row>
    <row r="259" spans="1:7" x14ac:dyDescent="0.35">
      <c r="A259" s="17" t="s">
        <v>2315</v>
      </c>
      <c r="B259" s="48"/>
      <c r="C259" s="17"/>
      <c r="D259" s="17"/>
      <c r="E259" s="17"/>
      <c r="F259" s="43"/>
      <c r="G259" s="43"/>
    </row>
    <row r="260" spans="1:7" x14ac:dyDescent="0.35">
      <c r="A260" s="17" t="s">
        <v>2316</v>
      </c>
      <c r="B260" s="48"/>
      <c r="C260" s="17"/>
      <c r="D260" s="17"/>
      <c r="E260" s="17"/>
      <c r="F260" s="43"/>
      <c r="G260" s="43"/>
    </row>
    <row r="261" spans="1:7" x14ac:dyDescent="0.35">
      <c r="A261" s="34"/>
      <c r="B261" s="34" t="s">
        <v>1017</v>
      </c>
      <c r="C261" s="34" t="s">
        <v>950</v>
      </c>
      <c r="D261" s="34" t="s">
        <v>951</v>
      </c>
      <c r="E261" s="34"/>
      <c r="F261" s="34" t="s">
        <v>791</v>
      </c>
      <c r="G261" s="34" t="s">
        <v>952</v>
      </c>
    </row>
    <row r="262" spans="1:7" x14ac:dyDescent="0.35">
      <c r="A262" s="17" t="s">
        <v>2317</v>
      </c>
      <c r="B262" s="17" t="s">
        <v>983</v>
      </c>
      <c r="C262" s="68" t="s">
        <v>285</v>
      </c>
      <c r="D262" s="17"/>
      <c r="E262" s="17"/>
      <c r="F262" s="65"/>
      <c r="G262" s="65"/>
    </row>
    <row r="263" spans="1:7" x14ac:dyDescent="0.35">
      <c r="A263" s="17"/>
      <c r="B263" s="17"/>
      <c r="C263" s="17"/>
      <c r="D263" s="17"/>
      <c r="E263" s="17"/>
      <c r="F263" s="65"/>
      <c r="G263" s="65"/>
    </row>
    <row r="264" spans="1:7" x14ac:dyDescent="0.35">
      <c r="A264" s="17"/>
      <c r="B264" s="30" t="s">
        <v>984</v>
      </c>
      <c r="C264" s="17"/>
      <c r="D264" s="17"/>
      <c r="E264" s="17"/>
      <c r="F264" s="65"/>
      <c r="G264" s="65"/>
    </row>
    <row r="265" spans="1:7" x14ac:dyDescent="0.35">
      <c r="A265" s="17" t="s">
        <v>2318</v>
      </c>
      <c r="B265" s="17" t="s">
        <v>986</v>
      </c>
      <c r="C265" s="78" t="s">
        <v>285</v>
      </c>
      <c r="D265" s="104" t="s">
        <v>285</v>
      </c>
      <c r="E265" s="17"/>
      <c r="F265" s="43"/>
      <c r="G265" s="43"/>
    </row>
    <row r="266" spans="1:7" x14ac:dyDescent="0.35">
      <c r="A266" s="17" t="s">
        <v>2319</v>
      </c>
      <c r="B266" s="17" t="s">
        <v>988</v>
      </c>
      <c r="C266" s="78" t="s">
        <v>285</v>
      </c>
      <c r="D266" s="104" t="s">
        <v>285</v>
      </c>
      <c r="E266" s="17"/>
      <c r="F266" s="43"/>
      <c r="G266" s="43"/>
    </row>
    <row r="267" spans="1:7" x14ac:dyDescent="0.35">
      <c r="A267" s="17" t="s">
        <v>2320</v>
      </c>
      <c r="B267" s="17" t="s">
        <v>990</v>
      </c>
      <c r="C267" s="78" t="s">
        <v>285</v>
      </c>
      <c r="D267" s="104" t="s">
        <v>285</v>
      </c>
      <c r="E267" s="17"/>
      <c r="F267" s="43"/>
      <c r="G267" s="43"/>
    </row>
    <row r="268" spans="1:7" x14ac:dyDescent="0.35">
      <c r="A268" s="17" t="s">
        <v>2321</v>
      </c>
      <c r="B268" s="17" t="s">
        <v>992</v>
      </c>
      <c r="C268" s="78" t="s">
        <v>285</v>
      </c>
      <c r="D268" s="104" t="s">
        <v>285</v>
      </c>
      <c r="E268" s="17"/>
      <c r="F268" s="43"/>
      <c r="G268" s="43"/>
    </row>
    <row r="269" spans="1:7" x14ac:dyDescent="0.35">
      <c r="A269" s="17" t="s">
        <v>2322</v>
      </c>
      <c r="B269" s="17" t="s">
        <v>994</v>
      </c>
      <c r="C269" s="78" t="s">
        <v>285</v>
      </c>
      <c r="D269" s="104" t="s">
        <v>285</v>
      </c>
      <c r="E269" s="17"/>
      <c r="F269" s="43"/>
      <c r="G269" s="43"/>
    </row>
    <row r="270" spans="1:7" x14ac:dyDescent="0.35">
      <c r="A270" s="17" t="s">
        <v>2323</v>
      </c>
      <c r="B270" s="17" t="s">
        <v>996</v>
      </c>
      <c r="C270" s="78" t="s">
        <v>285</v>
      </c>
      <c r="D270" s="104" t="s">
        <v>285</v>
      </c>
      <c r="E270" s="17"/>
      <c r="F270" s="43"/>
      <c r="G270" s="43"/>
    </row>
    <row r="271" spans="1:7" x14ac:dyDescent="0.35">
      <c r="A271" s="17" t="s">
        <v>2324</v>
      </c>
      <c r="B271" s="17" t="s">
        <v>998</v>
      </c>
      <c r="C271" s="78" t="s">
        <v>285</v>
      </c>
      <c r="D271" s="104" t="s">
        <v>285</v>
      </c>
      <c r="E271" s="17"/>
      <c r="F271" s="43"/>
      <c r="G271" s="43"/>
    </row>
    <row r="272" spans="1:7" x14ac:dyDescent="0.35">
      <c r="A272" s="17" t="s">
        <v>2325</v>
      </c>
      <c r="B272" s="17" t="s">
        <v>1000</v>
      </c>
      <c r="C272" s="78" t="s">
        <v>285</v>
      </c>
      <c r="D272" s="104" t="s">
        <v>285</v>
      </c>
      <c r="E272" s="17"/>
      <c r="F272" s="43"/>
      <c r="G272" s="43"/>
    </row>
    <row r="273" spans="1:7" x14ac:dyDescent="0.35">
      <c r="A273" s="17" t="s">
        <v>2326</v>
      </c>
      <c r="B273" s="45" t="s">
        <v>314</v>
      </c>
      <c r="C273" s="38">
        <v>0</v>
      </c>
      <c r="D273" s="75">
        <v>0</v>
      </c>
      <c r="E273" s="17"/>
      <c r="F273" s="76">
        <v>0</v>
      </c>
      <c r="G273" s="76">
        <v>0</v>
      </c>
    </row>
    <row r="274" spans="1:7" x14ac:dyDescent="0.35">
      <c r="A274" s="17" t="s">
        <v>2327</v>
      </c>
      <c r="B274" s="48" t="s">
        <v>1003</v>
      </c>
      <c r="C274" s="78"/>
      <c r="D274" s="104"/>
      <c r="E274" s="17"/>
      <c r="F274" s="43"/>
      <c r="G274" s="43"/>
    </row>
    <row r="275" spans="1:7" x14ac:dyDescent="0.35">
      <c r="A275" s="17" t="s">
        <v>2328</v>
      </c>
      <c r="B275" s="48" t="s">
        <v>1005</v>
      </c>
      <c r="C275" s="78"/>
      <c r="D275" s="104"/>
      <c r="E275" s="17"/>
      <c r="F275" s="43"/>
      <c r="G275" s="43"/>
    </row>
    <row r="276" spans="1:7" x14ac:dyDescent="0.35">
      <c r="A276" s="17" t="s">
        <v>2329</v>
      </c>
      <c r="B276" s="48" t="s">
        <v>1007</v>
      </c>
      <c r="C276" s="78"/>
      <c r="D276" s="104"/>
      <c r="E276" s="17"/>
      <c r="F276" s="43"/>
      <c r="G276" s="43"/>
    </row>
    <row r="277" spans="1:7" x14ac:dyDescent="0.35">
      <c r="A277" s="17" t="s">
        <v>2330</v>
      </c>
      <c r="B277" s="48" t="s">
        <v>1009</v>
      </c>
      <c r="C277" s="78"/>
      <c r="D277" s="104"/>
      <c r="E277" s="17"/>
      <c r="F277" s="43"/>
      <c r="G277" s="43"/>
    </row>
    <row r="278" spans="1:7" x14ac:dyDescent="0.35">
      <c r="A278" s="17" t="s">
        <v>2331</v>
      </c>
      <c r="B278" s="48" t="s">
        <v>1011</v>
      </c>
      <c r="C278" s="78"/>
      <c r="D278" s="104"/>
      <c r="E278" s="17"/>
      <c r="F278" s="43"/>
      <c r="G278" s="43"/>
    </row>
    <row r="279" spans="1:7" x14ac:dyDescent="0.35">
      <c r="A279" s="17" t="s">
        <v>2332</v>
      </c>
      <c r="B279" s="48" t="s">
        <v>1013</v>
      </c>
      <c r="C279" s="78"/>
      <c r="D279" s="104"/>
      <c r="E279" s="17"/>
      <c r="F279" s="43"/>
      <c r="G279" s="43"/>
    </row>
    <row r="280" spans="1:7" x14ac:dyDescent="0.35">
      <c r="A280" s="17" t="s">
        <v>2333</v>
      </c>
      <c r="B280" s="48"/>
      <c r="C280" s="17"/>
      <c r="D280" s="17"/>
      <c r="E280" s="17"/>
      <c r="F280" s="44"/>
      <c r="G280" s="44"/>
    </row>
    <row r="281" spans="1:7" x14ac:dyDescent="0.35">
      <c r="A281" s="17" t="s">
        <v>2334</v>
      </c>
      <c r="B281" s="48"/>
      <c r="C281" s="17"/>
      <c r="D281" s="17"/>
      <c r="E281" s="17"/>
      <c r="F281" s="44"/>
      <c r="G281" s="44"/>
    </row>
    <row r="282" spans="1:7" x14ac:dyDescent="0.35">
      <c r="A282" s="17" t="s">
        <v>2335</v>
      </c>
      <c r="B282" s="48"/>
      <c r="C282" s="17"/>
      <c r="D282" s="17"/>
      <c r="E282" s="17"/>
      <c r="F282" s="44"/>
      <c r="G282" s="44"/>
    </row>
    <row r="283" spans="1:7" x14ac:dyDescent="0.35">
      <c r="A283" s="34"/>
      <c r="B283" s="34" t="s">
        <v>1037</v>
      </c>
      <c r="C283" s="34" t="s">
        <v>791</v>
      </c>
      <c r="D283" s="34"/>
      <c r="E283" s="34"/>
      <c r="F283" s="34"/>
      <c r="G283" s="34"/>
    </row>
    <row r="284" spans="1:7" x14ac:dyDescent="0.35">
      <c r="A284" s="17" t="s">
        <v>2336</v>
      </c>
      <c r="B284" s="17" t="s">
        <v>1039</v>
      </c>
      <c r="C284" s="68" t="s">
        <v>249</v>
      </c>
      <c r="D284" s="17"/>
      <c r="E284" s="69"/>
      <c r="F284" s="69"/>
      <c r="G284" s="69"/>
    </row>
    <row r="285" spans="1:7" x14ac:dyDescent="0.35">
      <c r="A285" s="17" t="s">
        <v>2337</v>
      </c>
      <c r="B285" s="17" t="s">
        <v>1041</v>
      </c>
      <c r="C285" s="68" t="s">
        <v>249</v>
      </c>
      <c r="D285" s="17"/>
      <c r="E285" s="69"/>
      <c r="F285" s="69"/>
      <c r="G285" s="11"/>
    </row>
    <row r="286" spans="1:7" x14ac:dyDescent="0.35">
      <c r="A286" s="17" t="s">
        <v>2338</v>
      </c>
      <c r="B286" s="17" t="s">
        <v>1043</v>
      </c>
      <c r="C286" s="68" t="s">
        <v>249</v>
      </c>
      <c r="D286" s="17"/>
      <c r="E286" s="69"/>
      <c r="F286" s="69"/>
      <c r="G286" s="11"/>
    </row>
    <row r="287" spans="1:7" x14ac:dyDescent="0.35">
      <c r="A287" s="17" t="s">
        <v>2339</v>
      </c>
      <c r="B287" s="17" t="s">
        <v>2340</v>
      </c>
      <c r="C287" s="68" t="s">
        <v>249</v>
      </c>
      <c r="D287" s="17"/>
      <c r="E287" s="69"/>
      <c r="F287" s="69"/>
      <c r="G287" s="11"/>
    </row>
    <row r="288" spans="1:7" x14ac:dyDescent="0.35">
      <c r="A288" s="17" t="s">
        <v>2341</v>
      </c>
      <c r="B288" s="30" t="s">
        <v>1047</v>
      </c>
      <c r="C288" s="68" t="s">
        <v>249</v>
      </c>
      <c r="D288" s="28"/>
      <c r="E288" s="28"/>
      <c r="F288" s="52"/>
      <c r="G288" s="52"/>
    </row>
    <row r="289" spans="1:7" x14ac:dyDescent="0.35">
      <c r="A289" s="17" t="s">
        <v>2342</v>
      </c>
      <c r="B289" s="17" t="s">
        <v>312</v>
      </c>
      <c r="C289" s="68" t="s">
        <v>249</v>
      </c>
      <c r="D289" s="17"/>
      <c r="E289" s="69"/>
      <c r="F289" s="69"/>
      <c r="G289" s="11"/>
    </row>
    <row r="290" spans="1:7" x14ac:dyDescent="0.35">
      <c r="A290" s="17" t="s">
        <v>2343</v>
      </c>
      <c r="B290" s="48" t="s">
        <v>1050</v>
      </c>
      <c r="C290" s="109"/>
      <c r="D290" s="17"/>
      <c r="E290" s="69"/>
      <c r="F290" s="69"/>
      <c r="G290" s="11"/>
    </row>
    <row r="291" spans="1:7" x14ac:dyDescent="0.35">
      <c r="A291" s="17" t="s">
        <v>2344</v>
      </c>
      <c r="B291" s="48" t="s">
        <v>1052</v>
      </c>
      <c r="C291" s="68"/>
      <c r="D291" s="17"/>
      <c r="E291" s="69"/>
      <c r="F291" s="69"/>
      <c r="G291" s="11"/>
    </row>
    <row r="292" spans="1:7" x14ac:dyDescent="0.35">
      <c r="A292" s="17" t="s">
        <v>2345</v>
      </c>
      <c r="B292" s="48" t="s">
        <v>1054</v>
      </c>
      <c r="C292" s="68"/>
      <c r="D292" s="17"/>
      <c r="E292" s="69"/>
      <c r="F292" s="69"/>
      <c r="G292" s="11"/>
    </row>
    <row r="293" spans="1:7" x14ac:dyDescent="0.35">
      <c r="A293" s="17" t="s">
        <v>2346</v>
      </c>
      <c r="B293" s="48" t="s">
        <v>1056</v>
      </c>
      <c r="C293" s="68"/>
      <c r="D293" s="17"/>
      <c r="E293" s="69"/>
      <c r="F293" s="69"/>
      <c r="G293" s="11"/>
    </row>
    <row r="294" spans="1:7" x14ac:dyDescent="0.35">
      <c r="A294" s="17" t="s">
        <v>2347</v>
      </c>
      <c r="B294" s="101" t="s">
        <v>316</v>
      </c>
      <c r="C294" s="68"/>
      <c r="D294" s="17"/>
      <c r="E294" s="69"/>
      <c r="F294" s="69"/>
      <c r="G294" s="11"/>
    </row>
    <row r="295" spans="1:7" x14ac:dyDescent="0.35">
      <c r="A295" s="17" t="s">
        <v>2348</v>
      </c>
      <c r="B295" s="101" t="s">
        <v>316</v>
      </c>
      <c r="C295" s="68"/>
      <c r="D295" s="17"/>
      <c r="E295" s="69"/>
      <c r="F295" s="69"/>
      <c r="G295" s="11"/>
    </row>
    <row r="296" spans="1:7" x14ac:dyDescent="0.35">
      <c r="A296" s="17" t="s">
        <v>2349</v>
      </c>
      <c r="B296" s="101" t="s">
        <v>316</v>
      </c>
      <c r="C296" s="68"/>
      <c r="D296" s="17"/>
      <c r="E296" s="69"/>
      <c r="F296" s="69"/>
      <c r="G296" s="11"/>
    </row>
    <row r="297" spans="1:7" x14ac:dyDescent="0.35">
      <c r="A297" s="17" t="s">
        <v>2350</v>
      </c>
      <c r="B297" s="101" t="s">
        <v>316</v>
      </c>
      <c r="C297" s="68"/>
      <c r="D297" s="17"/>
      <c r="E297" s="69"/>
      <c r="F297" s="69"/>
      <c r="G297" s="11"/>
    </row>
    <row r="298" spans="1:7" x14ac:dyDescent="0.35">
      <c r="A298" s="17" t="s">
        <v>2351</v>
      </c>
      <c r="B298" s="101" t="s">
        <v>316</v>
      </c>
      <c r="C298" s="68"/>
      <c r="D298" s="17"/>
      <c r="E298" s="69"/>
      <c r="F298" s="69"/>
      <c r="G298" s="11"/>
    </row>
    <row r="299" spans="1:7" x14ac:dyDescent="0.35">
      <c r="A299" s="17" t="s">
        <v>2352</v>
      </c>
      <c r="B299" s="101" t="s">
        <v>316</v>
      </c>
      <c r="C299" s="68"/>
      <c r="D299" s="17"/>
      <c r="E299" s="69"/>
      <c r="F299" s="69"/>
      <c r="G299" s="11"/>
    </row>
    <row r="300" spans="1:7" x14ac:dyDescent="0.35">
      <c r="A300" s="34"/>
      <c r="B300" s="34" t="s">
        <v>1063</v>
      </c>
      <c r="C300" s="34" t="s">
        <v>791</v>
      </c>
      <c r="D300" s="34"/>
      <c r="E300" s="34"/>
      <c r="F300" s="34"/>
      <c r="G300" s="34"/>
    </row>
    <row r="301" spans="1:7" x14ac:dyDescent="0.35">
      <c r="A301" s="17" t="s">
        <v>2353</v>
      </c>
      <c r="B301" s="17" t="s">
        <v>1065</v>
      </c>
      <c r="C301" s="68" t="s">
        <v>249</v>
      </c>
      <c r="D301" s="17"/>
      <c r="E301" s="11"/>
      <c r="F301" s="11"/>
      <c r="G301" s="11"/>
    </row>
    <row r="302" spans="1:7" x14ac:dyDescent="0.35">
      <c r="A302" s="17" t="s">
        <v>2354</v>
      </c>
      <c r="B302" s="17" t="s">
        <v>1067</v>
      </c>
      <c r="C302" s="68" t="s">
        <v>249</v>
      </c>
      <c r="D302" s="17"/>
      <c r="E302" s="11"/>
      <c r="F302" s="11"/>
      <c r="G302" s="11"/>
    </row>
    <row r="303" spans="1:7" x14ac:dyDescent="0.35">
      <c r="A303" s="17" t="s">
        <v>2355</v>
      </c>
      <c r="B303" s="17" t="s">
        <v>312</v>
      </c>
      <c r="C303" s="68" t="s">
        <v>249</v>
      </c>
      <c r="D303" s="17"/>
      <c r="E303" s="11"/>
      <c r="F303" s="11"/>
      <c r="G303" s="11"/>
    </row>
    <row r="304" spans="1:7" x14ac:dyDescent="0.35">
      <c r="A304" s="17" t="s">
        <v>2356</v>
      </c>
      <c r="B304" s="17"/>
      <c r="C304" s="64"/>
      <c r="D304" s="17"/>
      <c r="E304" s="11"/>
      <c r="F304" s="11"/>
      <c r="G304" s="11"/>
    </row>
    <row r="305" spans="1:7" x14ac:dyDescent="0.35">
      <c r="A305" s="17" t="s">
        <v>2357</v>
      </c>
      <c r="B305" s="17"/>
      <c r="C305" s="64"/>
      <c r="D305" s="17"/>
      <c r="E305" s="11"/>
      <c r="F305" s="11"/>
      <c r="G305" s="11"/>
    </row>
    <row r="306" spans="1:7" x14ac:dyDescent="0.35">
      <c r="A306" s="17" t="s">
        <v>2358</v>
      </c>
      <c r="B306" s="17"/>
      <c r="C306" s="64"/>
      <c r="D306" s="17"/>
      <c r="E306" s="11"/>
      <c r="F306" s="11"/>
      <c r="G306" s="11"/>
    </row>
    <row r="307" spans="1:7" x14ac:dyDescent="0.35">
      <c r="A307" s="34"/>
      <c r="B307" s="34" t="s">
        <v>2359</v>
      </c>
      <c r="C307" s="34" t="s">
        <v>278</v>
      </c>
      <c r="D307" s="34" t="s">
        <v>1076</v>
      </c>
      <c r="E307" s="34"/>
      <c r="F307" s="34" t="s">
        <v>791</v>
      </c>
      <c r="G307" s="34" t="s">
        <v>1077</v>
      </c>
    </row>
    <row r="308" spans="1:7" x14ac:dyDescent="0.35">
      <c r="A308" s="17" t="s">
        <v>2360</v>
      </c>
      <c r="B308" s="87" t="s">
        <v>890</v>
      </c>
      <c r="C308" s="78" t="s">
        <v>249</v>
      </c>
      <c r="D308" s="104" t="s">
        <v>249</v>
      </c>
      <c r="E308" s="20"/>
      <c r="F308" s="43"/>
      <c r="G308" s="43"/>
    </row>
    <row r="309" spans="1:7" x14ac:dyDescent="0.35">
      <c r="A309" s="17" t="s">
        <v>2361</v>
      </c>
      <c r="B309" s="87" t="s">
        <v>890</v>
      </c>
      <c r="C309" s="78" t="s">
        <v>249</v>
      </c>
      <c r="D309" s="104" t="s">
        <v>249</v>
      </c>
      <c r="E309" s="20"/>
      <c r="F309" s="43"/>
      <c r="G309" s="43"/>
    </row>
    <row r="310" spans="1:7" x14ac:dyDescent="0.35">
      <c r="A310" s="17" t="s">
        <v>2362</v>
      </c>
      <c r="B310" s="87" t="s">
        <v>890</v>
      </c>
      <c r="C310" s="78" t="s">
        <v>249</v>
      </c>
      <c r="D310" s="104" t="s">
        <v>249</v>
      </c>
      <c r="E310" s="20"/>
      <c r="F310" s="43"/>
      <c r="G310" s="43"/>
    </row>
    <row r="311" spans="1:7" x14ac:dyDescent="0.35">
      <c r="A311" s="17" t="s">
        <v>2363</v>
      </c>
      <c r="B311" s="87" t="s">
        <v>890</v>
      </c>
      <c r="C311" s="78" t="s">
        <v>249</v>
      </c>
      <c r="D311" s="104" t="s">
        <v>249</v>
      </c>
      <c r="E311" s="20"/>
      <c r="F311" s="43"/>
      <c r="G311" s="43"/>
    </row>
    <row r="312" spans="1:7" x14ac:dyDescent="0.35">
      <c r="A312" s="17" t="s">
        <v>2364</v>
      </c>
      <c r="B312" s="87" t="s">
        <v>890</v>
      </c>
      <c r="C312" s="78" t="s">
        <v>249</v>
      </c>
      <c r="D312" s="104" t="s">
        <v>249</v>
      </c>
      <c r="E312" s="20"/>
      <c r="F312" s="43"/>
      <c r="G312" s="43"/>
    </row>
    <row r="313" spans="1:7" x14ac:dyDescent="0.35">
      <c r="A313" s="17" t="s">
        <v>2365</v>
      </c>
      <c r="B313" s="87" t="s">
        <v>890</v>
      </c>
      <c r="C313" s="78" t="s">
        <v>249</v>
      </c>
      <c r="D313" s="104" t="s">
        <v>249</v>
      </c>
      <c r="E313" s="20"/>
      <c r="F313" s="43"/>
      <c r="G313" s="43"/>
    </row>
    <row r="314" spans="1:7" x14ac:dyDescent="0.35">
      <c r="A314" s="17" t="s">
        <v>2366</v>
      </c>
      <c r="B314" s="87" t="s">
        <v>890</v>
      </c>
      <c r="C314" s="78" t="s">
        <v>249</v>
      </c>
      <c r="D314" s="104" t="s">
        <v>249</v>
      </c>
      <c r="E314" s="20"/>
      <c r="F314" s="43"/>
      <c r="G314" s="43"/>
    </row>
    <row r="315" spans="1:7" x14ac:dyDescent="0.35">
      <c r="A315" s="17" t="s">
        <v>2367</v>
      </c>
      <c r="B315" s="87" t="s">
        <v>890</v>
      </c>
      <c r="C315" s="78" t="s">
        <v>249</v>
      </c>
      <c r="D315" s="104" t="s">
        <v>249</v>
      </c>
      <c r="E315" s="20"/>
      <c r="F315" s="43"/>
      <c r="G315" s="43"/>
    </row>
    <row r="316" spans="1:7" x14ac:dyDescent="0.35">
      <c r="A316" s="17" t="s">
        <v>2368</v>
      </c>
      <c r="B316" s="87" t="s">
        <v>890</v>
      </c>
      <c r="C316" s="78" t="s">
        <v>249</v>
      </c>
      <c r="D316" s="104" t="s">
        <v>249</v>
      </c>
      <c r="E316" s="20"/>
      <c r="F316" s="43"/>
      <c r="G316" s="43"/>
    </row>
    <row r="317" spans="1:7" x14ac:dyDescent="0.35">
      <c r="A317" s="17" t="s">
        <v>2369</v>
      </c>
      <c r="B317" s="87" t="s">
        <v>890</v>
      </c>
      <c r="C317" s="78" t="s">
        <v>249</v>
      </c>
      <c r="D317" s="104" t="s">
        <v>249</v>
      </c>
      <c r="E317" s="20"/>
      <c r="F317" s="43"/>
      <c r="G317" s="43"/>
    </row>
    <row r="318" spans="1:7" x14ac:dyDescent="0.35">
      <c r="A318" s="17" t="s">
        <v>2370</v>
      </c>
      <c r="B318" s="87" t="s">
        <v>890</v>
      </c>
      <c r="C318" s="78" t="s">
        <v>249</v>
      </c>
      <c r="D318" s="104" t="s">
        <v>249</v>
      </c>
      <c r="E318" s="20"/>
      <c r="F318" s="43"/>
      <c r="G318" s="43"/>
    </row>
    <row r="319" spans="1:7" x14ac:dyDescent="0.35">
      <c r="A319" s="17" t="s">
        <v>2371</v>
      </c>
      <c r="B319" s="87" t="s">
        <v>890</v>
      </c>
      <c r="C319" s="78" t="s">
        <v>249</v>
      </c>
      <c r="D319" s="104" t="s">
        <v>249</v>
      </c>
      <c r="E319" s="20"/>
      <c r="F319" s="43"/>
      <c r="G319" s="43"/>
    </row>
    <row r="320" spans="1:7" x14ac:dyDescent="0.35">
      <c r="A320" s="17" t="s">
        <v>2372</v>
      </c>
      <c r="B320" s="87" t="s">
        <v>890</v>
      </c>
      <c r="C320" s="78" t="s">
        <v>249</v>
      </c>
      <c r="D320" s="104" t="s">
        <v>249</v>
      </c>
      <c r="E320" s="20"/>
      <c r="F320" s="43"/>
      <c r="G320" s="43"/>
    </row>
    <row r="321" spans="1:7" x14ac:dyDescent="0.35">
      <c r="A321" s="17" t="s">
        <v>2373</v>
      </c>
      <c r="B321" s="87" t="s">
        <v>890</v>
      </c>
      <c r="C321" s="78" t="s">
        <v>249</v>
      </c>
      <c r="D321" s="104" t="s">
        <v>249</v>
      </c>
      <c r="E321" s="20"/>
      <c r="F321" s="43"/>
      <c r="G321" s="43"/>
    </row>
    <row r="322" spans="1:7" x14ac:dyDescent="0.35">
      <c r="A322" s="17" t="s">
        <v>2374</v>
      </c>
      <c r="B322" s="87" t="s">
        <v>890</v>
      </c>
      <c r="C322" s="78" t="s">
        <v>249</v>
      </c>
      <c r="D322" s="104" t="s">
        <v>249</v>
      </c>
      <c r="E322" s="20"/>
      <c r="F322" s="43"/>
      <c r="G322" s="43"/>
    </row>
    <row r="323" spans="1:7" x14ac:dyDescent="0.35">
      <c r="A323" s="17" t="s">
        <v>2375</v>
      </c>
      <c r="B323" s="87" t="s">
        <v>890</v>
      </c>
      <c r="C323" s="78" t="s">
        <v>249</v>
      </c>
      <c r="D323" s="104" t="s">
        <v>249</v>
      </c>
      <c r="E323" s="20"/>
      <c r="F323" s="43"/>
      <c r="G323" s="43"/>
    </row>
    <row r="324" spans="1:7" x14ac:dyDescent="0.35">
      <c r="A324" s="17" t="s">
        <v>2376</v>
      </c>
      <c r="B324" s="87" t="s">
        <v>890</v>
      </c>
      <c r="C324" s="78" t="s">
        <v>249</v>
      </c>
      <c r="D324" s="104" t="s">
        <v>249</v>
      </c>
      <c r="E324" s="20"/>
      <c r="F324" s="43"/>
      <c r="G324" s="43"/>
    </row>
    <row r="325" spans="1:7" x14ac:dyDescent="0.35">
      <c r="A325" s="17" t="s">
        <v>2377</v>
      </c>
      <c r="B325" s="30" t="s">
        <v>1096</v>
      </c>
      <c r="C325" s="78" t="s">
        <v>249</v>
      </c>
      <c r="D325" s="104" t="s">
        <v>249</v>
      </c>
      <c r="E325" s="20"/>
      <c r="F325" s="43"/>
      <c r="G325" s="43"/>
    </row>
    <row r="326" spans="1:7" x14ac:dyDescent="0.35">
      <c r="A326" s="17" t="s">
        <v>2378</v>
      </c>
      <c r="B326" s="30" t="s">
        <v>314</v>
      </c>
      <c r="C326" s="38">
        <v>0</v>
      </c>
      <c r="D326" s="75">
        <v>0</v>
      </c>
      <c r="E326" s="20"/>
      <c r="F326" s="76">
        <v>0</v>
      </c>
      <c r="G326" s="76">
        <v>0</v>
      </c>
    </row>
    <row r="327" spans="1:7" x14ac:dyDescent="0.35">
      <c r="A327" s="17" t="s">
        <v>2379</v>
      </c>
      <c r="B327" s="30"/>
      <c r="C327" s="17"/>
      <c r="D327" s="17"/>
      <c r="E327" s="20"/>
      <c r="F327" s="20"/>
      <c r="G327" s="20"/>
    </row>
    <row r="328" spans="1:7" x14ac:dyDescent="0.35">
      <c r="A328" s="17" t="s">
        <v>2380</v>
      </c>
      <c r="B328" s="30"/>
      <c r="C328" s="17"/>
      <c r="D328" s="17"/>
      <c r="E328" s="20"/>
      <c r="F328" s="20"/>
      <c r="G328" s="20"/>
    </row>
    <row r="329" spans="1:7" x14ac:dyDescent="0.35">
      <c r="A329" s="17" t="s">
        <v>2381</v>
      </c>
      <c r="B329" s="30"/>
      <c r="C329" s="17"/>
      <c r="D329" s="17"/>
      <c r="E329" s="20"/>
      <c r="F329" s="20"/>
      <c r="G329" s="20"/>
    </row>
    <row r="330" spans="1:7" x14ac:dyDescent="0.35">
      <c r="A330" s="34"/>
      <c r="B330" s="34" t="s">
        <v>2382</v>
      </c>
      <c r="C330" s="34" t="s">
        <v>278</v>
      </c>
      <c r="D330" s="34" t="s">
        <v>1076</v>
      </c>
      <c r="E330" s="34"/>
      <c r="F330" s="34" t="s">
        <v>791</v>
      </c>
      <c r="G330" s="34" t="s">
        <v>1077</v>
      </c>
    </row>
    <row r="331" spans="1:7" x14ac:dyDescent="0.35">
      <c r="A331" s="17" t="s">
        <v>2383</v>
      </c>
      <c r="B331" s="87" t="s">
        <v>890</v>
      </c>
      <c r="C331" s="78" t="s">
        <v>249</v>
      </c>
      <c r="D331" s="104" t="s">
        <v>249</v>
      </c>
      <c r="E331" s="20"/>
      <c r="F331" s="43"/>
      <c r="G331" s="43"/>
    </row>
    <row r="332" spans="1:7" x14ac:dyDescent="0.35">
      <c r="A332" s="17" t="s">
        <v>2384</v>
      </c>
      <c r="B332" s="87" t="s">
        <v>890</v>
      </c>
      <c r="C332" s="78" t="s">
        <v>249</v>
      </c>
      <c r="D332" s="104" t="s">
        <v>249</v>
      </c>
      <c r="E332" s="20"/>
      <c r="F332" s="43"/>
      <c r="G332" s="43"/>
    </row>
    <row r="333" spans="1:7" x14ac:dyDescent="0.35">
      <c r="A333" s="17" t="s">
        <v>2385</v>
      </c>
      <c r="B333" s="87" t="s">
        <v>890</v>
      </c>
      <c r="C333" s="78" t="s">
        <v>249</v>
      </c>
      <c r="D333" s="104" t="s">
        <v>249</v>
      </c>
      <c r="E333" s="20"/>
      <c r="F333" s="43"/>
      <c r="G333" s="43"/>
    </row>
    <row r="334" spans="1:7" x14ac:dyDescent="0.35">
      <c r="A334" s="17" t="s">
        <v>2386</v>
      </c>
      <c r="B334" s="87" t="s">
        <v>890</v>
      </c>
      <c r="C334" s="78" t="s">
        <v>249</v>
      </c>
      <c r="D334" s="104" t="s">
        <v>249</v>
      </c>
      <c r="E334" s="20"/>
      <c r="F334" s="43"/>
      <c r="G334" s="43"/>
    </row>
    <row r="335" spans="1:7" x14ac:dyDescent="0.35">
      <c r="A335" s="17" t="s">
        <v>2387</v>
      </c>
      <c r="B335" s="87" t="s">
        <v>890</v>
      </c>
      <c r="C335" s="78" t="s">
        <v>249</v>
      </c>
      <c r="D335" s="104" t="s">
        <v>249</v>
      </c>
      <c r="E335" s="20"/>
      <c r="F335" s="43"/>
      <c r="G335" s="43"/>
    </row>
    <row r="336" spans="1:7" x14ac:dyDescent="0.35">
      <c r="A336" s="17" t="s">
        <v>2388</v>
      </c>
      <c r="B336" s="87" t="s">
        <v>890</v>
      </c>
      <c r="C336" s="78" t="s">
        <v>249</v>
      </c>
      <c r="D336" s="104" t="s">
        <v>249</v>
      </c>
      <c r="E336" s="20"/>
      <c r="F336" s="43"/>
      <c r="G336" s="43"/>
    </row>
    <row r="337" spans="1:7" x14ac:dyDescent="0.35">
      <c r="A337" s="17" t="s">
        <v>2389</v>
      </c>
      <c r="B337" s="87" t="s">
        <v>890</v>
      </c>
      <c r="C337" s="78" t="s">
        <v>249</v>
      </c>
      <c r="D337" s="104" t="s">
        <v>249</v>
      </c>
      <c r="E337" s="20"/>
      <c r="F337" s="43"/>
      <c r="G337" s="43"/>
    </row>
    <row r="338" spans="1:7" x14ac:dyDescent="0.35">
      <c r="A338" s="17" t="s">
        <v>2390</v>
      </c>
      <c r="B338" s="87" t="s">
        <v>890</v>
      </c>
      <c r="C338" s="78" t="s">
        <v>249</v>
      </c>
      <c r="D338" s="104" t="s">
        <v>249</v>
      </c>
      <c r="E338" s="20"/>
      <c r="F338" s="43"/>
      <c r="G338" s="43"/>
    </row>
    <row r="339" spans="1:7" x14ac:dyDescent="0.35">
      <c r="A339" s="17" t="s">
        <v>2391</v>
      </c>
      <c r="B339" s="87" t="s">
        <v>890</v>
      </c>
      <c r="C339" s="78" t="s">
        <v>249</v>
      </c>
      <c r="D339" s="104" t="s">
        <v>249</v>
      </c>
      <c r="E339" s="20"/>
      <c r="F339" s="43"/>
      <c r="G339" s="43"/>
    </row>
    <row r="340" spans="1:7" x14ac:dyDescent="0.35">
      <c r="A340" s="17" t="s">
        <v>2392</v>
      </c>
      <c r="B340" s="87" t="s">
        <v>890</v>
      </c>
      <c r="C340" s="78" t="s">
        <v>249</v>
      </c>
      <c r="D340" s="104" t="s">
        <v>249</v>
      </c>
      <c r="E340" s="20"/>
      <c r="F340" s="43"/>
      <c r="G340" s="43"/>
    </row>
    <row r="341" spans="1:7" x14ac:dyDescent="0.35">
      <c r="A341" s="17" t="s">
        <v>2393</v>
      </c>
      <c r="B341" s="87" t="s">
        <v>890</v>
      </c>
      <c r="C341" s="78" t="s">
        <v>249</v>
      </c>
      <c r="D341" s="104" t="s">
        <v>249</v>
      </c>
      <c r="E341" s="20"/>
      <c r="F341" s="43"/>
      <c r="G341" s="43"/>
    </row>
    <row r="342" spans="1:7" x14ac:dyDescent="0.35">
      <c r="A342" s="17" t="s">
        <v>2394</v>
      </c>
      <c r="B342" s="87" t="s">
        <v>890</v>
      </c>
      <c r="C342" s="78" t="s">
        <v>249</v>
      </c>
      <c r="D342" s="104" t="s">
        <v>249</v>
      </c>
      <c r="E342" s="20"/>
      <c r="F342" s="43"/>
      <c r="G342" s="43"/>
    </row>
    <row r="343" spans="1:7" x14ac:dyDescent="0.35">
      <c r="A343" s="17" t="s">
        <v>2395</v>
      </c>
      <c r="B343" s="87" t="s">
        <v>890</v>
      </c>
      <c r="C343" s="78" t="s">
        <v>249</v>
      </c>
      <c r="D343" s="104" t="s">
        <v>249</v>
      </c>
      <c r="E343" s="20"/>
      <c r="F343" s="43"/>
      <c r="G343" s="43"/>
    </row>
    <row r="344" spans="1:7" x14ac:dyDescent="0.35">
      <c r="A344" s="17" t="s">
        <v>2396</v>
      </c>
      <c r="B344" s="87" t="s">
        <v>890</v>
      </c>
      <c r="C344" s="78" t="s">
        <v>249</v>
      </c>
      <c r="D344" s="104" t="s">
        <v>249</v>
      </c>
      <c r="E344" s="20"/>
      <c r="F344" s="43"/>
      <c r="G344" s="43"/>
    </row>
    <row r="345" spans="1:7" x14ac:dyDescent="0.35">
      <c r="A345" s="17" t="s">
        <v>2397</v>
      </c>
      <c r="B345" s="87" t="s">
        <v>890</v>
      </c>
      <c r="C345" s="78" t="s">
        <v>249</v>
      </c>
      <c r="D345" s="104" t="s">
        <v>249</v>
      </c>
      <c r="E345" s="20"/>
      <c r="F345" s="43"/>
      <c r="G345" s="43"/>
    </row>
    <row r="346" spans="1:7" x14ac:dyDescent="0.35">
      <c r="A346" s="17" t="s">
        <v>2398</v>
      </c>
      <c r="B346" s="87" t="s">
        <v>890</v>
      </c>
      <c r="C346" s="78" t="s">
        <v>249</v>
      </c>
      <c r="D346" s="104" t="s">
        <v>249</v>
      </c>
      <c r="E346" s="20"/>
      <c r="F346" s="43"/>
      <c r="G346" s="43"/>
    </row>
    <row r="347" spans="1:7" x14ac:dyDescent="0.35">
      <c r="A347" s="17" t="s">
        <v>2399</v>
      </c>
      <c r="B347" s="87" t="s">
        <v>890</v>
      </c>
      <c r="C347" s="78" t="s">
        <v>249</v>
      </c>
      <c r="D347" s="104" t="s">
        <v>249</v>
      </c>
      <c r="E347" s="20"/>
      <c r="F347" s="43"/>
      <c r="G347" s="43"/>
    </row>
    <row r="348" spans="1:7" x14ac:dyDescent="0.35">
      <c r="A348" s="17" t="s">
        <v>2400</v>
      </c>
      <c r="B348" s="30" t="s">
        <v>1096</v>
      </c>
      <c r="C348" s="78" t="s">
        <v>249</v>
      </c>
      <c r="D348" s="104" t="s">
        <v>249</v>
      </c>
      <c r="E348" s="20"/>
      <c r="F348" s="43"/>
      <c r="G348" s="43"/>
    </row>
    <row r="349" spans="1:7" x14ac:dyDescent="0.35">
      <c r="A349" s="17" t="s">
        <v>2401</v>
      </c>
      <c r="B349" s="30" t="s">
        <v>314</v>
      </c>
      <c r="C349" s="38">
        <v>0</v>
      </c>
      <c r="D349" s="75">
        <v>0</v>
      </c>
      <c r="E349" s="20"/>
      <c r="F349" s="76">
        <v>0</v>
      </c>
      <c r="G349" s="76">
        <v>0</v>
      </c>
    </row>
    <row r="350" spans="1:7" x14ac:dyDescent="0.35">
      <c r="A350" s="17" t="s">
        <v>2402</v>
      </c>
      <c r="B350" s="30"/>
      <c r="C350" s="17"/>
      <c r="D350" s="17"/>
      <c r="E350" s="20"/>
      <c r="F350" s="20"/>
      <c r="G350" s="20"/>
    </row>
    <row r="351" spans="1:7" x14ac:dyDescent="0.35">
      <c r="A351" s="17" t="s">
        <v>2403</v>
      </c>
      <c r="B351" s="30"/>
      <c r="C351" s="17"/>
      <c r="D351" s="17"/>
      <c r="E351" s="20"/>
      <c r="F351" s="20"/>
      <c r="G351" s="20"/>
    </row>
    <row r="352" spans="1:7" x14ac:dyDescent="0.35">
      <c r="A352" s="34"/>
      <c r="B352" s="34" t="s">
        <v>2404</v>
      </c>
      <c r="C352" s="34" t="s">
        <v>278</v>
      </c>
      <c r="D352" s="34" t="s">
        <v>1076</v>
      </c>
      <c r="E352" s="34"/>
      <c r="F352" s="34" t="s">
        <v>791</v>
      </c>
      <c r="G352" s="34" t="s">
        <v>2405</v>
      </c>
    </row>
    <row r="353" spans="1:7" x14ac:dyDescent="0.35">
      <c r="A353" s="17" t="s">
        <v>2406</v>
      </c>
      <c r="B353" s="30" t="s">
        <v>1126</v>
      </c>
      <c r="C353" s="78" t="s">
        <v>249</v>
      </c>
      <c r="D353" s="104" t="s">
        <v>249</v>
      </c>
      <c r="E353" s="20"/>
      <c r="F353" s="43"/>
      <c r="G353" s="43"/>
    </row>
    <row r="354" spans="1:7" x14ac:dyDescent="0.35">
      <c r="A354" s="17" t="s">
        <v>2407</v>
      </c>
      <c r="B354" s="30" t="s">
        <v>1128</v>
      </c>
      <c r="C354" s="78" t="s">
        <v>249</v>
      </c>
      <c r="D354" s="104" t="s">
        <v>249</v>
      </c>
      <c r="E354" s="20"/>
      <c r="F354" s="43"/>
      <c r="G354" s="43"/>
    </row>
    <row r="355" spans="1:7" x14ac:dyDescent="0.35">
      <c r="A355" s="17" t="s">
        <v>2408</v>
      </c>
      <c r="B355" s="30" t="s">
        <v>1130</v>
      </c>
      <c r="C355" s="78" t="s">
        <v>249</v>
      </c>
      <c r="D355" s="104" t="s">
        <v>249</v>
      </c>
      <c r="E355" s="20"/>
      <c r="F355" s="43"/>
      <c r="G355" s="43"/>
    </row>
    <row r="356" spans="1:7" x14ac:dyDescent="0.35">
      <c r="A356" s="17" t="s">
        <v>2409</v>
      </c>
      <c r="B356" s="30" t="s">
        <v>1132</v>
      </c>
      <c r="C356" s="78" t="s">
        <v>249</v>
      </c>
      <c r="D356" s="104" t="s">
        <v>249</v>
      </c>
      <c r="E356" s="20"/>
      <c r="F356" s="43"/>
      <c r="G356" s="43"/>
    </row>
    <row r="357" spans="1:7" x14ac:dyDescent="0.35">
      <c r="A357" s="17" t="s">
        <v>2410</v>
      </c>
      <c r="B357" s="30" t="s">
        <v>1134</v>
      </c>
      <c r="C357" s="78" t="s">
        <v>249</v>
      </c>
      <c r="D357" s="104" t="s">
        <v>249</v>
      </c>
      <c r="E357" s="20"/>
      <c r="F357" s="43"/>
      <c r="G357" s="43"/>
    </row>
    <row r="358" spans="1:7" x14ac:dyDescent="0.35">
      <c r="A358" s="17" t="s">
        <v>2411</v>
      </c>
      <c r="B358" s="30" t="s">
        <v>1136</v>
      </c>
      <c r="C358" s="78" t="s">
        <v>249</v>
      </c>
      <c r="D358" s="104" t="s">
        <v>249</v>
      </c>
      <c r="E358" s="20"/>
      <c r="F358" s="43"/>
      <c r="G358" s="43"/>
    </row>
    <row r="359" spans="1:7" x14ac:dyDescent="0.35">
      <c r="A359" s="17" t="s">
        <v>2412</v>
      </c>
      <c r="B359" s="30" t="s">
        <v>1138</v>
      </c>
      <c r="C359" s="78" t="s">
        <v>249</v>
      </c>
      <c r="D359" s="104" t="s">
        <v>249</v>
      </c>
      <c r="E359" s="20"/>
      <c r="F359" s="43"/>
      <c r="G359" s="43"/>
    </row>
    <row r="360" spans="1:7" x14ac:dyDescent="0.35">
      <c r="A360" s="17" t="s">
        <v>2413</v>
      </c>
      <c r="B360" s="30" t="s">
        <v>1140</v>
      </c>
      <c r="C360" s="78" t="s">
        <v>249</v>
      </c>
      <c r="D360" s="104" t="s">
        <v>249</v>
      </c>
      <c r="E360" s="20"/>
      <c r="F360" s="43"/>
      <c r="G360" s="43"/>
    </row>
    <row r="361" spans="1:7" x14ac:dyDescent="0.35">
      <c r="A361" s="17" t="s">
        <v>2414</v>
      </c>
      <c r="B361" s="30" t="s">
        <v>1142</v>
      </c>
      <c r="C361" s="38" t="s">
        <v>249</v>
      </c>
      <c r="D361" s="17" t="s">
        <v>249</v>
      </c>
      <c r="E361" s="20"/>
      <c r="F361" s="43"/>
      <c r="G361" s="43"/>
    </row>
    <row r="362" spans="1:7" x14ac:dyDescent="0.35">
      <c r="A362" s="17" t="s">
        <v>2415</v>
      </c>
      <c r="B362" s="17" t="s">
        <v>1144</v>
      </c>
      <c r="C362" s="38" t="s">
        <v>249</v>
      </c>
      <c r="D362" s="17" t="s">
        <v>249</v>
      </c>
      <c r="F362" s="43"/>
      <c r="G362" s="43"/>
    </row>
    <row r="363" spans="1:7" x14ac:dyDescent="0.35">
      <c r="A363" s="17" t="s">
        <v>2416</v>
      </c>
      <c r="B363" s="17" t="s">
        <v>1146</v>
      </c>
      <c r="C363" s="38" t="s">
        <v>249</v>
      </c>
      <c r="D363" s="17" t="s">
        <v>249</v>
      </c>
      <c r="F363" s="43"/>
      <c r="G363" s="43"/>
    </row>
    <row r="364" spans="1:7" x14ac:dyDescent="0.35">
      <c r="A364" s="17" t="s">
        <v>2417</v>
      </c>
      <c r="B364" s="30" t="s">
        <v>1148</v>
      </c>
      <c r="C364" s="38" t="s">
        <v>249</v>
      </c>
      <c r="D364" s="17" t="s">
        <v>249</v>
      </c>
      <c r="E364" s="20"/>
      <c r="F364" s="43"/>
      <c r="G364" s="43"/>
    </row>
    <row r="365" spans="1:7" x14ac:dyDescent="0.35">
      <c r="A365" s="17" t="s">
        <v>2418</v>
      </c>
      <c r="B365" s="17" t="s">
        <v>1096</v>
      </c>
      <c r="C365" s="38" t="s">
        <v>249</v>
      </c>
      <c r="D365" s="75" t="s">
        <v>249</v>
      </c>
      <c r="E365" s="20"/>
      <c r="F365" s="43"/>
      <c r="G365" s="43"/>
    </row>
    <row r="366" spans="1:7" x14ac:dyDescent="0.35">
      <c r="A366" s="17" t="s">
        <v>2419</v>
      </c>
      <c r="B366" s="30" t="s">
        <v>314</v>
      </c>
      <c r="C366" s="38">
        <v>0</v>
      </c>
      <c r="D366" s="75">
        <v>0</v>
      </c>
      <c r="E366" s="20"/>
      <c r="F366" s="64">
        <v>0</v>
      </c>
      <c r="G366" s="64">
        <v>0</v>
      </c>
    </row>
    <row r="367" spans="1:7" x14ac:dyDescent="0.35">
      <c r="A367" s="17" t="s">
        <v>2420</v>
      </c>
      <c r="B367" s="30"/>
      <c r="C367" s="78"/>
      <c r="D367" s="104"/>
      <c r="E367" s="20"/>
      <c r="F367" s="43"/>
      <c r="G367" s="43"/>
    </row>
    <row r="368" spans="1:7" x14ac:dyDescent="0.35">
      <c r="A368" s="17" t="s">
        <v>2421</v>
      </c>
      <c r="B368" s="30"/>
      <c r="C368" s="78"/>
      <c r="D368" s="104"/>
      <c r="E368" s="20"/>
      <c r="F368" s="43"/>
      <c r="G368" s="43"/>
    </row>
    <row r="369" spans="1:7" x14ac:dyDescent="0.35">
      <c r="A369" s="17" t="s">
        <v>2422</v>
      </c>
      <c r="B369" s="30"/>
      <c r="C369" s="78"/>
      <c r="D369" s="104"/>
      <c r="E369" s="20"/>
      <c r="F369" s="43"/>
      <c r="G369" s="43"/>
    </row>
    <row r="370" spans="1:7" x14ac:dyDescent="0.35">
      <c r="A370" s="17" t="s">
        <v>2423</v>
      </c>
      <c r="B370" s="30"/>
      <c r="C370" s="78"/>
      <c r="D370" s="104"/>
      <c r="E370" s="20"/>
      <c r="F370" s="43"/>
      <c r="G370" s="43"/>
    </row>
    <row r="371" spans="1:7" x14ac:dyDescent="0.35">
      <c r="A371" s="17" t="s">
        <v>2424</v>
      </c>
      <c r="B371" s="30"/>
      <c r="C371" s="78"/>
      <c r="D371" s="104"/>
      <c r="E371" s="20"/>
      <c r="F371" s="43"/>
      <c r="G371" s="43"/>
    </row>
    <row r="372" spans="1:7" x14ac:dyDescent="0.35">
      <c r="A372" s="17" t="s">
        <v>2425</v>
      </c>
      <c r="B372" s="30"/>
      <c r="C372" s="78"/>
      <c r="D372" s="104"/>
      <c r="E372" s="20"/>
      <c r="F372" s="43"/>
      <c r="G372" s="43"/>
    </row>
    <row r="373" spans="1:7" x14ac:dyDescent="0.35">
      <c r="A373" s="17" t="s">
        <v>2426</v>
      </c>
      <c r="B373" s="30"/>
      <c r="C373" s="78"/>
      <c r="D373" s="104"/>
      <c r="E373" s="20"/>
      <c r="F373" s="43"/>
      <c r="G373" s="43"/>
    </row>
    <row r="374" spans="1:7" x14ac:dyDescent="0.35">
      <c r="A374" s="17" t="s">
        <v>2427</v>
      </c>
      <c r="B374" s="30"/>
      <c r="C374" s="38"/>
      <c r="D374" s="75"/>
      <c r="E374" s="20"/>
      <c r="F374" s="76"/>
      <c r="G374" s="76"/>
    </row>
    <row r="375" spans="1:7" x14ac:dyDescent="0.35">
      <c r="A375" s="17" t="s">
        <v>2428</v>
      </c>
      <c r="B375" s="30"/>
      <c r="C375" s="17"/>
      <c r="D375" s="17"/>
      <c r="E375" s="20"/>
      <c r="F375" s="20"/>
      <c r="G375" s="20"/>
    </row>
    <row r="376" spans="1:7" x14ac:dyDescent="0.35">
      <c r="A376" s="17" t="s">
        <v>2429</v>
      </c>
      <c r="B376" s="30"/>
      <c r="C376" s="17"/>
      <c r="D376" s="17"/>
      <c r="E376" s="20"/>
      <c r="F376" s="20"/>
      <c r="G376" s="20"/>
    </row>
    <row r="377" spans="1:7" x14ac:dyDescent="0.35">
      <c r="A377" s="34"/>
      <c r="B377" s="34" t="s">
        <v>2430</v>
      </c>
      <c r="C377" s="34" t="s">
        <v>278</v>
      </c>
      <c r="D377" s="34" t="s">
        <v>1076</v>
      </c>
      <c r="E377" s="34"/>
      <c r="F377" s="34" t="s">
        <v>791</v>
      </c>
      <c r="G377" s="34" t="s">
        <v>2405</v>
      </c>
    </row>
    <row r="378" spans="1:7" x14ac:dyDescent="0.35">
      <c r="A378" s="17" t="s">
        <v>2431</v>
      </c>
      <c r="B378" s="30" t="s">
        <v>1163</v>
      </c>
      <c r="C378" s="78" t="s">
        <v>249</v>
      </c>
      <c r="D378" s="104" t="s">
        <v>249</v>
      </c>
      <c r="E378" s="20"/>
      <c r="F378" s="43"/>
      <c r="G378" s="43"/>
    </row>
    <row r="379" spans="1:7" x14ac:dyDescent="0.35">
      <c r="A379" s="17" t="s">
        <v>2432</v>
      </c>
      <c r="B379" s="77" t="s">
        <v>1165</v>
      </c>
      <c r="C379" s="78" t="s">
        <v>249</v>
      </c>
      <c r="D379" s="104" t="s">
        <v>249</v>
      </c>
      <c r="E379" s="20"/>
      <c r="F379" s="43"/>
      <c r="G379" s="43"/>
    </row>
    <row r="380" spans="1:7" x14ac:dyDescent="0.35">
      <c r="A380" s="17" t="s">
        <v>2433</v>
      </c>
      <c r="B380" s="30" t="s">
        <v>1167</v>
      </c>
      <c r="C380" s="78" t="s">
        <v>249</v>
      </c>
      <c r="D380" s="104" t="s">
        <v>249</v>
      </c>
      <c r="E380" s="20"/>
      <c r="F380" s="43"/>
      <c r="G380" s="43"/>
    </row>
    <row r="381" spans="1:7" x14ac:dyDescent="0.35">
      <c r="A381" s="17" t="s">
        <v>2434</v>
      </c>
      <c r="B381" s="30" t="s">
        <v>1169</v>
      </c>
      <c r="C381" s="78" t="s">
        <v>249</v>
      </c>
      <c r="D381" s="104" t="s">
        <v>249</v>
      </c>
      <c r="E381" s="20"/>
      <c r="F381" s="43"/>
      <c r="G381" s="43"/>
    </row>
    <row r="382" spans="1:7" x14ac:dyDescent="0.35">
      <c r="A382" s="17" t="s">
        <v>2435</v>
      </c>
      <c r="B382" s="30" t="s">
        <v>1171</v>
      </c>
      <c r="C382" s="78" t="s">
        <v>249</v>
      </c>
      <c r="D382" s="104" t="s">
        <v>249</v>
      </c>
      <c r="E382" s="20"/>
      <c r="F382" s="43"/>
      <c r="G382" s="43"/>
    </row>
    <row r="383" spans="1:7" x14ac:dyDescent="0.35">
      <c r="A383" s="17" t="s">
        <v>2436</v>
      </c>
      <c r="B383" s="30" t="s">
        <v>1173</v>
      </c>
      <c r="C383" s="78" t="s">
        <v>249</v>
      </c>
      <c r="D383" s="104" t="s">
        <v>249</v>
      </c>
      <c r="E383" s="20"/>
      <c r="F383" s="43"/>
      <c r="G383" s="43"/>
    </row>
    <row r="384" spans="1:7" x14ac:dyDescent="0.35">
      <c r="A384" s="17" t="s">
        <v>2437</v>
      </c>
      <c r="B384" s="30" t="s">
        <v>656</v>
      </c>
      <c r="C384" s="78" t="s">
        <v>249</v>
      </c>
      <c r="D384" s="104" t="s">
        <v>249</v>
      </c>
      <c r="E384" s="20"/>
      <c r="F384" s="43"/>
      <c r="G384" s="43"/>
    </row>
    <row r="385" spans="1:7" x14ac:dyDescent="0.35">
      <c r="A385" s="17" t="s">
        <v>2438</v>
      </c>
      <c r="B385" s="30" t="s">
        <v>314</v>
      </c>
      <c r="C385" s="38">
        <v>0</v>
      </c>
      <c r="D385" s="75">
        <v>0</v>
      </c>
      <c r="E385" s="20"/>
      <c r="F385" s="76">
        <v>0</v>
      </c>
      <c r="G385" s="76">
        <v>0</v>
      </c>
    </row>
    <row r="386" spans="1:7" x14ac:dyDescent="0.35">
      <c r="A386" s="17" t="s">
        <v>2439</v>
      </c>
      <c r="B386" s="30"/>
      <c r="C386" s="17"/>
      <c r="D386" s="17"/>
      <c r="E386" s="20"/>
      <c r="F386" s="20"/>
      <c r="G386" s="20"/>
    </row>
    <row r="387" spans="1:7" x14ac:dyDescent="0.35">
      <c r="A387" s="34"/>
      <c r="B387" s="34" t="s">
        <v>2440</v>
      </c>
      <c r="C387" s="34" t="s">
        <v>278</v>
      </c>
      <c r="D387" s="34" t="s">
        <v>1076</v>
      </c>
      <c r="E387" s="34"/>
      <c r="F387" s="34" t="s">
        <v>791</v>
      </c>
      <c r="G387" s="34" t="s">
        <v>2405</v>
      </c>
    </row>
    <row r="388" spans="1:7" x14ac:dyDescent="0.35">
      <c r="A388" s="17" t="s">
        <v>2441</v>
      </c>
      <c r="B388" s="30" t="s">
        <v>2442</v>
      </c>
      <c r="C388" s="78" t="s">
        <v>249</v>
      </c>
      <c r="D388" s="104" t="s">
        <v>249</v>
      </c>
      <c r="E388" s="20"/>
      <c r="F388" s="43"/>
      <c r="G388" s="43"/>
    </row>
    <row r="389" spans="1:7" x14ac:dyDescent="0.35">
      <c r="A389" s="17" t="s">
        <v>2443</v>
      </c>
      <c r="B389" s="77" t="s">
        <v>1423</v>
      </c>
      <c r="C389" s="78" t="s">
        <v>249</v>
      </c>
      <c r="D389" s="104" t="s">
        <v>249</v>
      </c>
      <c r="E389" s="20"/>
      <c r="F389" s="43"/>
      <c r="G389" s="43"/>
    </row>
    <row r="390" spans="1:7" x14ac:dyDescent="0.35">
      <c r="A390" s="17" t="s">
        <v>2444</v>
      </c>
      <c r="B390" s="30" t="s">
        <v>656</v>
      </c>
      <c r="C390" s="78" t="s">
        <v>249</v>
      </c>
      <c r="D390" s="104" t="s">
        <v>249</v>
      </c>
      <c r="E390" s="20"/>
      <c r="F390" s="43"/>
      <c r="G390" s="43"/>
    </row>
    <row r="391" spans="1:7" x14ac:dyDescent="0.35">
      <c r="A391" s="17" t="s">
        <v>2445</v>
      </c>
      <c r="B391" s="17" t="s">
        <v>1096</v>
      </c>
      <c r="C391" s="78" t="s">
        <v>249</v>
      </c>
      <c r="D391" s="104" t="s">
        <v>249</v>
      </c>
      <c r="E391" s="20"/>
      <c r="F391" s="43"/>
      <c r="G391" s="43"/>
    </row>
    <row r="392" spans="1:7" x14ac:dyDescent="0.35">
      <c r="A392" s="17" t="s">
        <v>2446</v>
      </c>
      <c r="B392" s="30" t="s">
        <v>314</v>
      </c>
      <c r="C392" s="38">
        <v>0</v>
      </c>
      <c r="D392" s="75">
        <v>0</v>
      </c>
      <c r="E392" s="20"/>
      <c r="F392" s="76">
        <v>0</v>
      </c>
      <c r="G392" s="76">
        <v>0</v>
      </c>
    </row>
    <row r="393" spans="1:7" x14ac:dyDescent="0.35">
      <c r="A393" s="17" t="s">
        <v>2447</v>
      </c>
      <c r="B393" s="17"/>
      <c r="C393" s="64"/>
      <c r="D393" s="17"/>
      <c r="E393" s="11"/>
      <c r="F393" s="11"/>
      <c r="G393" s="11"/>
    </row>
    <row r="394" spans="1:7" x14ac:dyDescent="0.35">
      <c r="A394" s="34"/>
      <c r="B394" s="34" t="s">
        <v>1448</v>
      </c>
      <c r="C394" s="34" t="s">
        <v>1186</v>
      </c>
      <c r="D394" s="34" t="s">
        <v>1187</v>
      </c>
      <c r="E394" s="34"/>
      <c r="F394" s="34" t="s">
        <v>1188</v>
      </c>
      <c r="G394" s="34" t="s">
        <v>3089</v>
      </c>
    </row>
    <row r="395" spans="1:7" x14ac:dyDescent="0.35">
      <c r="A395" s="17" t="s">
        <v>2448</v>
      </c>
      <c r="B395" s="30" t="s">
        <v>1163</v>
      </c>
      <c r="C395" s="68" t="s">
        <v>249</v>
      </c>
      <c r="D395" s="32" t="s">
        <v>249</v>
      </c>
      <c r="E395" s="11"/>
      <c r="F395" s="32" t="s">
        <v>249</v>
      </c>
      <c r="G395" s="43" t="s">
        <v>249</v>
      </c>
    </row>
    <row r="396" spans="1:7" x14ac:dyDescent="0.35">
      <c r="A396" s="17" t="s">
        <v>2449</v>
      </c>
      <c r="B396" s="77" t="s">
        <v>1165</v>
      </c>
      <c r="C396" s="68" t="s">
        <v>249</v>
      </c>
      <c r="D396" s="32" t="s">
        <v>249</v>
      </c>
      <c r="E396" s="11"/>
      <c r="F396" s="32" t="s">
        <v>249</v>
      </c>
      <c r="G396" s="43" t="s">
        <v>249</v>
      </c>
    </row>
    <row r="397" spans="1:7" x14ac:dyDescent="0.35">
      <c r="A397" s="17" t="s">
        <v>2450</v>
      </c>
      <c r="B397" s="30" t="s">
        <v>1167</v>
      </c>
      <c r="C397" s="68" t="s">
        <v>249</v>
      </c>
      <c r="D397" s="32" t="s">
        <v>249</v>
      </c>
      <c r="E397" s="11"/>
      <c r="F397" s="32" t="s">
        <v>249</v>
      </c>
      <c r="G397" s="43" t="s">
        <v>249</v>
      </c>
    </row>
    <row r="398" spans="1:7" x14ac:dyDescent="0.35">
      <c r="A398" s="17" t="s">
        <v>2451</v>
      </c>
      <c r="B398" s="30" t="s">
        <v>1169</v>
      </c>
      <c r="C398" s="68" t="s">
        <v>249</v>
      </c>
      <c r="D398" s="32" t="s">
        <v>249</v>
      </c>
      <c r="E398" s="11"/>
      <c r="F398" s="32" t="s">
        <v>249</v>
      </c>
      <c r="G398" s="43" t="s">
        <v>249</v>
      </c>
    </row>
    <row r="399" spans="1:7" x14ac:dyDescent="0.35">
      <c r="A399" s="17" t="s">
        <v>2452</v>
      </c>
      <c r="B399" s="30" t="s">
        <v>1171</v>
      </c>
      <c r="C399" s="68" t="s">
        <v>249</v>
      </c>
      <c r="D399" s="32" t="s">
        <v>249</v>
      </c>
      <c r="E399" s="11"/>
      <c r="F399" s="32" t="s">
        <v>249</v>
      </c>
      <c r="G399" s="43" t="s">
        <v>249</v>
      </c>
    </row>
    <row r="400" spans="1:7" x14ac:dyDescent="0.35">
      <c r="A400" s="17" t="s">
        <v>2453</v>
      </c>
      <c r="B400" s="30" t="s">
        <v>1173</v>
      </c>
      <c r="C400" s="68" t="s">
        <v>249</v>
      </c>
      <c r="D400" s="32" t="s">
        <v>249</v>
      </c>
      <c r="E400" s="11"/>
      <c r="F400" s="32" t="s">
        <v>249</v>
      </c>
      <c r="G400" s="43" t="s">
        <v>249</v>
      </c>
    </row>
    <row r="401" spans="1:7" x14ac:dyDescent="0.35">
      <c r="A401" s="17" t="s">
        <v>2454</v>
      </c>
      <c r="B401" s="30" t="s">
        <v>656</v>
      </c>
      <c r="C401" s="68" t="s">
        <v>249</v>
      </c>
      <c r="D401" s="32" t="s">
        <v>249</v>
      </c>
      <c r="E401" s="11"/>
      <c r="F401" s="32" t="s">
        <v>249</v>
      </c>
      <c r="G401" s="43" t="s">
        <v>249</v>
      </c>
    </row>
    <row r="402" spans="1:7" x14ac:dyDescent="0.35">
      <c r="A402" s="17" t="s">
        <v>2455</v>
      </c>
      <c r="B402" s="30" t="s">
        <v>1096</v>
      </c>
      <c r="C402" s="68" t="s">
        <v>249</v>
      </c>
      <c r="D402" s="32" t="s">
        <v>249</v>
      </c>
      <c r="E402" s="11"/>
      <c r="F402" s="32" t="s">
        <v>249</v>
      </c>
      <c r="G402" s="43"/>
    </row>
    <row r="403" spans="1:7" x14ac:dyDescent="0.35">
      <c r="A403" s="17" t="s">
        <v>2456</v>
      </c>
      <c r="B403" s="30" t="s">
        <v>314</v>
      </c>
      <c r="C403" s="38">
        <v>0</v>
      </c>
      <c r="D403" s="38">
        <v>0</v>
      </c>
      <c r="E403" s="11"/>
      <c r="F403" s="17"/>
      <c r="G403" s="43"/>
    </row>
    <row r="404" spans="1:7" x14ac:dyDescent="0.35">
      <c r="A404" s="17" t="s">
        <v>2457</v>
      </c>
      <c r="B404" s="17" t="s">
        <v>1199</v>
      </c>
      <c r="C404" s="17"/>
      <c r="D404" s="17"/>
      <c r="E404" s="17"/>
      <c r="F404" s="32" t="s">
        <v>249</v>
      </c>
      <c r="G404" s="43"/>
    </row>
    <row r="405" spans="1:7" x14ac:dyDescent="0.35">
      <c r="A405" s="17" t="s">
        <v>2458</v>
      </c>
      <c r="B405" s="87"/>
      <c r="C405" s="17"/>
      <c r="D405" s="17"/>
      <c r="E405" s="11"/>
      <c r="F405" s="43"/>
      <c r="G405" s="43"/>
    </row>
    <row r="406" spans="1:7" x14ac:dyDescent="0.35">
      <c r="A406" s="17" t="s">
        <v>2459</v>
      </c>
      <c r="B406" s="87"/>
      <c r="C406" s="17"/>
      <c r="D406" s="17"/>
      <c r="E406" s="11"/>
      <c r="F406" s="43"/>
      <c r="G406" s="43"/>
    </row>
    <row r="407" spans="1:7" x14ac:dyDescent="0.35">
      <c r="A407" s="17" t="s">
        <v>2460</v>
      </c>
      <c r="B407" s="87"/>
      <c r="C407" s="17"/>
      <c r="D407" s="17"/>
      <c r="E407" s="11"/>
      <c r="F407" s="43"/>
      <c r="G407" s="43"/>
    </row>
    <row r="408" spans="1:7" x14ac:dyDescent="0.35">
      <c r="A408" s="17" t="s">
        <v>2461</v>
      </c>
      <c r="B408" s="87"/>
      <c r="C408" s="17"/>
      <c r="D408" s="17"/>
      <c r="E408" s="11"/>
      <c r="F408" s="43"/>
      <c r="G408" s="43"/>
    </row>
    <row r="409" spans="1:7" x14ac:dyDescent="0.35">
      <c r="A409" s="17" t="s">
        <v>2462</v>
      </c>
      <c r="B409" s="87"/>
      <c r="C409" s="17"/>
      <c r="D409" s="17"/>
      <c r="E409" s="11"/>
      <c r="F409" s="43"/>
      <c r="G409" s="43"/>
    </row>
    <row r="410" spans="1:7" x14ac:dyDescent="0.35">
      <c r="A410" s="17" t="s">
        <v>2463</v>
      </c>
      <c r="B410" s="87"/>
      <c r="C410" s="17"/>
      <c r="D410" s="17"/>
      <c r="E410" s="11"/>
      <c r="F410" s="43"/>
      <c r="G410" s="43"/>
    </row>
    <row r="411" spans="1:7" x14ac:dyDescent="0.35">
      <c r="A411" s="17" t="s">
        <v>2464</v>
      </c>
      <c r="B411" s="87"/>
      <c r="C411" s="17"/>
      <c r="D411" s="17"/>
      <c r="E411" s="11"/>
      <c r="F411" s="43"/>
      <c r="G411" s="43"/>
    </row>
    <row r="412" spans="1:7" x14ac:dyDescent="0.35">
      <c r="A412" s="17" t="s">
        <v>2465</v>
      </c>
      <c r="B412" s="30"/>
      <c r="C412" s="17"/>
      <c r="D412" s="17"/>
      <c r="E412" s="11"/>
      <c r="F412" s="43"/>
      <c r="G412" s="43"/>
    </row>
    <row r="413" spans="1:7" x14ac:dyDescent="0.35">
      <c r="A413" s="17" t="s">
        <v>2466</v>
      </c>
      <c r="B413" s="30"/>
      <c r="C413" s="38"/>
      <c r="D413" s="17"/>
      <c r="E413" s="11"/>
      <c r="F413" s="110"/>
      <c r="G413" s="110"/>
    </row>
    <row r="414" spans="1:7" x14ac:dyDescent="0.35">
      <c r="A414" s="17" t="s">
        <v>2467</v>
      </c>
      <c r="B414" s="17"/>
      <c r="C414" s="40"/>
      <c r="D414" s="17"/>
      <c r="E414" s="11"/>
      <c r="F414" s="11"/>
      <c r="G414" s="11"/>
    </row>
    <row r="415" spans="1:7" x14ac:dyDescent="0.35">
      <c r="A415" s="17" t="s">
        <v>2468</v>
      </c>
      <c r="B415" s="17"/>
      <c r="C415" s="40"/>
      <c r="D415" s="17"/>
      <c r="E415" s="11"/>
      <c r="F415" s="11"/>
      <c r="G415" s="11"/>
    </row>
    <row r="416" spans="1:7" x14ac:dyDescent="0.35">
      <c r="A416" s="17" t="s">
        <v>2469</v>
      </c>
      <c r="B416" s="17"/>
      <c r="C416" s="40"/>
      <c r="D416" s="17"/>
      <c r="E416" s="11"/>
      <c r="F416" s="11"/>
      <c r="G416" s="11"/>
    </row>
    <row r="417" spans="1:7" x14ac:dyDescent="0.35">
      <c r="A417" s="17" t="s">
        <v>2470</v>
      </c>
      <c r="B417" s="17"/>
      <c r="C417" s="40"/>
      <c r="D417" s="17"/>
      <c r="E417" s="11"/>
      <c r="F417" s="11"/>
      <c r="G417" s="11"/>
    </row>
    <row r="418" spans="1:7" x14ac:dyDescent="0.35">
      <c r="A418" s="17" t="s">
        <v>2471</v>
      </c>
      <c r="B418" s="17"/>
      <c r="C418" s="40"/>
      <c r="D418" s="17"/>
      <c r="E418" s="11"/>
      <c r="F418" s="11"/>
      <c r="G418" s="11"/>
    </row>
    <row r="419" spans="1:7" x14ac:dyDescent="0.35">
      <c r="A419" s="17" t="s">
        <v>2472</v>
      </c>
      <c r="B419" s="17"/>
      <c r="C419" s="40"/>
      <c r="D419" s="17"/>
      <c r="E419" s="11"/>
      <c r="F419" s="11"/>
      <c r="G419" s="11"/>
    </row>
    <row r="420" spans="1:7" x14ac:dyDescent="0.35">
      <c r="A420" s="17" t="s">
        <v>2473</v>
      </c>
      <c r="B420" s="17"/>
      <c r="C420" s="40"/>
      <c r="D420" s="17"/>
      <c r="E420" s="11"/>
      <c r="F420" s="11"/>
      <c r="G420" s="11"/>
    </row>
    <row r="421" spans="1:7" x14ac:dyDescent="0.35">
      <c r="A421" s="17" t="s">
        <v>2474</v>
      </c>
      <c r="B421" s="17"/>
      <c r="C421" s="40"/>
      <c r="D421" s="17"/>
      <c r="E421" s="11"/>
      <c r="F421" s="11"/>
      <c r="G421" s="11"/>
    </row>
    <row r="422" spans="1:7" x14ac:dyDescent="0.35">
      <c r="A422" s="17" t="s">
        <v>2475</v>
      </c>
      <c r="B422" s="17"/>
      <c r="C422" s="40"/>
      <c r="D422" s="17"/>
      <c r="E422" s="11"/>
      <c r="F422" s="11"/>
      <c r="G422" s="11"/>
    </row>
    <row r="423" spans="1:7" x14ac:dyDescent="0.35">
      <c r="A423" s="17" t="s">
        <v>2476</v>
      </c>
      <c r="B423" s="17"/>
      <c r="C423" s="40"/>
      <c r="D423" s="17"/>
      <c r="E423" s="11"/>
      <c r="F423" s="11"/>
      <c r="G423" s="11"/>
    </row>
    <row r="424" spans="1:7" x14ac:dyDescent="0.35">
      <c r="A424" s="17" t="s">
        <v>2477</v>
      </c>
      <c r="B424" s="17"/>
      <c r="C424" s="40"/>
      <c r="D424" s="17"/>
      <c r="E424" s="11"/>
      <c r="F424" s="11"/>
      <c r="G424" s="11"/>
    </row>
    <row r="425" spans="1:7" x14ac:dyDescent="0.35">
      <c r="A425" s="17" t="s">
        <v>2478</v>
      </c>
      <c r="B425" s="17"/>
      <c r="C425" s="40"/>
      <c r="D425" s="17"/>
      <c r="E425" s="11"/>
      <c r="F425" s="11"/>
      <c r="G425" s="11"/>
    </row>
    <row r="426" spans="1:7" x14ac:dyDescent="0.35">
      <c r="A426" s="17" t="s">
        <v>2479</v>
      </c>
      <c r="B426" s="17"/>
      <c r="C426" s="40"/>
      <c r="D426" s="17"/>
      <c r="E426" s="11"/>
      <c r="F426" s="11"/>
      <c r="G426" s="11"/>
    </row>
    <row r="427" spans="1:7" x14ac:dyDescent="0.35">
      <c r="A427" s="17" t="s">
        <v>2480</v>
      </c>
      <c r="B427" s="17"/>
      <c r="C427" s="40"/>
      <c r="D427" s="17"/>
      <c r="E427" s="11"/>
      <c r="F427" s="11"/>
      <c r="G427" s="11"/>
    </row>
    <row r="428" spans="1:7" x14ac:dyDescent="0.35">
      <c r="A428" s="17" t="s">
        <v>2481</v>
      </c>
      <c r="B428" s="17"/>
      <c r="C428" s="40"/>
      <c r="D428" s="17"/>
      <c r="E428" s="11"/>
      <c r="F428" s="11"/>
      <c r="G428" s="11"/>
    </row>
    <row r="429" spans="1:7" x14ac:dyDescent="0.35">
      <c r="A429" s="17" t="s">
        <v>2482</v>
      </c>
      <c r="B429" s="17"/>
      <c r="C429" s="40"/>
      <c r="D429" s="17"/>
      <c r="E429" s="11"/>
      <c r="F429" s="11"/>
      <c r="G429" s="11"/>
    </row>
    <row r="430" spans="1:7" x14ac:dyDescent="0.35">
      <c r="A430" s="17" t="s">
        <v>2483</v>
      </c>
      <c r="B430" s="17"/>
      <c r="C430" s="40"/>
      <c r="D430" s="17"/>
      <c r="E430" s="11"/>
      <c r="F430" s="11"/>
      <c r="G430" s="11"/>
    </row>
    <row r="431" spans="1:7" x14ac:dyDescent="0.35">
      <c r="A431" s="17" t="s">
        <v>2484</v>
      </c>
      <c r="B431" s="17"/>
      <c r="C431" s="40"/>
      <c r="D431" s="17"/>
      <c r="E431" s="11"/>
      <c r="F431" s="11"/>
      <c r="G431" s="11"/>
    </row>
    <row r="432" spans="1:7" x14ac:dyDescent="0.35">
      <c r="A432" s="17" t="s">
        <v>2485</v>
      </c>
      <c r="B432" s="17"/>
      <c r="C432" s="40"/>
      <c r="D432" s="17"/>
      <c r="E432" s="11"/>
      <c r="F432" s="11"/>
      <c r="G432" s="11"/>
    </row>
    <row r="433" spans="1:7" x14ac:dyDescent="0.35">
      <c r="A433" s="17" t="s">
        <v>2486</v>
      </c>
      <c r="B433" s="17"/>
      <c r="C433" s="40"/>
      <c r="D433" s="17"/>
      <c r="E433" s="11"/>
      <c r="F433" s="11"/>
      <c r="G433" s="11"/>
    </row>
    <row r="434" spans="1:7" x14ac:dyDescent="0.35">
      <c r="A434" s="17" t="s">
        <v>2487</v>
      </c>
      <c r="B434" s="17"/>
      <c r="C434" s="40"/>
      <c r="D434" s="17"/>
      <c r="E434" s="11"/>
      <c r="F434" s="11"/>
      <c r="G434" s="11"/>
    </row>
    <row r="435" spans="1:7" x14ac:dyDescent="0.35">
      <c r="A435" s="17" t="s">
        <v>2488</v>
      </c>
      <c r="B435" s="17"/>
      <c r="C435" s="40"/>
      <c r="D435" s="17"/>
      <c r="E435" s="11"/>
      <c r="F435" s="11"/>
      <c r="G435" s="11"/>
    </row>
    <row r="436" spans="1:7" x14ac:dyDescent="0.35">
      <c r="A436" s="17" t="s">
        <v>2489</v>
      </c>
      <c r="B436" s="17"/>
      <c r="C436" s="40"/>
      <c r="D436" s="17"/>
      <c r="E436" s="11"/>
      <c r="F436" s="11"/>
      <c r="G436" s="11"/>
    </row>
    <row r="437" spans="1:7" x14ac:dyDescent="0.35">
      <c r="A437" s="17" t="s">
        <v>2490</v>
      </c>
      <c r="B437" s="17"/>
      <c r="C437" s="40"/>
      <c r="D437" s="17"/>
      <c r="E437" s="11"/>
      <c r="F437" s="11"/>
      <c r="G437" s="11"/>
    </row>
    <row r="438" spans="1:7" x14ac:dyDescent="0.35">
      <c r="A438" s="17" t="s">
        <v>2491</v>
      </c>
      <c r="B438" s="17"/>
      <c r="C438" s="40"/>
      <c r="D438" s="17"/>
      <c r="E438" s="11"/>
      <c r="F438" s="11"/>
      <c r="G438" s="11"/>
    </row>
    <row r="439" spans="1:7" x14ac:dyDescent="0.35">
      <c r="A439" s="17" t="s">
        <v>2492</v>
      </c>
      <c r="B439" s="17"/>
      <c r="C439" s="40"/>
      <c r="D439" s="17"/>
      <c r="E439" s="11"/>
      <c r="F439" s="11"/>
      <c r="G439" s="11"/>
    </row>
    <row r="440" spans="1:7" x14ac:dyDescent="0.35">
      <c r="A440" s="17" t="s">
        <v>2493</v>
      </c>
      <c r="B440" s="17"/>
      <c r="C440" s="40"/>
      <c r="D440" s="17"/>
      <c r="E440" s="11"/>
      <c r="F440" s="11"/>
      <c r="G440" s="11"/>
    </row>
    <row r="441" spans="1:7" x14ac:dyDescent="0.35">
      <c r="A441" s="17" t="s">
        <v>2494</v>
      </c>
      <c r="B441" s="17"/>
      <c r="C441" s="40"/>
      <c r="D441" s="17"/>
      <c r="E441" s="11"/>
      <c r="F441" s="11"/>
      <c r="G441" s="11"/>
    </row>
    <row r="442" spans="1:7" x14ac:dyDescent="0.35">
      <c r="A442" s="17" t="s">
        <v>2495</v>
      </c>
      <c r="B442" s="17"/>
      <c r="C442" s="40"/>
      <c r="D442" s="17"/>
      <c r="E442" s="11"/>
      <c r="F442" s="11"/>
      <c r="G442" s="11"/>
    </row>
    <row r="443" spans="1:7" ht="18.5" x14ac:dyDescent="0.35">
      <c r="A443" s="71"/>
      <c r="B443" s="107" t="s">
        <v>2496</v>
      </c>
      <c r="C443" s="71"/>
      <c r="D443" s="71"/>
      <c r="E443" s="71"/>
      <c r="F443" s="71"/>
      <c r="G443" s="71"/>
    </row>
    <row r="444" spans="1:7" x14ac:dyDescent="0.35">
      <c r="A444" s="34"/>
      <c r="B444" s="34" t="s">
        <v>1238</v>
      </c>
      <c r="C444" s="34" t="s">
        <v>950</v>
      </c>
      <c r="D444" s="34" t="s">
        <v>951</v>
      </c>
      <c r="E444" s="34"/>
      <c r="F444" s="34" t="s">
        <v>792</v>
      </c>
      <c r="G444" s="34" t="s">
        <v>952</v>
      </c>
    </row>
    <row r="445" spans="1:7" x14ac:dyDescent="0.35">
      <c r="A445" s="17" t="s">
        <v>2497</v>
      </c>
      <c r="B445" s="17" t="s">
        <v>954</v>
      </c>
      <c r="C445" s="78" t="s">
        <v>249</v>
      </c>
      <c r="D445" s="28"/>
      <c r="E445" s="28"/>
      <c r="F445" s="52"/>
      <c r="G445" s="52"/>
    </row>
    <row r="446" spans="1:7" x14ac:dyDescent="0.35">
      <c r="A446" s="28"/>
      <c r="B446" s="17"/>
      <c r="C446" s="17"/>
      <c r="D446" s="28"/>
      <c r="E446" s="28"/>
      <c r="F446" s="52"/>
      <c r="G446" s="52"/>
    </row>
    <row r="447" spans="1:7" x14ac:dyDescent="0.35">
      <c r="A447" s="17"/>
      <c r="B447" s="17" t="s">
        <v>955</v>
      </c>
      <c r="C447" s="17"/>
      <c r="D447" s="28"/>
      <c r="E447" s="28"/>
      <c r="F447" s="52"/>
      <c r="G447" s="52"/>
    </row>
    <row r="448" spans="1:7" x14ac:dyDescent="0.35">
      <c r="A448" s="17" t="s">
        <v>2498</v>
      </c>
      <c r="B448" s="87" t="s">
        <v>890</v>
      </c>
      <c r="C448" s="78" t="s">
        <v>249</v>
      </c>
      <c r="D448" s="78" t="s">
        <v>249</v>
      </c>
      <c r="E448" s="28"/>
      <c r="F448" s="43" t="str">
        <f>IF($C$472=0,"",IF(C448="[for completion]","",IF(C448="","",C448/$C$472)))</f>
        <v/>
      </c>
      <c r="G448" s="43" t="str">
        <f>IF($D$472=0,"",IF(D448="[for completion]","",IF(D448="","",D448/$D$472)))</f>
        <v/>
      </c>
    </row>
    <row r="449" spans="1:7" x14ac:dyDescent="0.35">
      <c r="A449" s="17" t="s">
        <v>2499</v>
      </c>
      <c r="B449" s="87" t="s">
        <v>890</v>
      </c>
      <c r="C449" s="78" t="s">
        <v>249</v>
      </c>
      <c r="D449" s="78" t="s">
        <v>249</v>
      </c>
      <c r="E449" s="28"/>
      <c r="F449" s="43" t="str">
        <f t="shared" ref="F449:F471" si="0">IF($C$472=0,"",IF(C449="[for completion]","",IF(C449="","",C449/$C$472)))</f>
        <v/>
      </c>
      <c r="G449" s="43" t="str">
        <f t="shared" ref="G449:G471" si="1">IF($D$472=0,"",IF(D449="[for completion]","",IF(D449="","",D449/$D$472)))</f>
        <v/>
      </c>
    </row>
    <row r="450" spans="1:7" x14ac:dyDescent="0.35">
      <c r="A450" s="17" t="s">
        <v>2500</v>
      </c>
      <c r="B450" s="87" t="s">
        <v>890</v>
      </c>
      <c r="C450" s="78" t="s">
        <v>249</v>
      </c>
      <c r="D450" s="78" t="s">
        <v>249</v>
      </c>
      <c r="E450" s="28"/>
      <c r="F450" s="43" t="str">
        <f t="shared" si="0"/>
        <v/>
      </c>
      <c r="G450" s="43" t="str">
        <f t="shared" si="1"/>
        <v/>
      </c>
    </row>
    <row r="451" spans="1:7" x14ac:dyDescent="0.35">
      <c r="A451" s="17" t="s">
        <v>2501</v>
      </c>
      <c r="B451" s="87" t="s">
        <v>890</v>
      </c>
      <c r="C451" s="78" t="s">
        <v>249</v>
      </c>
      <c r="D451" s="78" t="s">
        <v>249</v>
      </c>
      <c r="E451" s="28"/>
      <c r="F451" s="43" t="str">
        <f t="shared" si="0"/>
        <v/>
      </c>
      <c r="G451" s="43" t="str">
        <f t="shared" si="1"/>
        <v/>
      </c>
    </row>
    <row r="452" spans="1:7" x14ac:dyDescent="0.35">
      <c r="A452" s="17" t="s">
        <v>2502</v>
      </c>
      <c r="B452" s="87" t="s">
        <v>890</v>
      </c>
      <c r="C452" s="78" t="s">
        <v>249</v>
      </c>
      <c r="D452" s="78" t="s">
        <v>249</v>
      </c>
      <c r="E452" s="28"/>
      <c r="F452" s="43" t="str">
        <f t="shared" si="0"/>
        <v/>
      </c>
      <c r="G452" s="43" t="str">
        <f t="shared" si="1"/>
        <v/>
      </c>
    </row>
    <row r="453" spans="1:7" x14ac:dyDescent="0.35">
      <c r="A453" s="17" t="s">
        <v>2503</v>
      </c>
      <c r="B453" s="87" t="s">
        <v>890</v>
      </c>
      <c r="C453" s="78" t="s">
        <v>249</v>
      </c>
      <c r="D453" s="78" t="s">
        <v>249</v>
      </c>
      <c r="E453" s="28"/>
      <c r="F453" s="43" t="str">
        <f t="shared" si="0"/>
        <v/>
      </c>
      <c r="G453" s="43" t="str">
        <f t="shared" si="1"/>
        <v/>
      </c>
    </row>
    <row r="454" spans="1:7" x14ac:dyDescent="0.35">
      <c r="A454" s="17" t="s">
        <v>2504</v>
      </c>
      <c r="B454" s="87" t="s">
        <v>890</v>
      </c>
      <c r="C454" s="78" t="s">
        <v>249</v>
      </c>
      <c r="D454" s="78" t="s">
        <v>249</v>
      </c>
      <c r="E454" s="28"/>
      <c r="F454" s="43" t="str">
        <f t="shared" si="0"/>
        <v/>
      </c>
      <c r="G454" s="43" t="str">
        <f t="shared" si="1"/>
        <v/>
      </c>
    </row>
    <row r="455" spans="1:7" x14ac:dyDescent="0.35">
      <c r="A455" s="17" t="s">
        <v>2505</v>
      </c>
      <c r="B455" s="87" t="s">
        <v>890</v>
      </c>
      <c r="C455" s="78" t="s">
        <v>249</v>
      </c>
      <c r="D455" s="104" t="s">
        <v>249</v>
      </c>
      <c r="E455" s="28"/>
      <c r="F455" s="43" t="str">
        <f t="shared" si="0"/>
        <v/>
      </c>
      <c r="G455" s="43" t="str">
        <f t="shared" si="1"/>
        <v/>
      </c>
    </row>
    <row r="456" spans="1:7" x14ac:dyDescent="0.35">
      <c r="A456" s="17" t="s">
        <v>2506</v>
      </c>
      <c r="B456" s="87" t="s">
        <v>890</v>
      </c>
      <c r="C456" s="78" t="s">
        <v>249</v>
      </c>
      <c r="D456" s="104" t="s">
        <v>249</v>
      </c>
      <c r="E456" s="28"/>
      <c r="F456" s="43" t="str">
        <f t="shared" si="0"/>
        <v/>
      </c>
      <c r="G456" s="43" t="str">
        <f t="shared" si="1"/>
        <v/>
      </c>
    </row>
    <row r="457" spans="1:7" x14ac:dyDescent="0.35">
      <c r="A457" s="17" t="s">
        <v>2507</v>
      </c>
      <c r="B457" s="87" t="s">
        <v>890</v>
      </c>
      <c r="C457" s="78" t="s">
        <v>249</v>
      </c>
      <c r="D457" s="104" t="s">
        <v>249</v>
      </c>
      <c r="E457" s="30"/>
      <c r="F457" s="43" t="str">
        <f t="shared" si="0"/>
        <v/>
      </c>
      <c r="G457" s="43" t="str">
        <f t="shared" si="1"/>
        <v/>
      </c>
    </row>
    <row r="458" spans="1:7" x14ac:dyDescent="0.35">
      <c r="A458" s="17" t="s">
        <v>2508</v>
      </c>
      <c r="B458" s="87" t="s">
        <v>890</v>
      </c>
      <c r="C458" s="78" t="s">
        <v>249</v>
      </c>
      <c r="D458" s="104" t="s">
        <v>249</v>
      </c>
      <c r="E458" s="30"/>
      <c r="F458" s="43" t="str">
        <f t="shared" si="0"/>
        <v/>
      </c>
      <c r="G458" s="43" t="str">
        <f t="shared" si="1"/>
        <v/>
      </c>
    </row>
    <row r="459" spans="1:7" x14ac:dyDescent="0.35">
      <c r="A459" s="17" t="s">
        <v>2509</v>
      </c>
      <c r="B459" s="87" t="s">
        <v>890</v>
      </c>
      <c r="C459" s="78" t="s">
        <v>249</v>
      </c>
      <c r="D459" s="104" t="s">
        <v>249</v>
      </c>
      <c r="E459" s="30"/>
      <c r="F459" s="43" t="str">
        <f t="shared" si="0"/>
        <v/>
      </c>
      <c r="G459" s="43" t="str">
        <f t="shared" si="1"/>
        <v/>
      </c>
    </row>
    <row r="460" spans="1:7" x14ac:dyDescent="0.35">
      <c r="A460" s="17" t="s">
        <v>2510</v>
      </c>
      <c r="B460" s="87" t="s">
        <v>890</v>
      </c>
      <c r="C460" s="78" t="s">
        <v>249</v>
      </c>
      <c r="D460" s="104" t="s">
        <v>249</v>
      </c>
      <c r="E460" s="30"/>
      <c r="F460" s="43" t="str">
        <f t="shared" si="0"/>
        <v/>
      </c>
      <c r="G460" s="43" t="str">
        <f t="shared" si="1"/>
        <v/>
      </c>
    </row>
    <row r="461" spans="1:7" x14ac:dyDescent="0.35">
      <c r="A461" s="17" t="s">
        <v>2511</v>
      </c>
      <c r="B461" s="87" t="s">
        <v>890</v>
      </c>
      <c r="C461" s="78" t="s">
        <v>249</v>
      </c>
      <c r="D461" s="104" t="s">
        <v>249</v>
      </c>
      <c r="E461" s="30"/>
      <c r="F461" s="43" t="str">
        <f t="shared" si="0"/>
        <v/>
      </c>
      <c r="G461" s="43" t="str">
        <f t="shared" si="1"/>
        <v/>
      </c>
    </row>
    <row r="462" spans="1:7" x14ac:dyDescent="0.35">
      <c r="A462" s="17" t="s">
        <v>2512</v>
      </c>
      <c r="B462" s="87" t="s">
        <v>890</v>
      </c>
      <c r="C462" s="78" t="s">
        <v>249</v>
      </c>
      <c r="D462" s="104" t="s">
        <v>249</v>
      </c>
      <c r="E462" s="30"/>
      <c r="F462" s="43" t="str">
        <f t="shared" si="0"/>
        <v/>
      </c>
      <c r="G462" s="43" t="str">
        <f t="shared" si="1"/>
        <v/>
      </c>
    </row>
    <row r="463" spans="1:7" x14ac:dyDescent="0.35">
      <c r="A463" s="17" t="s">
        <v>2513</v>
      </c>
      <c r="B463" s="87" t="s">
        <v>890</v>
      </c>
      <c r="C463" s="78" t="s">
        <v>249</v>
      </c>
      <c r="D463" s="104" t="s">
        <v>249</v>
      </c>
      <c r="E463" s="17"/>
      <c r="F463" s="43" t="str">
        <f t="shared" si="0"/>
        <v/>
      </c>
      <c r="G463" s="43" t="str">
        <f t="shared" si="1"/>
        <v/>
      </c>
    </row>
    <row r="464" spans="1:7" x14ac:dyDescent="0.35">
      <c r="A464" s="17" t="s">
        <v>2514</v>
      </c>
      <c r="B464" s="87" t="s">
        <v>890</v>
      </c>
      <c r="C464" s="78" t="s">
        <v>249</v>
      </c>
      <c r="D464" s="104" t="s">
        <v>249</v>
      </c>
      <c r="E464" s="69"/>
      <c r="F464" s="43" t="str">
        <f t="shared" si="0"/>
        <v/>
      </c>
      <c r="G464" s="43" t="str">
        <f t="shared" si="1"/>
        <v/>
      </c>
    </row>
    <row r="465" spans="1:7" x14ac:dyDescent="0.35">
      <c r="A465" s="17" t="s">
        <v>2515</v>
      </c>
      <c r="B465" s="87" t="s">
        <v>890</v>
      </c>
      <c r="C465" s="78" t="s">
        <v>249</v>
      </c>
      <c r="D465" s="104" t="s">
        <v>249</v>
      </c>
      <c r="E465" s="69"/>
      <c r="F465" s="43" t="str">
        <f t="shared" si="0"/>
        <v/>
      </c>
      <c r="G465" s="43" t="str">
        <f t="shared" si="1"/>
        <v/>
      </c>
    </row>
    <row r="466" spans="1:7" x14ac:dyDescent="0.35">
      <c r="A466" s="17" t="s">
        <v>2516</v>
      </c>
      <c r="B466" s="87" t="s">
        <v>890</v>
      </c>
      <c r="C466" s="78" t="s">
        <v>249</v>
      </c>
      <c r="D466" s="104" t="s">
        <v>249</v>
      </c>
      <c r="E466" s="69"/>
      <c r="F466" s="43" t="str">
        <f t="shared" si="0"/>
        <v/>
      </c>
      <c r="G466" s="43" t="str">
        <f t="shared" si="1"/>
        <v/>
      </c>
    </row>
    <row r="467" spans="1:7" x14ac:dyDescent="0.35">
      <c r="A467" s="17" t="s">
        <v>2517</v>
      </c>
      <c r="B467" s="87" t="s">
        <v>890</v>
      </c>
      <c r="C467" s="78" t="s">
        <v>249</v>
      </c>
      <c r="D467" s="104" t="s">
        <v>249</v>
      </c>
      <c r="E467" s="69"/>
      <c r="F467" s="43" t="str">
        <f t="shared" si="0"/>
        <v/>
      </c>
      <c r="G467" s="43" t="str">
        <f t="shared" si="1"/>
        <v/>
      </c>
    </row>
    <row r="468" spans="1:7" x14ac:dyDescent="0.35">
      <c r="A468" s="17" t="s">
        <v>2518</v>
      </c>
      <c r="B468" s="87" t="s">
        <v>890</v>
      </c>
      <c r="C468" s="78" t="s">
        <v>249</v>
      </c>
      <c r="D468" s="104" t="s">
        <v>249</v>
      </c>
      <c r="E468" s="69"/>
      <c r="F468" s="43" t="str">
        <f t="shared" si="0"/>
        <v/>
      </c>
      <c r="G468" s="43" t="str">
        <f t="shared" si="1"/>
        <v/>
      </c>
    </row>
    <row r="469" spans="1:7" x14ac:dyDescent="0.35">
      <c r="A469" s="17" t="s">
        <v>2519</v>
      </c>
      <c r="B469" s="87" t="s">
        <v>890</v>
      </c>
      <c r="C469" s="78" t="s">
        <v>249</v>
      </c>
      <c r="D469" s="104" t="s">
        <v>249</v>
      </c>
      <c r="E469" s="69"/>
      <c r="F469" s="43" t="str">
        <f t="shared" si="0"/>
        <v/>
      </c>
      <c r="G469" s="43" t="str">
        <f t="shared" si="1"/>
        <v/>
      </c>
    </row>
    <row r="470" spans="1:7" x14ac:dyDescent="0.35">
      <c r="A470" s="17" t="s">
        <v>2520</v>
      </c>
      <c r="B470" s="87" t="s">
        <v>890</v>
      </c>
      <c r="C470" s="78" t="s">
        <v>249</v>
      </c>
      <c r="D470" s="104" t="s">
        <v>249</v>
      </c>
      <c r="E470" s="69"/>
      <c r="F470" s="43" t="str">
        <f t="shared" si="0"/>
        <v/>
      </c>
      <c r="G470" s="43" t="str">
        <f t="shared" si="1"/>
        <v/>
      </c>
    </row>
    <row r="471" spans="1:7" x14ac:dyDescent="0.35">
      <c r="A471" s="17" t="s">
        <v>2521</v>
      </c>
      <c r="B471" s="87" t="s">
        <v>890</v>
      </c>
      <c r="C471" s="78" t="s">
        <v>249</v>
      </c>
      <c r="D471" s="104" t="s">
        <v>249</v>
      </c>
      <c r="E471" s="69"/>
      <c r="F471" s="43" t="str">
        <f t="shared" si="0"/>
        <v/>
      </c>
      <c r="G471" s="43" t="str">
        <f t="shared" si="1"/>
        <v/>
      </c>
    </row>
    <row r="472" spans="1:7" x14ac:dyDescent="0.35">
      <c r="A472" s="17" t="s">
        <v>2522</v>
      </c>
      <c r="B472" s="30" t="s">
        <v>314</v>
      </c>
      <c r="C472" s="46">
        <f>SUM(C448:C471)</f>
        <v>0</v>
      </c>
      <c r="D472" s="17">
        <f>SUM(D448:D471)</f>
        <v>0</v>
      </c>
      <c r="E472" s="69"/>
      <c r="F472" s="76">
        <f>SUM(F448:F471)</f>
        <v>0</v>
      </c>
      <c r="G472" s="76">
        <f>SUM(G448:G471)</f>
        <v>0</v>
      </c>
    </row>
    <row r="473" spans="1:7" x14ac:dyDescent="0.35">
      <c r="A473" s="34"/>
      <c r="B473" s="34" t="s">
        <v>1265</v>
      </c>
      <c r="C473" s="34" t="s">
        <v>950</v>
      </c>
      <c r="D473" s="34" t="s">
        <v>951</v>
      </c>
      <c r="E473" s="34"/>
      <c r="F473" s="34" t="s">
        <v>792</v>
      </c>
      <c r="G473" s="34" t="s">
        <v>952</v>
      </c>
    </row>
    <row r="474" spans="1:7" x14ac:dyDescent="0.35">
      <c r="A474" s="17" t="s">
        <v>2523</v>
      </c>
      <c r="B474" s="17" t="s">
        <v>983</v>
      </c>
      <c r="C474" s="68" t="s">
        <v>249</v>
      </c>
      <c r="D474" s="17"/>
      <c r="E474" s="17"/>
      <c r="F474" s="17"/>
      <c r="G474" s="17"/>
    </row>
    <row r="475" spans="1:7" x14ac:dyDescent="0.35">
      <c r="A475" s="17"/>
      <c r="B475" s="17"/>
      <c r="C475" s="17"/>
      <c r="D475" s="17"/>
      <c r="E475" s="17"/>
      <c r="F475" s="17"/>
      <c r="G475" s="17"/>
    </row>
    <row r="476" spans="1:7" x14ac:dyDescent="0.35">
      <c r="A476" s="17"/>
      <c r="B476" s="30" t="s">
        <v>984</v>
      </c>
      <c r="C476" s="17"/>
      <c r="D476" s="17"/>
      <c r="E476" s="17"/>
      <c r="F476" s="17"/>
      <c r="G476" s="17"/>
    </row>
    <row r="477" spans="1:7" x14ac:dyDescent="0.35">
      <c r="A477" s="17" t="s">
        <v>2524</v>
      </c>
      <c r="B477" s="17" t="s">
        <v>986</v>
      </c>
      <c r="C477" s="78" t="s">
        <v>249</v>
      </c>
      <c r="D477" s="104" t="s">
        <v>249</v>
      </c>
      <c r="E477" s="17"/>
      <c r="F477" s="43" t="str">
        <f>IF($C$485=0,"",IF(C477="[for completion]","",IF(C477="","",C477/$C$485)))</f>
        <v/>
      </c>
      <c r="G477" s="43" t="str">
        <f>IF($D$485=0,"",IF(D477="[for completion]","",IF(D477="","",D477/$D$485)))</f>
        <v/>
      </c>
    </row>
    <row r="478" spans="1:7" x14ac:dyDescent="0.35">
      <c r="A478" s="17" t="s">
        <v>2525</v>
      </c>
      <c r="B478" s="17" t="s">
        <v>988</v>
      </c>
      <c r="C478" s="78" t="s">
        <v>249</v>
      </c>
      <c r="D478" s="104" t="s">
        <v>249</v>
      </c>
      <c r="E478" s="17"/>
      <c r="F478" s="43" t="str">
        <f t="shared" ref="F478:F484" si="2">IF($C$485=0,"",IF(C478="[for completion]","",IF(C478="","",C478/$C$485)))</f>
        <v/>
      </c>
      <c r="G478" s="43" t="str">
        <f t="shared" ref="G478:G484" si="3">IF($D$485=0,"",IF(D478="[for completion]","",IF(D478="","",D478/$D$485)))</f>
        <v/>
      </c>
    </row>
    <row r="479" spans="1:7" x14ac:dyDescent="0.35">
      <c r="A479" s="17" t="s">
        <v>2526</v>
      </c>
      <c r="B479" s="17" t="s">
        <v>990</v>
      </c>
      <c r="C479" s="78" t="s">
        <v>249</v>
      </c>
      <c r="D479" s="104" t="s">
        <v>249</v>
      </c>
      <c r="E479" s="17"/>
      <c r="F479" s="43" t="str">
        <f t="shared" si="2"/>
        <v/>
      </c>
      <c r="G479" s="43" t="str">
        <f t="shared" si="3"/>
        <v/>
      </c>
    </row>
    <row r="480" spans="1:7" x14ac:dyDescent="0.35">
      <c r="A480" s="17" t="s">
        <v>2527</v>
      </c>
      <c r="B480" s="17" t="s">
        <v>992</v>
      </c>
      <c r="C480" s="78" t="s">
        <v>249</v>
      </c>
      <c r="D480" s="104" t="s">
        <v>249</v>
      </c>
      <c r="E480" s="17"/>
      <c r="F480" s="43" t="str">
        <f t="shared" si="2"/>
        <v/>
      </c>
      <c r="G480" s="43" t="str">
        <f t="shared" si="3"/>
        <v/>
      </c>
    </row>
    <row r="481" spans="1:7" x14ac:dyDescent="0.35">
      <c r="A481" s="17" t="s">
        <v>2528</v>
      </c>
      <c r="B481" s="17" t="s">
        <v>994</v>
      </c>
      <c r="C481" s="78" t="s">
        <v>249</v>
      </c>
      <c r="D481" s="104" t="s">
        <v>249</v>
      </c>
      <c r="E481" s="17"/>
      <c r="F481" s="43" t="str">
        <f t="shared" si="2"/>
        <v/>
      </c>
      <c r="G481" s="43" t="str">
        <f t="shared" si="3"/>
        <v/>
      </c>
    </row>
    <row r="482" spans="1:7" x14ac:dyDescent="0.35">
      <c r="A482" s="17" t="s">
        <v>2529</v>
      </c>
      <c r="B482" s="17" t="s">
        <v>996</v>
      </c>
      <c r="C482" s="78" t="s">
        <v>249</v>
      </c>
      <c r="D482" s="104" t="s">
        <v>249</v>
      </c>
      <c r="E482" s="17"/>
      <c r="F482" s="43" t="str">
        <f t="shared" si="2"/>
        <v/>
      </c>
      <c r="G482" s="43" t="str">
        <f t="shared" si="3"/>
        <v/>
      </c>
    </row>
    <row r="483" spans="1:7" x14ac:dyDescent="0.35">
      <c r="A483" s="17" t="s">
        <v>2530</v>
      </c>
      <c r="B483" s="17" t="s">
        <v>998</v>
      </c>
      <c r="C483" s="78" t="s">
        <v>249</v>
      </c>
      <c r="D483" s="104" t="s">
        <v>249</v>
      </c>
      <c r="E483" s="17"/>
      <c r="F483" s="43" t="str">
        <f t="shared" si="2"/>
        <v/>
      </c>
      <c r="G483" s="43" t="str">
        <f t="shared" si="3"/>
        <v/>
      </c>
    </row>
    <row r="484" spans="1:7" x14ac:dyDescent="0.35">
      <c r="A484" s="17" t="s">
        <v>2531</v>
      </c>
      <c r="B484" s="17" t="s">
        <v>1000</v>
      </c>
      <c r="C484" s="78" t="s">
        <v>249</v>
      </c>
      <c r="D484" s="104" t="s">
        <v>249</v>
      </c>
      <c r="E484" s="17"/>
      <c r="F484" s="43" t="str">
        <f t="shared" si="2"/>
        <v/>
      </c>
      <c r="G484" s="43" t="str">
        <f t="shared" si="3"/>
        <v/>
      </c>
    </row>
    <row r="485" spans="1:7" x14ac:dyDescent="0.35">
      <c r="A485" s="17" t="s">
        <v>2532</v>
      </c>
      <c r="B485" s="45" t="s">
        <v>314</v>
      </c>
      <c r="C485" s="38">
        <f>SUM(C477:C484)</f>
        <v>0</v>
      </c>
      <c r="D485" s="42">
        <f>SUM(D477:D484)</f>
        <v>0</v>
      </c>
      <c r="E485" s="17"/>
      <c r="F485" s="64">
        <f>SUM(F477:F484)</f>
        <v>0</v>
      </c>
      <c r="G485" s="64">
        <f>SUM(G477:G484)</f>
        <v>0</v>
      </c>
    </row>
    <row r="486" spans="1:7" x14ac:dyDescent="0.35">
      <c r="A486" s="17" t="s">
        <v>2533</v>
      </c>
      <c r="B486" s="48" t="s">
        <v>1003</v>
      </c>
      <c r="C486" s="78"/>
      <c r="D486" s="104"/>
      <c r="E486" s="17"/>
      <c r="F486" s="43" t="s">
        <v>737</v>
      </c>
      <c r="G486" s="43" t="s">
        <v>737</v>
      </c>
    </row>
    <row r="487" spans="1:7" x14ac:dyDescent="0.35">
      <c r="A487" s="17" t="s">
        <v>2534</v>
      </c>
      <c r="B487" s="48" t="s">
        <v>1005</v>
      </c>
      <c r="C487" s="78"/>
      <c r="D487" s="104"/>
      <c r="E487" s="17"/>
      <c r="F487" s="43" t="s">
        <v>737</v>
      </c>
      <c r="G487" s="43" t="s">
        <v>737</v>
      </c>
    </row>
    <row r="488" spans="1:7" x14ac:dyDescent="0.35">
      <c r="A488" s="17" t="s">
        <v>2535</v>
      </c>
      <c r="B488" s="48" t="s">
        <v>1007</v>
      </c>
      <c r="C488" s="78"/>
      <c r="D488" s="104"/>
      <c r="E488" s="17"/>
      <c r="F488" s="43" t="s">
        <v>737</v>
      </c>
      <c r="G488" s="43" t="s">
        <v>737</v>
      </c>
    </row>
    <row r="489" spans="1:7" x14ac:dyDescent="0.35">
      <c r="A489" s="17" t="s">
        <v>2536</v>
      </c>
      <c r="B489" s="48" t="s">
        <v>1009</v>
      </c>
      <c r="C489" s="78"/>
      <c r="D489" s="104"/>
      <c r="E489" s="17"/>
      <c r="F489" s="43" t="s">
        <v>737</v>
      </c>
      <c r="G489" s="43" t="s">
        <v>737</v>
      </c>
    </row>
    <row r="490" spans="1:7" x14ac:dyDescent="0.35">
      <c r="A490" s="17" t="s">
        <v>2537</v>
      </c>
      <c r="B490" s="48" t="s">
        <v>1011</v>
      </c>
      <c r="C490" s="78"/>
      <c r="D490" s="104"/>
      <c r="E490" s="17"/>
      <c r="F490" s="43" t="s">
        <v>737</v>
      </c>
      <c r="G490" s="43" t="s">
        <v>737</v>
      </c>
    </row>
    <row r="491" spans="1:7" x14ac:dyDescent="0.35">
      <c r="A491" s="17" t="s">
        <v>2538</v>
      </c>
      <c r="B491" s="48" t="s">
        <v>1013</v>
      </c>
      <c r="C491" s="78"/>
      <c r="D491" s="104"/>
      <c r="E491" s="17"/>
      <c r="F491" s="43" t="s">
        <v>737</v>
      </c>
      <c r="G491" s="43" t="s">
        <v>737</v>
      </c>
    </row>
    <row r="492" spans="1:7" x14ac:dyDescent="0.35">
      <c r="A492" s="17" t="s">
        <v>2539</v>
      </c>
      <c r="B492" s="48"/>
      <c r="C492" s="17"/>
      <c r="D492" s="17"/>
      <c r="E492" s="17"/>
      <c r="F492" s="44"/>
      <c r="G492" s="44"/>
    </row>
    <row r="493" spans="1:7" x14ac:dyDescent="0.35">
      <c r="A493" s="17" t="s">
        <v>2540</v>
      </c>
      <c r="B493" s="48"/>
      <c r="C493" s="17"/>
      <c r="D493" s="17"/>
      <c r="E493" s="17"/>
      <c r="F493" s="44"/>
      <c r="G493" s="44"/>
    </row>
    <row r="494" spans="1:7" x14ac:dyDescent="0.35">
      <c r="A494" s="17" t="s">
        <v>2541</v>
      </c>
      <c r="B494" s="48"/>
      <c r="C494" s="17"/>
      <c r="D494" s="17"/>
      <c r="E494" s="17"/>
      <c r="F494" s="69"/>
      <c r="G494" s="69"/>
    </row>
    <row r="495" spans="1:7" x14ac:dyDescent="0.35">
      <c r="A495" s="34"/>
      <c r="B495" s="34" t="s">
        <v>1285</v>
      </c>
      <c r="C495" s="34" t="s">
        <v>950</v>
      </c>
      <c r="D495" s="34" t="s">
        <v>951</v>
      </c>
      <c r="E495" s="34"/>
      <c r="F495" s="34" t="s">
        <v>792</v>
      </c>
      <c r="G495" s="34" t="s">
        <v>952</v>
      </c>
    </row>
    <row r="496" spans="1:7" x14ac:dyDescent="0.35">
      <c r="A496" s="17" t="s">
        <v>2542</v>
      </c>
      <c r="B496" s="17" t="s">
        <v>983</v>
      </c>
      <c r="C496" s="68" t="s">
        <v>285</v>
      </c>
      <c r="D496" s="17"/>
      <c r="E496" s="17"/>
      <c r="F496" s="17"/>
      <c r="G496" s="17"/>
    </row>
    <row r="497" spans="1:7" x14ac:dyDescent="0.35">
      <c r="A497" s="17"/>
      <c r="B497" s="17"/>
      <c r="C497" s="17"/>
      <c r="D497" s="17"/>
      <c r="E497" s="17"/>
      <c r="F497" s="17"/>
      <c r="G497" s="17"/>
    </row>
    <row r="498" spans="1:7" x14ac:dyDescent="0.35">
      <c r="A498" s="17"/>
      <c r="B498" s="30" t="s">
        <v>984</v>
      </c>
      <c r="C498" s="17"/>
      <c r="D498" s="17"/>
      <c r="E498" s="17"/>
      <c r="F498" s="17"/>
      <c r="G498" s="17"/>
    </row>
    <row r="499" spans="1:7" x14ac:dyDescent="0.35">
      <c r="A499" s="17" t="s">
        <v>2543</v>
      </c>
      <c r="B499" s="17" t="s">
        <v>986</v>
      </c>
      <c r="C499" s="78" t="s">
        <v>285</v>
      </c>
      <c r="D499" s="104" t="s">
        <v>285</v>
      </c>
      <c r="E499" s="17"/>
      <c r="F499" s="43" t="str">
        <f>IF($C$507=0,"",IF(C499="[for completion]","",IF(C499="","",C499/$C$507)))</f>
        <v/>
      </c>
      <c r="G499" s="43" t="str">
        <f>IF($D$507=0,"",IF(D499="[for completion]","",IF(D499="","",D499/$D$507)))</f>
        <v/>
      </c>
    </row>
    <row r="500" spans="1:7" x14ac:dyDescent="0.35">
      <c r="A500" s="17" t="s">
        <v>2544</v>
      </c>
      <c r="B500" s="17" t="s">
        <v>988</v>
      </c>
      <c r="C500" s="78" t="s">
        <v>285</v>
      </c>
      <c r="D500" s="104" t="s">
        <v>285</v>
      </c>
      <c r="E500" s="17"/>
      <c r="F500" s="43" t="str">
        <f t="shared" ref="F500:F506" si="4">IF($C$507=0,"",IF(C500="[for completion]","",IF(C500="","",C500/$C$507)))</f>
        <v/>
      </c>
      <c r="G500" s="43" t="str">
        <f t="shared" ref="G500:G506" si="5">IF($D$507=0,"",IF(D500="[for completion]","",IF(D500="","",D500/$D$507)))</f>
        <v/>
      </c>
    </row>
    <row r="501" spans="1:7" x14ac:dyDescent="0.35">
      <c r="A501" s="17" t="s">
        <v>2545</v>
      </c>
      <c r="B501" s="17" t="s">
        <v>990</v>
      </c>
      <c r="C501" s="78" t="s">
        <v>285</v>
      </c>
      <c r="D501" s="104" t="s">
        <v>285</v>
      </c>
      <c r="E501" s="17"/>
      <c r="F501" s="43" t="str">
        <f t="shared" si="4"/>
        <v/>
      </c>
      <c r="G501" s="43" t="str">
        <f t="shared" si="5"/>
        <v/>
      </c>
    </row>
    <row r="502" spans="1:7" x14ac:dyDescent="0.35">
      <c r="A502" s="17" t="s">
        <v>2546</v>
      </c>
      <c r="B502" s="17" t="s">
        <v>992</v>
      </c>
      <c r="C502" s="78" t="s">
        <v>285</v>
      </c>
      <c r="D502" s="104" t="s">
        <v>285</v>
      </c>
      <c r="E502" s="17"/>
      <c r="F502" s="43" t="str">
        <f t="shared" si="4"/>
        <v/>
      </c>
      <c r="G502" s="43" t="str">
        <f t="shared" si="5"/>
        <v/>
      </c>
    </row>
    <row r="503" spans="1:7" x14ac:dyDescent="0.35">
      <c r="A503" s="17" t="s">
        <v>2547</v>
      </c>
      <c r="B503" s="17" t="s">
        <v>994</v>
      </c>
      <c r="C503" s="78" t="s">
        <v>285</v>
      </c>
      <c r="D503" s="104" t="s">
        <v>285</v>
      </c>
      <c r="E503" s="17"/>
      <c r="F503" s="43" t="str">
        <f t="shared" si="4"/>
        <v/>
      </c>
      <c r="G503" s="43" t="str">
        <f t="shared" si="5"/>
        <v/>
      </c>
    </row>
    <row r="504" spans="1:7" x14ac:dyDescent="0.35">
      <c r="A504" s="17" t="s">
        <v>2548</v>
      </c>
      <c r="B504" s="17" t="s">
        <v>996</v>
      </c>
      <c r="C504" s="78" t="s">
        <v>285</v>
      </c>
      <c r="D504" s="104" t="s">
        <v>285</v>
      </c>
      <c r="E504" s="17"/>
      <c r="F504" s="43" t="str">
        <f t="shared" si="4"/>
        <v/>
      </c>
      <c r="G504" s="43" t="str">
        <f t="shared" si="5"/>
        <v/>
      </c>
    </row>
    <row r="505" spans="1:7" x14ac:dyDescent="0.35">
      <c r="A505" s="17" t="s">
        <v>2549</v>
      </c>
      <c r="B505" s="17" t="s">
        <v>998</v>
      </c>
      <c r="C505" s="78" t="s">
        <v>285</v>
      </c>
      <c r="D505" s="104" t="s">
        <v>285</v>
      </c>
      <c r="E505" s="17"/>
      <c r="F505" s="43" t="str">
        <f t="shared" si="4"/>
        <v/>
      </c>
      <c r="G505" s="43" t="str">
        <f t="shared" si="5"/>
        <v/>
      </c>
    </row>
    <row r="506" spans="1:7" x14ac:dyDescent="0.35">
      <c r="A506" s="17" t="s">
        <v>2550</v>
      </c>
      <c r="B506" s="17" t="s">
        <v>1000</v>
      </c>
      <c r="C506" s="78" t="s">
        <v>285</v>
      </c>
      <c r="D506" s="100" t="s">
        <v>285</v>
      </c>
      <c r="E506" s="17"/>
      <c r="F506" s="43" t="str">
        <f t="shared" si="4"/>
        <v/>
      </c>
      <c r="G506" s="43" t="str">
        <f t="shared" si="5"/>
        <v/>
      </c>
    </row>
    <row r="507" spans="1:7" x14ac:dyDescent="0.35">
      <c r="A507" s="17" t="s">
        <v>2551</v>
      </c>
      <c r="B507" s="45" t="s">
        <v>314</v>
      </c>
      <c r="C507" s="38">
        <f>SUM(C499:C506)</f>
        <v>0</v>
      </c>
      <c r="D507" s="42">
        <f>SUM(D499:D506)</f>
        <v>0</v>
      </c>
      <c r="E507" s="17"/>
      <c r="F507" s="64">
        <f>SUM(F499:F506)</f>
        <v>0</v>
      </c>
      <c r="G507" s="64">
        <f>SUM(G499:G506)</f>
        <v>0</v>
      </c>
    </row>
    <row r="508" spans="1:7" x14ac:dyDescent="0.35">
      <c r="A508" s="17" t="s">
        <v>2552</v>
      </c>
      <c r="B508" s="48" t="s">
        <v>1003</v>
      </c>
      <c r="C508" s="38"/>
      <c r="D508" s="75"/>
      <c r="E508" s="17"/>
      <c r="F508" s="43" t="s">
        <v>737</v>
      </c>
      <c r="G508" s="43" t="s">
        <v>737</v>
      </c>
    </row>
    <row r="509" spans="1:7" x14ac:dyDescent="0.35">
      <c r="A509" s="17" t="s">
        <v>2553</v>
      </c>
      <c r="B509" s="48" t="s">
        <v>1005</v>
      </c>
      <c r="C509" s="38"/>
      <c r="D509" s="75"/>
      <c r="E509" s="17"/>
      <c r="F509" s="43" t="s">
        <v>737</v>
      </c>
      <c r="G509" s="43" t="s">
        <v>737</v>
      </c>
    </row>
    <row r="510" spans="1:7" x14ac:dyDescent="0.35">
      <c r="A510" s="17" t="s">
        <v>2554</v>
      </c>
      <c r="B510" s="48" t="s">
        <v>1007</v>
      </c>
      <c r="C510" s="38"/>
      <c r="D510" s="75"/>
      <c r="E510" s="17"/>
      <c r="F510" s="43" t="s">
        <v>737</v>
      </c>
      <c r="G510" s="43" t="s">
        <v>737</v>
      </c>
    </row>
    <row r="511" spans="1:7" x14ac:dyDescent="0.35">
      <c r="A511" s="17" t="s">
        <v>2555</v>
      </c>
      <c r="B511" s="48" t="s">
        <v>1009</v>
      </c>
      <c r="C511" s="38"/>
      <c r="D511" s="75"/>
      <c r="E511" s="17"/>
      <c r="F511" s="43" t="s">
        <v>737</v>
      </c>
      <c r="G511" s="43" t="s">
        <v>737</v>
      </c>
    </row>
    <row r="512" spans="1:7" x14ac:dyDescent="0.35">
      <c r="A512" s="17" t="s">
        <v>2556</v>
      </c>
      <c r="B512" s="48" t="s">
        <v>1011</v>
      </c>
      <c r="C512" s="38"/>
      <c r="D512" s="75"/>
      <c r="E512" s="17"/>
      <c r="F512" s="43" t="s">
        <v>737</v>
      </c>
      <c r="G512" s="43" t="s">
        <v>737</v>
      </c>
    </row>
    <row r="513" spans="1:7" x14ac:dyDescent="0.35">
      <c r="A513" s="17" t="s">
        <v>2557</v>
      </c>
      <c r="B513" s="48" t="s">
        <v>1013</v>
      </c>
      <c r="C513" s="38"/>
      <c r="D513" s="75"/>
      <c r="E513" s="17"/>
      <c r="F513" s="43" t="s">
        <v>737</v>
      </c>
      <c r="G513" s="43" t="s">
        <v>737</v>
      </c>
    </row>
    <row r="514" spans="1:7" x14ac:dyDescent="0.35">
      <c r="A514" s="17" t="s">
        <v>2558</v>
      </c>
      <c r="B514" s="48"/>
      <c r="C514" s="17"/>
      <c r="D514" s="17"/>
      <c r="E514" s="17"/>
      <c r="F514" s="43"/>
      <c r="G514" s="43"/>
    </row>
    <row r="515" spans="1:7" x14ac:dyDescent="0.35">
      <c r="A515" s="17" t="s">
        <v>2559</v>
      </c>
      <c r="B515" s="48"/>
      <c r="C515" s="17"/>
      <c r="D515" s="17"/>
      <c r="E515" s="17"/>
      <c r="F515" s="43"/>
      <c r="G515" s="43"/>
    </row>
    <row r="516" spans="1:7" x14ac:dyDescent="0.35">
      <c r="A516" s="17" t="s">
        <v>2560</v>
      </c>
      <c r="B516" s="48"/>
      <c r="C516" s="17"/>
      <c r="D516" s="17"/>
      <c r="E516" s="17"/>
      <c r="F516" s="43"/>
      <c r="G516" s="64"/>
    </row>
    <row r="517" spans="1:7" x14ac:dyDescent="0.35">
      <c r="A517" s="34"/>
      <c r="B517" s="34" t="s">
        <v>1305</v>
      </c>
      <c r="C517" s="34" t="s">
        <v>1306</v>
      </c>
      <c r="D517" s="34"/>
      <c r="E517" s="34"/>
      <c r="F517" s="34"/>
      <c r="G517" s="34"/>
    </row>
    <row r="518" spans="1:7" x14ac:dyDescent="0.35">
      <c r="A518" s="17" t="s">
        <v>2561</v>
      </c>
      <c r="B518" s="30" t="s">
        <v>1308</v>
      </c>
      <c r="C518" s="68" t="s">
        <v>249</v>
      </c>
      <c r="D518" s="68"/>
      <c r="E518" s="17"/>
      <c r="F518" s="17"/>
      <c r="G518" s="17"/>
    </row>
    <row r="519" spans="1:7" x14ac:dyDescent="0.35">
      <c r="A519" s="17" t="s">
        <v>2562</v>
      </c>
      <c r="B519" s="30" t="s">
        <v>1310</v>
      </c>
      <c r="C519" s="68" t="s">
        <v>249</v>
      </c>
      <c r="D519" s="68"/>
      <c r="E519" s="17"/>
      <c r="F519" s="17"/>
      <c r="G519" s="17"/>
    </row>
    <row r="520" spans="1:7" x14ac:dyDescent="0.35">
      <c r="A520" s="17" t="s">
        <v>2563</v>
      </c>
      <c r="B520" s="30" t="s">
        <v>1312</v>
      </c>
      <c r="C520" s="68" t="s">
        <v>249</v>
      </c>
      <c r="D520" s="68"/>
      <c r="E520" s="17"/>
      <c r="F520" s="17"/>
      <c r="G520" s="17"/>
    </row>
    <row r="521" spans="1:7" x14ac:dyDescent="0.35">
      <c r="A521" s="17" t="s">
        <v>2564</v>
      </c>
      <c r="B521" s="30" t="s">
        <v>1314</v>
      </c>
      <c r="C521" s="68" t="s">
        <v>249</v>
      </c>
      <c r="D521" s="68"/>
      <c r="E521" s="17"/>
      <c r="F521" s="17"/>
      <c r="G521" s="17"/>
    </row>
    <row r="522" spans="1:7" x14ac:dyDescent="0.35">
      <c r="A522" s="17" t="s">
        <v>2565</v>
      </c>
      <c r="B522" s="30" t="s">
        <v>1316</v>
      </c>
      <c r="C522" s="68" t="s">
        <v>249</v>
      </c>
      <c r="D522" s="68"/>
      <c r="E522" s="17"/>
      <c r="F522" s="17"/>
      <c r="G522" s="17"/>
    </row>
    <row r="523" spans="1:7" x14ac:dyDescent="0.35">
      <c r="A523" s="17" t="s">
        <v>2566</v>
      </c>
      <c r="B523" s="30" t="s">
        <v>1318</v>
      </c>
      <c r="C523" s="68" t="s">
        <v>249</v>
      </c>
      <c r="D523" s="68"/>
      <c r="E523" s="17"/>
      <c r="F523" s="17"/>
      <c r="G523" s="17"/>
    </row>
    <row r="524" spans="1:7" x14ac:dyDescent="0.35">
      <c r="A524" s="17" t="s">
        <v>2567</v>
      </c>
      <c r="B524" s="30" t="s">
        <v>1320</v>
      </c>
      <c r="C524" s="68" t="s">
        <v>249</v>
      </c>
      <c r="D524" s="68"/>
      <c r="E524" s="17"/>
      <c r="F524" s="17"/>
      <c r="G524" s="17"/>
    </row>
    <row r="525" spans="1:7" x14ac:dyDescent="0.35">
      <c r="A525" s="17" t="s">
        <v>2568</v>
      </c>
      <c r="B525" s="30" t="s">
        <v>1322</v>
      </c>
      <c r="C525" s="68" t="s">
        <v>249</v>
      </c>
      <c r="D525" s="68"/>
      <c r="E525" s="17"/>
      <c r="F525" s="17"/>
      <c r="G525" s="17"/>
    </row>
    <row r="526" spans="1:7" x14ac:dyDescent="0.35">
      <c r="A526" s="17" t="s">
        <v>2569</v>
      </c>
      <c r="B526" s="30" t="s">
        <v>1324</v>
      </c>
      <c r="C526" s="68" t="s">
        <v>249</v>
      </c>
      <c r="D526" s="68"/>
      <c r="E526" s="17"/>
      <c r="F526" s="17"/>
      <c r="G526" s="17"/>
    </row>
    <row r="527" spans="1:7" x14ac:dyDescent="0.35">
      <c r="A527" s="17" t="s">
        <v>2570</v>
      </c>
      <c r="B527" s="30" t="s">
        <v>1326</v>
      </c>
      <c r="C527" s="68" t="s">
        <v>249</v>
      </c>
      <c r="D527" s="68"/>
      <c r="E527" s="17"/>
      <c r="F527" s="17"/>
      <c r="G527" s="17"/>
    </row>
    <row r="528" spans="1:7" x14ac:dyDescent="0.35">
      <c r="A528" s="17" t="s">
        <v>2571</v>
      </c>
      <c r="B528" s="30" t="s">
        <v>1328</v>
      </c>
      <c r="C528" s="68" t="s">
        <v>249</v>
      </c>
      <c r="D528" s="68"/>
      <c r="E528" s="17"/>
      <c r="F528" s="17"/>
      <c r="G528" s="17"/>
    </row>
    <row r="529" spans="1:7" x14ac:dyDescent="0.35">
      <c r="A529" s="17" t="s">
        <v>2572</v>
      </c>
      <c r="B529" s="30" t="s">
        <v>1330</v>
      </c>
      <c r="C529" s="68" t="s">
        <v>249</v>
      </c>
      <c r="D529" s="68"/>
      <c r="E529" s="17"/>
      <c r="F529" s="17"/>
      <c r="G529" s="17"/>
    </row>
    <row r="530" spans="1:7" x14ac:dyDescent="0.35">
      <c r="A530" s="17" t="s">
        <v>2573</v>
      </c>
      <c r="B530" s="30" t="s">
        <v>312</v>
      </c>
      <c r="C530" s="68" t="s">
        <v>249</v>
      </c>
      <c r="D530" s="68"/>
      <c r="E530" s="17"/>
      <c r="F530" s="17"/>
      <c r="G530" s="17"/>
    </row>
    <row r="531" spans="1:7" x14ac:dyDescent="0.35">
      <c r="A531" s="17" t="s">
        <v>2574</v>
      </c>
      <c r="B531" s="48" t="s">
        <v>1333</v>
      </c>
      <c r="C531" s="68"/>
      <c r="D531" s="32"/>
      <c r="E531" s="17"/>
      <c r="F531" s="17"/>
      <c r="G531" s="17"/>
    </row>
    <row r="532" spans="1:7" x14ac:dyDescent="0.35">
      <c r="A532" s="17" t="s">
        <v>2575</v>
      </c>
      <c r="B532" s="48" t="s">
        <v>316</v>
      </c>
      <c r="C532" s="68"/>
      <c r="D532" s="32"/>
      <c r="E532" s="17"/>
      <c r="F532" s="17"/>
      <c r="G532" s="17"/>
    </row>
    <row r="533" spans="1:7" x14ac:dyDescent="0.35">
      <c r="A533" s="17" t="s">
        <v>2576</v>
      </c>
      <c r="B533" s="48" t="s">
        <v>316</v>
      </c>
      <c r="C533" s="68"/>
      <c r="D533" s="32"/>
      <c r="E533" s="17"/>
      <c r="F533" s="17"/>
      <c r="G533" s="17"/>
    </row>
    <row r="534" spans="1:7" x14ac:dyDescent="0.35">
      <c r="A534" s="17" t="s">
        <v>2577</v>
      </c>
      <c r="B534" s="48" t="s">
        <v>316</v>
      </c>
      <c r="C534" s="68"/>
      <c r="D534" s="32"/>
      <c r="E534" s="17"/>
      <c r="F534" s="17"/>
      <c r="G534" s="17"/>
    </row>
    <row r="535" spans="1:7" x14ac:dyDescent="0.35">
      <c r="A535" s="17" t="s">
        <v>2578</v>
      </c>
      <c r="B535" s="48" t="s">
        <v>316</v>
      </c>
      <c r="C535" s="68"/>
      <c r="D535" s="32"/>
      <c r="E535" s="17"/>
      <c r="F535" s="17"/>
      <c r="G535" s="17"/>
    </row>
    <row r="536" spans="1:7" x14ac:dyDescent="0.35">
      <c r="A536" s="17" t="s">
        <v>2579</v>
      </c>
      <c r="B536" s="48" t="s">
        <v>316</v>
      </c>
      <c r="C536" s="68"/>
      <c r="D536" s="32"/>
      <c r="E536" s="17"/>
      <c r="F536" s="17"/>
      <c r="G536" s="17"/>
    </row>
    <row r="537" spans="1:7" x14ac:dyDescent="0.35">
      <c r="A537" s="17" t="s">
        <v>2580</v>
      </c>
      <c r="B537" s="48" t="s">
        <v>316</v>
      </c>
      <c r="C537" s="68"/>
      <c r="D537" s="32"/>
      <c r="E537" s="17"/>
      <c r="F537" s="17"/>
      <c r="G537" s="17"/>
    </row>
    <row r="538" spans="1:7" x14ac:dyDescent="0.35">
      <c r="A538" s="17" t="s">
        <v>2581</v>
      </c>
      <c r="B538" s="48" t="s">
        <v>316</v>
      </c>
      <c r="C538" s="68"/>
      <c r="D538" s="32"/>
      <c r="E538" s="17"/>
      <c r="F538" s="17"/>
      <c r="G538" s="17"/>
    </row>
    <row r="539" spans="1:7" x14ac:dyDescent="0.35">
      <c r="A539" s="17" t="s">
        <v>2582</v>
      </c>
      <c r="B539" s="48" t="s">
        <v>316</v>
      </c>
      <c r="C539" s="68"/>
      <c r="D539" s="32"/>
      <c r="E539" s="17"/>
      <c r="F539" s="17"/>
      <c r="G539" s="17"/>
    </row>
    <row r="540" spans="1:7" x14ac:dyDescent="0.35">
      <c r="A540" s="17" t="s">
        <v>2583</v>
      </c>
      <c r="B540" s="48" t="s">
        <v>316</v>
      </c>
      <c r="C540" s="68"/>
      <c r="D540" s="32"/>
      <c r="E540" s="17"/>
      <c r="F540" s="17"/>
      <c r="G540" s="17"/>
    </row>
    <row r="541" spans="1:7" x14ac:dyDescent="0.35">
      <c r="A541" s="17" t="s">
        <v>2584</v>
      </c>
      <c r="B541" s="48" t="s">
        <v>316</v>
      </c>
      <c r="C541" s="68"/>
      <c r="D541" s="32"/>
      <c r="E541" s="17"/>
      <c r="F541" s="17"/>
      <c r="G541" s="17"/>
    </row>
    <row r="542" spans="1:7" x14ac:dyDescent="0.35">
      <c r="A542" s="17" t="s">
        <v>2585</v>
      </c>
      <c r="B542" s="48" t="s">
        <v>316</v>
      </c>
      <c r="C542" s="68"/>
      <c r="D542" s="32"/>
      <c r="E542" s="17"/>
      <c r="F542" s="17"/>
      <c r="G542" s="11"/>
    </row>
    <row r="543" spans="1:7" x14ac:dyDescent="0.35">
      <c r="A543" s="17" t="s">
        <v>2586</v>
      </c>
      <c r="B543" s="48" t="s">
        <v>316</v>
      </c>
      <c r="C543" s="68"/>
      <c r="D543" s="32"/>
      <c r="E543" s="17"/>
      <c r="F543" s="17"/>
      <c r="G543" s="11"/>
    </row>
    <row r="544" spans="1:7" x14ac:dyDescent="0.35">
      <c r="A544" s="17" t="s">
        <v>2587</v>
      </c>
      <c r="B544" s="48" t="s">
        <v>316</v>
      </c>
      <c r="C544" s="68"/>
      <c r="D544" s="32"/>
      <c r="E544" s="17"/>
      <c r="F544" s="17"/>
      <c r="G544" s="11"/>
    </row>
    <row r="545" spans="1:7" x14ac:dyDescent="0.35">
      <c r="A545" s="34"/>
      <c r="B545" s="34" t="s">
        <v>2588</v>
      </c>
      <c r="C545" s="34" t="s">
        <v>278</v>
      </c>
      <c r="D545" s="34" t="s">
        <v>1348</v>
      </c>
      <c r="E545" s="34"/>
      <c r="F545" s="34" t="s">
        <v>792</v>
      </c>
      <c r="G545" s="34" t="s">
        <v>1349</v>
      </c>
    </row>
    <row r="546" spans="1:7" x14ac:dyDescent="0.35">
      <c r="A546" s="17" t="s">
        <v>2589</v>
      </c>
      <c r="B546" s="87" t="s">
        <v>890</v>
      </c>
      <c r="C546" s="32" t="s">
        <v>249</v>
      </c>
      <c r="D546" s="32" t="s">
        <v>249</v>
      </c>
      <c r="E546" s="20"/>
      <c r="F546" s="43" t="str">
        <f>IF($C$564=0,"",IF(C546="[for completion]","",IF(C546="","",C546/$C$564)))</f>
        <v/>
      </c>
      <c r="G546" s="43" t="str">
        <f>IF($D$564=0,"",IF(D546="[for completion]","",IF(D546="","",D546/$D$564)))</f>
        <v/>
      </c>
    </row>
    <row r="547" spans="1:7" x14ac:dyDescent="0.35">
      <c r="A547" s="17" t="s">
        <v>2590</v>
      </c>
      <c r="B547" s="87" t="s">
        <v>890</v>
      </c>
      <c r="C547" s="32" t="s">
        <v>249</v>
      </c>
      <c r="D547" s="32" t="s">
        <v>249</v>
      </c>
      <c r="E547" s="20"/>
      <c r="F547" s="43" t="str">
        <f t="shared" ref="F547:F563" si="6">IF($C$564=0,"",IF(C547="[for completion]","",IF(C547="","",C547/$C$564)))</f>
        <v/>
      </c>
      <c r="G547" s="43" t="str">
        <f t="shared" ref="G547:G563" si="7">IF($D$564=0,"",IF(D547="[for completion]","",IF(D547="","",D547/$D$564)))</f>
        <v/>
      </c>
    </row>
    <row r="548" spans="1:7" x14ac:dyDescent="0.35">
      <c r="A548" s="17" t="s">
        <v>2591</v>
      </c>
      <c r="B548" s="87" t="s">
        <v>890</v>
      </c>
      <c r="C548" s="32" t="s">
        <v>249</v>
      </c>
      <c r="D548" s="32" t="s">
        <v>249</v>
      </c>
      <c r="E548" s="20"/>
      <c r="F548" s="43" t="str">
        <f t="shared" si="6"/>
        <v/>
      </c>
      <c r="G548" s="43" t="str">
        <f t="shared" si="7"/>
        <v/>
      </c>
    </row>
    <row r="549" spans="1:7" x14ac:dyDescent="0.35">
      <c r="A549" s="17" t="s">
        <v>2592</v>
      </c>
      <c r="B549" s="87" t="s">
        <v>890</v>
      </c>
      <c r="C549" s="32" t="s">
        <v>249</v>
      </c>
      <c r="D549" s="32" t="s">
        <v>249</v>
      </c>
      <c r="E549" s="20"/>
      <c r="F549" s="43" t="str">
        <f t="shared" si="6"/>
        <v/>
      </c>
      <c r="G549" s="43" t="str">
        <f t="shared" si="7"/>
        <v/>
      </c>
    </row>
    <row r="550" spans="1:7" x14ac:dyDescent="0.35">
      <c r="A550" s="17" t="s">
        <v>2593</v>
      </c>
      <c r="B550" s="87" t="s">
        <v>890</v>
      </c>
      <c r="C550" s="32" t="s">
        <v>249</v>
      </c>
      <c r="D550" s="32" t="s">
        <v>249</v>
      </c>
      <c r="E550" s="20"/>
      <c r="F550" s="43" t="str">
        <f t="shared" si="6"/>
        <v/>
      </c>
      <c r="G550" s="43" t="str">
        <f t="shared" si="7"/>
        <v/>
      </c>
    </row>
    <row r="551" spans="1:7" x14ac:dyDescent="0.35">
      <c r="A551" s="17" t="s">
        <v>2594</v>
      </c>
      <c r="B551" s="87" t="s">
        <v>890</v>
      </c>
      <c r="C551" s="32" t="s">
        <v>249</v>
      </c>
      <c r="D551" s="32" t="s">
        <v>249</v>
      </c>
      <c r="E551" s="20"/>
      <c r="F551" s="43" t="str">
        <f t="shared" si="6"/>
        <v/>
      </c>
      <c r="G551" s="43" t="str">
        <f t="shared" si="7"/>
        <v/>
      </c>
    </row>
    <row r="552" spans="1:7" x14ac:dyDescent="0.35">
      <c r="A552" s="17" t="s">
        <v>2595</v>
      </c>
      <c r="B552" s="87" t="s">
        <v>890</v>
      </c>
      <c r="C552" s="32" t="s">
        <v>249</v>
      </c>
      <c r="D552" s="32" t="s">
        <v>249</v>
      </c>
      <c r="E552" s="20"/>
      <c r="F552" s="43" t="str">
        <f t="shared" si="6"/>
        <v/>
      </c>
      <c r="G552" s="43" t="str">
        <f t="shared" si="7"/>
        <v/>
      </c>
    </row>
    <row r="553" spans="1:7" x14ac:dyDescent="0.35">
      <c r="A553" s="17" t="s">
        <v>2596</v>
      </c>
      <c r="B553" s="87" t="s">
        <v>890</v>
      </c>
      <c r="C553" s="32" t="s">
        <v>249</v>
      </c>
      <c r="D553" s="32" t="s">
        <v>249</v>
      </c>
      <c r="E553" s="20"/>
      <c r="F553" s="43" t="str">
        <f t="shared" si="6"/>
        <v/>
      </c>
      <c r="G553" s="43" t="str">
        <f t="shared" si="7"/>
        <v/>
      </c>
    </row>
    <row r="554" spans="1:7" x14ac:dyDescent="0.35">
      <c r="A554" s="17" t="s">
        <v>2597</v>
      </c>
      <c r="B554" s="87" t="s">
        <v>890</v>
      </c>
      <c r="C554" s="32" t="s">
        <v>249</v>
      </c>
      <c r="D554" s="32" t="s">
        <v>249</v>
      </c>
      <c r="E554" s="20"/>
      <c r="F554" s="43" t="str">
        <f t="shared" si="6"/>
        <v/>
      </c>
      <c r="G554" s="43" t="str">
        <f t="shared" si="7"/>
        <v/>
      </c>
    </row>
    <row r="555" spans="1:7" x14ac:dyDescent="0.35">
      <c r="A555" s="17" t="s">
        <v>2598</v>
      </c>
      <c r="B555" s="87" t="s">
        <v>890</v>
      </c>
      <c r="C555" s="32" t="s">
        <v>249</v>
      </c>
      <c r="D555" s="32" t="s">
        <v>249</v>
      </c>
      <c r="E555" s="20"/>
      <c r="F555" s="43" t="str">
        <f t="shared" si="6"/>
        <v/>
      </c>
      <c r="G555" s="43" t="str">
        <f t="shared" si="7"/>
        <v/>
      </c>
    </row>
    <row r="556" spans="1:7" x14ac:dyDescent="0.35">
      <c r="A556" s="17" t="s">
        <v>2599</v>
      </c>
      <c r="B556" s="87" t="s">
        <v>890</v>
      </c>
      <c r="C556" s="32" t="s">
        <v>249</v>
      </c>
      <c r="D556" s="32" t="s">
        <v>249</v>
      </c>
      <c r="E556" s="20"/>
      <c r="F556" s="43" t="str">
        <f t="shared" si="6"/>
        <v/>
      </c>
      <c r="G556" s="43" t="str">
        <f t="shared" si="7"/>
        <v/>
      </c>
    </row>
    <row r="557" spans="1:7" x14ac:dyDescent="0.35">
      <c r="A557" s="17" t="s">
        <v>2600</v>
      </c>
      <c r="B557" s="87" t="s">
        <v>890</v>
      </c>
      <c r="C557" s="32" t="s">
        <v>249</v>
      </c>
      <c r="D557" s="32" t="s">
        <v>249</v>
      </c>
      <c r="E557" s="20"/>
      <c r="F557" s="43" t="str">
        <f t="shared" si="6"/>
        <v/>
      </c>
      <c r="G557" s="43" t="str">
        <f t="shared" si="7"/>
        <v/>
      </c>
    </row>
    <row r="558" spans="1:7" x14ac:dyDescent="0.35">
      <c r="A558" s="17" t="s">
        <v>2601</v>
      </c>
      <c r="B558" s="87" t="s">
        <v>890</v>
      </c>
      <c r="C558" s="32" t="s">
        <v>249</v>
      </c>
      <c r="D558" s="32" t="s">
        <v>249</v>
      </c>
      <c r="E558" s="20"/>
      <c r="F558" s="43" t="str">
        <f t="shared" si="6"/>
        <v/>
      </c>
      <c r="G558" s="43" t="str">
        <f t="shared" si="7"/>
        <v/>
      </c>
    </row>
    <row r="559" spans="1:7" x14ac:dyDescent="0.35">
      <c r="A559" s="17" t="s">
        <v>2602</v>
      </c>
      <c r="B559" s="87" t="s">
        <v>890</v>
      </c>
      <c r="C559" s="32" t="s">
        <v>249</v>
      </c>
      <c r="D559" s="32" t="s">
        <v>249</v>
      </c>
      <c r="E559" s="20"/>
      <c r="F559" s="43" t="str">
        <f t="shared" si="6"/>
        <v/>
      </c>
      <c r="G559" s="43" t="str">
        <f t="shared" si="7"/>
        <v/>
      </c>
    </row>
    <row r="560" spans="1:7" x14ac:dyDescent="0.35">
      <c r="A560" s="17" t="s">
        <v>2603</v>
      </c>
      <c r="B560" s="87" t="s">
        <v>890</v>
      </c>
      <c r="C560" s="32" t="s">
        <v>249</v>
      </c>
      <c r="D560" s="32" t="s">
        <v>249</v>
      </c>
      <c r="E560" s="20"/>
      <c r="F560" s="43" t="str">
        <f t="shared" si="6"/>
        <v/>
      </c>
      <c r="G560" s="43" t="str">
        <f t="shared" si="7"/>
        <v/>
      </c>
    </row>
    <row r="561" spans="1:7" x14ac:dyDescent="0.35">
      <c r="A561" s="17" t="s">
        <v>2604</v>
      </c>
      <c r="B561" s="87" t="s">
        <v>890</v>
      </c>
      <c r="C561" s="32" t="s">
        <v>249</v>
      </c>
      <c r="D561" s="32" t="s">
        <v>249</v>
      </c>
      <c r="E561" s="20"/>
      <c r="F561" s="43" t="str">
        <f t="shared" si="6"/>
        <v/>
      </c>
      <c r="G561" s="43" t="str">
        <f t="shared" si="7"/>
        <v/>
      </c>
    </row>
    <row r="562" spans="1:7" x14ac:dyDescent="0.35">
      <c r="A562" s="17" t="s">
        <v>2605</v>
      </c>
      <c r="B562" s="87" t="s">
        <v>890</v>
      </c>
      <c r="C562" s="32" t="s">
        <v>249</v>
      </c>
      <c r="D562" s="32" t="s">
        <v>249</v>
      </c>
      <c r="E562" s="20"/>
      <c r="F562" s="43" t="str">
        <f t="shared" si="6"/>
        <v/>
      </c>
      <c r="G562" s="43" t="str">
        <f t="shared" si="7"/>
        <v/>
      </c>
    </row>
    <row r="563" spans="1:7" x14ac:dyDescent="0.35">
      <c r="A563" s="17" t="s">
        <v>2606</v>
      </c>
      <c r="B563" s="30" t="s">
        <v>1096</v>
      </c>
      <c r="C563" s="32" t="s">
        <v>249</v>
      </c>
      <c r="D563" s="32" t="s">
        <v>249</v>
      </c>
      <c r="E563" s="20"/>
      <c r="F563" s="43" t="str">
        <f t="shared" si="6"/>
        <v/>
      </c>
      <c r="G563" s="43" t="str">
        <f t="shared" si="7"/>
        <v/>
      </c>
    </row>
    <row r="564" spans="1:7" x14ac:dyDescent="0.35">
      <c r="A564" s="17" t="s">
        <v>2607</v>
      </c>
      <c r="B564" s="30" t="s">
        <v>314</v>
      </c>
      <c r="C564" s="38">
        <f>SUM(C546:C563)</f>
        <v>0</v>
      </c>
      <c r="D564" s="75">
        <f>SUM(D546:D563)</f>
        <v>0</v>
      </c>
      <c r="E564" s="20"/>
      <c r="F564" s="64">
        <f>SUM(F546:F563)</f>
        <v>0</v>
      </c>
      <c r="G564" s="64">
        <f>SUM(G546:G563)</f>
        <v>0</v>
      </c>
    </row>
    <row r="565" spans="1:7" x14ac:dyDescent="0.35">
      <c r="A565" s="17" t="s">
        <v>2608</v>
      </c>
      <c r="B565" s="30"/>
      <c r="C565" s="17"/>
      <c r="D565" s="17"/>
      <c r="E565" s="20"/>
      <c r="F565" s="20"/>
      <c r="G565" s="20"/>
    </row>
    <row r="566" spans="1:7" x14ac:dyDescent="0.35">
      <c r="A566" s="17" t="s">
        <v>2609</v>
      </c>
      <c r="B566" s="30"/>
      <c r="C566" s="17"/>
      <c r="D566" s="17"/>
      <c r="E566" s="20"/>
      <c r="F566" s="20"/>
      <c r="G566" s="20"/>
    </row>
    <row r="567" spans="1:7" x14ac:dyDescent="0.35">
      <c r="A567" s="17" t="s">
        <v>2610</v>
      </c>
      <c r="B567" s="30"/>
      <c r="C567" s="17"/>
      <c r="D567" s="17"/>
      <c r="E567" s="20"/>
      <c r="F567" s="20"/>
      <c r="G567" s="20"/>
    </row>
    <row r="568" spans="1:7" x14ac:dyDescent="0.35">
      <c r="A568" s="34"/>
      <c r="B568" s="34" t="s">
        <v>2611</v>
      </c>
      <c r="C568" s="34" t="s">
        <v>278</v>
      </c>
      <c r="D568" s="34" t="s">
        <v>1348</v>
      </c>
      <c r="E568" s="34"/>
      <c r="F568" s="34" t="s">
        <v>792</v>
      </c>
      <c r="G568" s="34" t="s">
        <v>2612</v>
      </c>
    </row>
    <row r="569" spans="1:7" x14ac:dyDescent="0.35">
      <c r="A569" s="17" t="s">
        <v>2613</v>
      </c>
      <c r="B569" s="87" t="s">
        <v>890</v>
      </c>
      <c r="C569" s="78" t="s">
        <v>249</v>
      </c>
      <c r="D569" s="104" t="s">
        <v>249</v>
      </c>
      <c r="E569" s="20"/>
      <c r="F569" s="43" t="str">
        <f>IF($C$587=0,"",IF(C569="[for completion]","",IF(C569="","",C569/$C$587)))</f>
        <v/>
      </c>
      <c r="G569" s="43" t="str">
        <f>IF($D$587=0,"",IF(D569="[for completion]","",IF(D569="","",D569/$D$587)))</f>
        <v/>
      </c>
    </row>
    <row r="570" spans="1:7" x14ac:dyDescent="0.35">
      <c r="A570" s="17" t="s">
        <v>2614</v>
      </c>
      <c r="B570" s="87" t="s">
        <v>890</v>
      </c>
      <c r="C570" s="78" t="s">
        <v>249</v>
      </c>
      <c r="D570" s="104" t="s">
        <v>249</v>
      </c>
      <c r="E570" s="20"/>
      <c r="F570" s="43" t="str">
        <f t="shared" ref="F570:F586" si="8">IF($C$587=0,"",IF(C570="[for completion]","",IF(C570="","",C570/$C$587)))</f>
        <v/>
      </c>
      <c r="G570" s="43" t="str">
        <f t="shared" ref="G570:G586" si="9">IF($D$587=0,"",IF(D570="[for completion]","",IF(D570="","",D570/$D$587)))</f>
        <v/>
      </c>
    </row>
    <row r="571" spans="1:7" x14ac:dyDescent="0.35">
      <c r="A571" s="17" t="s">
        <v>2615</v>
      </c>
      <c r="B571" s="87" t="s">
        <v>890</v>
      </c>
      <c r="C571" s="78" t="s">
        <v>249</v>
      </c>
      <c r="D571" s="104" t="s">
        <v>249</v>
      </c>
      <c r="E571" s="20"/>
      <c r="F571" s="43" t="str">
        <f t="shared" si="8"/>
        <v/>
      </c>
      <c r="G571" s="43" t="str">
        <f t="shared" si="9"/>
        <v/>
      </c>
    </row>
    <row r="572" spans="1:7" x14ac:dyDescent="0.35">
      <c r="A572" s="17" t="s">
        <v>2616</v>
      </c>
      <c r="B572" s="87" t="s">
        <v>890</v>
      </c>
      <c r="C572" s="78" t="s">
        <v>249</v>
      </c>
      <c r="D572" s="104" t="s">
        <v>249</v>
      </c>
      <c r="E572" s="20"/>
      <c r="F572" s="43" t="str">
        <f t="shared" si="8"/>
        <v/>
      </c>
      <c r="G572" s="43" t="str">
        <f t="shared" si="9"/>
        <v/>
      </c>
    </row>
    <row r="573" spans="1:7" x14ac:dyDescent="0.35">
      <c r="A573" s="17" t="s">
        <v>2617</v>
      </c>
      <c r="B573" s="87" t="s">
        <v>890</v>
      </c>
      <c r="C573" s="78" t="s">
        <v>249</v>
      </c>
      <c r="D573" s="104" t="s">
        <v>249</v>
      </c>
      <c r="E573" s="20"/>
      <c r="F573" s="43" t="str">
        <f t="shared" si="8"/>
        <v/>
      </c>
      <c r="G573" s="43" t="str">
        <f t="shared" si="9"/>
        <v/>
      </c>
    </row>
    <row r="574" spans="1:7" x14ac:dyDescent="0.35">
      <c r="A574" s="17" t="s">
        <v>2618</v>
      </c>
      <c r="B574" s="87" t="s">
        <v>890</v>
      </c>
      <c r="C574" s="78" t="s">
        <v>249</v>
      </c>
      <c r="D574" s="104" t="s">
        <v>249</v>
      </c>
      <c r="E574" s="20"/>
      <c r="F574" s="43" t="str">
        <f t="shared" si="8"/>
        <v/>
      </c>
      <c r="G574" s="43" t="str">
        <f t="shared" si="9"/>
        <v/>
      </c>
    </row>
    <row r="575" spans="1:7" x14ac:dyDescent="0.35">
      <c r="A575" s="17" t="s">
        <v>2619</v>
      </c>
      <c r="B575" s="87" t="s">
        <v>890</v>
      </c>
      <c r="C575" s="78" t="s">
        <v>249</v>
      </c>
      <c r="D575" s="104" t="s">
        <v>249</v>
      </c>
      <c r="E575" s="20"/>
      <c r="F575" s="43" t="str">
        <f t="shared" si="8"/>
        <v/>
      </c>
      <c r="G575" s="43" t="str">
        <f t="shared" si="9"/>
        <v/>
      </c>
    </row>
    <row r="576" spans="1:7" x14ac:dyDescent="0.35">
      <c r="A576" s="17" t="s">
        <v>2620</v>
      </c>
      <c r="B576" s="87" t="s">
        <v>890</v>
      </c>
      <c r="C576" s="78" t="s">
        <v>249</v>
      </c>
      <c r="D576" s="104" t="s">
        <v>249</v>
      </c>
      <c r="E576" s="20"/>
      <c r="F576" s="43" t="str">
        <f t="shared" si="8"/>
        <v/>
      </c>
      <c r="G576" s="43" t="str">
        <f t="shared" si="9"/>
        <v/>
      </c>
    </row>
    <row r="577" spans="1:7" x14ac:dyDescent="0.35">
      <c r="A577" s="17" t="s">
        <v>2621</v>
      </c>
      <c r="B577" s="87" t="s">
        <v>890</v>
      </c>
      <c r="C577" s="78" t="s">
        <v>249</v>
      </c>
      <c r="D577" s="104" t="s">
        <v>249</v>
      </c>
      <c r="E577" s="20"/>
      <c r="F577" s="43" t="str">
        <f t="shared" si="8"/>
        <v/>
      </c>
      <c r="G577" s="43" t="str">
        <f t="shared" si="9"/>
        <v/>
      </c>
    </row>
    <row r="578" spans="1:7" x14ac:dyDescent="0.35">
      <c r="A578" s="17" t="s">
        <v>2622</v>
      </c>
      <c r="B578" s="87" t="s">
        <v>890</v>
      </c>
      <c r="C578" s="78" t="s">
        <v>249</v>
      </c>
      <c r="D578" s="104" t="s">
        <v>249</v>
      </c>
      <c r="E578" s="20"/>
      <c r="F578" s="43" t="str">
        <f t="shared" si="8"/>
        <v/>
      </c>
      <c r="G578" s="43" t="str">
        <f t="shared" si="9"/>
        <v/>
      </c>
    </row>
    <row r="579" spans="1:7" x14ac:dyDescent="0.35">
      <c r="A579" s="17" t="s">
        <v>2623</v>
      </c>
      <c r="B579" s="87" t="s">
        <v>890</v>
      </c>
      <c r="C579" s="78" t="s">
        <v>249</v>
      </c>
      <c r="D579" s="104" t="s">
        <v>249</v>
      </c>
      <c r="E579" s="20"/>
      <c r="F579" s="43" t="str">
        <f t="shared" si="8"/>
        <v/>
      </c>
      <c r="G579" s="43" t="str">
        <f t="shared" si="9"/>
        <v/>
      </c>
    </row>
    <row r="580" spans="1:7" x14ac:dyDescent="0.35">
      <c r="A580" s="17" t="s">
        <v>2624</v>
      </c>
      <c r="B580" s="87" t="s">
        <v>890</v>
      </c>
      <c r="C580" s="78" t="s">
        <v>249</v>
      </c>
      <c r="D580" s="104" t="s">
        <v>249</v>
      </c>
      <c r="E580" s="20"/>
      <c r="F580" s="43" t="str">
        <f t="shared" si="8"/>
        <v/>
      </c>
      <c r="G580" s="43" t="str">
        <f t="shared" si="9"/>
        <v/>
      </c>
    </row>
    <row r="581" spans="1:7" x14ac:dyDescent="0.35">
      <c r="A581" s="17" t="s">
        <v>2625</v>
      </c>
      <c r="B581" s="87" t="s">
        <v>890</v>
      </c>
      <c r="C581" s="78" t="s">
        <v>249</v>
      </c>
      <c r="D581" s="104" t="s">
        <v>249</v>
      </c>
      <c r="E581" s="20"/>
      <c r="F581" s="43" t="str">
        <f t="shared" si="8"/>
        <v/>
      </c>
      <c r="G581" s="43" t="str">
        <f t="shared" si="9"/>
        <v/>
      </c>
    </row>
    <row r="582" spans="1:7" x14ac:dyDescent="0.35">
      <c r="A582" s="17" t="s">
        <v>2626</v>
      </c>
      <c r="B582" s="87" t="s">
        <v>890</v>
      </c>
      <c r="C582" s="78" t="s">
        <v>249</v>
      </c>
      <c r="D582" s="104" t="s">
        <v>249</v>
      </c>
      <c r="E582" s="20"/>
      <c r="F582" s="43" t="str">
        <f t="shared" si="8"/>
        <v/>
      </c>
      <c r="G582" s="43" t="str">
        <f t="shared" si="9"/>
        <v/>
      </c>
    </row>
    <row r="583" spans="1:7" x14ac:dyDescent="0.35">
      <c r="A583" s="17" t="s">
        <v>2627</v>
      </c>
      <c r="B583" s="87" t="s">
        <v>890</v>
      </c>
      <c r="C583" s="78" t="s">
        <v>249</v>
      </c>
      <c r="D583" s="104" t="s">
        <v>249</v>
      </c>
      <c r="E583" s="20"/>
      <c r="F583" s="43" t="str">
        <f t="shared" si="8"/>
        <v/>
      </c>
      <c r="G583" s="43" t="str">
        <f t="shared" si="9"/>
        <v/>
      </c>
    </row>
    <row r="584" spans="1:7" x14ac:dyDescent="0.35">
      <c r="A584" s="17" t="s">
        <v>2628</v>
      </c>
      <c r="B584" s="87" t="s">
        <v>890</v>
      </c>
      <c r="C584" s="78" t="s">
        <v>249</v>
      </c>
      <c r="D584" s="104" t="s">
        <v>249</v>
      </c>
      <c r="E584" s="20"/>
      <c r="F584" s="43" t="str">
        <f t="shared" si="8"/>
        <v/>
      </c>
      <c r="G584" s="43" t="str">
        <f t="shared" si="9"/>
        <v/>
      </c>
    </row>
    <row r="585" spans="1:7" x14ac:dyDescent="0.35">
      <c r="A585" s="17" t="s">
        <v>2629</v>
      </c>
      <c r="B585" s="87" t="s">
        <v>890</v>
      </c>
      <c r="C585" s="78" t="s">
        <v>249</v>
      </c>
      <c r="D585" s="104" t="s">
        <v>249</v>
      </c>
      <c r="E585" s="20"/>
      <c r="F585" s="43" t="str">
        <f t="shared" si="8"/>
        <v/>
      </c>
      <c r="G585" s="43" t="str">
        <f t="shared" si="9"/>
        <v/>
      </c>
    </row>
    <row r="586" spans="1:7" x14ac:dyDescent="0.35">
      <c r="A586" s="17" t="s">
        <v>2630</v>
      </c>
      <c r="B586" s="30" t="s">
        <v>1096</v>
      </c>
      <c r="C586" s="78" t="s">
        <v>249</v>
      </c>
      <c r="D586" s="104" t="s">
        <v>249</v>
      </c>
      <c r="E586" s="20"/>
      <c r="F586" s="43" t="str">
        <f t="shared" si="8"/>
        <v/>
      </c>
      <c r="G586" s="43" t="str">
        <f t="shared" si="9"/>
        <v/>
      </c>
    </row>
    <row r="587" spans="1:7" x14ac:dyDescent="0.35">
      <c r="A587" s="17" t="s">
        <v>2631</v>
      </c>
      <c r="B587" s="30" t="s">
        <v>314</v>
      </c>
      <c r="C587" s="38">
        <f>SUM(C569:C586)</f>
        <v>0</v>
      </c>
      <c r="D587" s="75">
        <f>SUM(D569:D586)</f>
        <v>0</v>
      </c>
      <c r="E587" s="20"/>
      <c r="F587" s="64">
        <f>SUM(F569:F586)</f>
        <v>0</v>
      </c>
      <c r="G587" s="64">
        <f>SUM(G569:G586)</f>
        <v>0</v>
      </c>
    </row>
    <row r="588" spans="1:7" x14ac:dyDescent="0.35">
      <c r="A588" s="34"/>
      <c r="B588" s="34" t="s">
        <v>2632</v>
      </c>
      <c r="C588" s="34" t="s">
        <v>278</v>
      </c>
      <c r="D588" s="34" t="s">
        <v>1348</v>
      </c>
      <c r="E588" s="34"/>
      <c r="F588" s="34" t="s">
        <v>792</v>
      </c>
      <c r="G588" s="34" t="s">
        <v>1349</v>
      </c>
    </row>
    <row r="589" spans="1:7" x14ac:dyDescent="0.35">
      <c r="A589" s="17" t="s">
        <v>2633</v>
      </c>
      <c r="B589" s="30" t="s">
        <v>1126</v>
      </c>
      <c r="C589" s="32" t="s">
        <v>249</v>
      </c>
      <c r="D589" s="32" t="s">
        <v>249</v>
      </c>
      <c r="E589" s="20"/>
      <c r="F589" s="43" t="str">
        <f t="shared" ref="F589:F600" si="10">IF($C$602=0,"",IF(C589="[for completion]","",IF(C589="","",C589/$C$602)))</f>
        <v/>
      </c>
      <c r="G589" s="43" t="str">
        <f t="shared" ref="G589:G600" si="11">IF($D$602=0,"",IF(D589="[for completion]","",IF(D589="","",D589/$D$602)))</f>
        <v/>
      </c>
    </row>
    <row r="590" spans="1:7" x14ac:dyDescent="0.35">
      <c r="A590" s="17" t="s">
        <v>2634</v>
      </c>
      <c r="B590" s="30" t="s">
        <v>1128</v>
      </c>
      <c r="C590" s="32" t="s">
        <v>249</v>
      </c>
      <c r="D590" s="32" t="s">
        <v>249</v>
      </c>
      <c r="E590" s="20"/>
      <c r="F590" s="43" t="str">
        <f t="shared" si="10"/>
        <v/>
      </c>
      <c r="G590" s="43" t="str">
        <f t="shared" si="11"/>
        <v/>
      </c>
    </row>
    <row r="591" spans="1:7" x14ac:dyDescent="0.35">
      <c r="A591" s="17" t="s">
        <v>2635</v>
      </c>
      <c r="B591" s="30" t="s">
        <v>1130</v>
      </c>
      <c r="C591" s="32" t="s">
        <v>249</v>
      </c>
      <c r="D591" s="32" t="s">
        <v>249</v>
      </c>
      <c r="E591" s="20"/>
      <c r="F591" s="43" t="str">
        <f t="shared" si="10"/>
        <v/>
      </c>
      <c r="G591" s="43" t="str">
        <f t="shared" si="11"/>
        <v/>
      </c>
    </row>
    <row r="592" spans="1:7" x14ac:dyDescent="0.35">
      <c r="A592" s="17" t="s">
        <v>2636</v>
      </c>
      <c r="B592" s="30" t="s">
        <v>1132</v>
      </c>
      <c r="C592" s="32" t="s">
        <v>249</v>
      </c>
      <c r="D592" s="32" t="s">
        <v>249</v>
      </c>
      <c r="E592" s="20"/>
      <c r="F592" s="43" t="str">
        <f t="shared" si="10"/>
        <v/>
      </c>
      <c r="G592" s="43" t="str">
        <f t="shared" si="11"/>
        <v/>
      </c>
    </row>
    <row r="593" spans="1:7" x14ac:dyDescent="0.35">
      <c r="A593" s="17" t="s">
        <v>2637</v>
      </c>
      <c r="B593" s="30" t="s">
        <v>1134</v>
      </c>
      <c r="C593" s="32" t="s">
        <v>249</v>
      </c>
      <c r="D593" s="32" t="s">
        <v>249</v>
      </c>
      <c r="E593" s="20"/>
      <c r="F593" s="43" t="str">
        <f t="shared" si="10"/>
        <v/>
      </c>
      <c r="G593" s="43" t="str">
        <f t="shared" si="11"/>
        <v/>
      </c>
    </row>
    <row r="594" spans="1:7" x14ac:dyDescent="0.35">
      <c r="A594" s="17" t="s">
        <v>2638</v>
      </c>
      <c r="B594" s="30" t="s">
        <v>1136</v>
      </c>
      <c r="C594" s="32" t="s">
        <v>249</v>
      </c>
      <c r="D594" s="32" t="s">
        <v>249</v>
      </c>
      <c r="E594" s="20"/>
      <c r="F594" s="43" t="str">
        <f t="shared" si="10"/>
        <v/>
      </c>
      <c r="G594" s="43" t="str">
        <f t="shared" si="11"/>
        <v/>
      </c>
    </row>
    <row r="595" spans="1:7" x14ac:dyDescent="0.35">
      <c r="A595" s="17" t="s">
        <v>2639</v>
      </c>
      <c r="B595" s="30" t="s">
        <v>1138</v>
      </c>
      <c r="C595" s="32" t="s">
        <v>249</v>
      </c>
      <c r="D595" s="32" t="s">
        <v>249</v>
      </c>
      <c r="E595" s="20"/>
      <c r="F595" s="43" t="str">
        <f t="shared" si="10"/>
        <v/>
      </c>
      <c r="G595" s="43" t="str">
        <f t="shared" si="11"/>
        <v/>
      </c>
    </row>
    <row r="596" spans="1:7" x14ac:dyDescent="0.35">
      <c r="A596" s="17" t="s">
        <v>2640</v>
      </c>
      <c r="B596" s="30" t="s">
        <v>1140</v>
      </c>
      <c r="C596" s="32" t="s">
        <v>249</v>
      </c>
      <c r="D596" s="32" t="s">
        <v>249</v>
      </c>
      <c r="E596" s="20"/>
      <c r="F596" s="43" t="str">
        <f t="shared" si="10"/>
        <v/>
      </c>
      <c r="G596" s="43" t="str">
        <f t="shared" si="11"/>
        <v/>
      </c>
    </row>
    <row r="597" spans="1:7" x14ac:dyDescent="0.35">
      <c r="A597" s="17" t="s">
        <v>2641</v>
      </c>
      <c r="B597" s="30" t="s">
        <v>1142</v>
      </c>
      <c r="C597" s="38" t="s">
        <v>249</v>
      </c>
      <c r="D597" s="17" t="s">
        <v>249</v>
      </c>
      <c r="E597" s="20"/>
      <c r="F597" s="43" t="str">
        <f t="shared" si="10"/>
        <v/>
      </c>
      <c r="G597" s="43" t="str">
        <f t="shared" si="11"/>
        <v/>
      </c>
    </row>
    <row r="598" spans="1:7" x14ac:dyDescent="0.35">
      <c r="A598" s="17" t="s">
        <v>2642</v>
      </c>
      <c r="B598" s="17" t="s">
        <v>1144</v>
      </c>
      <c r="C598" s="38" t="s">
        <v>249</v>
      </c>
      <c r="D598" s="17" t="s">
        <v>249</v>
      </c>
      <c r="F598" s="43" t="str">
        <f t="shared" si="10"/>
        <v/>
      </c>
      <c r="G598" s="43" t="str">
        <f t="shared" si="11"/>
        <v/>
      </c>
    </row>
    <row r="599" spans="1:7" x14ac:dyDescent="0.35">
      <c r="A599" s="17" t="s">
        <v>2643</v>
      </c>
      <c r="B599" s="17" t="s">
        <v>1146</v>
      </c>
      <c r="C599" s="38" t="s">
        <v>249</v>
      </c>
      <c r="D599" s="17" t="s">
        <v>249</v>
      </c>
      <c r="F599" s="43" t="str">
        <f t="shared" si="10"/>
        <v/>
      </c>
      <c r="G599" s="43" t="str">
        <f t="shared" si="11"/>
        <v/>
      </c>
    </row>
    <row r="600" spans="1:7" x14ac:dyDescent="0.35">
      <c r="A600" s="17" t="s">
        <v>2644</v>
      </c>
      <c r="B600" s="30" t="s">
        <v>1148</v>
      </c>
      <c r="C600" s="38" t="s">
        <v>249</v>
      </c>
      <c r="D600" s="17" t="s">
        <v>249</v>
      </c>
      <c r="E600" s="20"/>
      <c r="F600" s="43" t="str">
        <f t="shared" si="10"/>
        <v/>
      </c>
      <c r="G600" s="43" t="str">
        <f t="shared" si="11"/>
        <v/>
      </c>
    </row>
    <row r="601" spans="1:7" x14ac:dyDescent="0.35">
      <c r="A601" s="17" t="s">
        <v>2645</v>
      </c>
      <c r="B601" s="30" t="s">
        <v>1096</v>
      </c>
      <c r="C601" s="32" t="s">
        <v>249</v>
      </c>
      <c r="D601" s="32" t="s">
        <v>249</v>
      </c>
      <c r="E601" s="20"/>
      <c r="F601" s="43" t="str">
        <f>IF($C$602=0,"",IF(C601="[for completion]","",IF(C601="","",C601/$C$602)))</f>
        <v/>
      </c>
      <c r="G601" s="43" t="str">
        <f>IF($D$602=0,"",IF(D601="[for completion]","",IF(D601="","",D601/$D$602)))</f>
        <v/>
      </c>
    </row>
    <row r="602" spans="1:7" x14ac:dyDescent="0.35">
      <c r="A602" s="17" t="s">
        <v>2646</v>
      </c>
      <c r="B602" s="30" t="s">
        <v>314</v>
      </c>
      <c r="C602" s="38">
        <f>SUM(C589:C601)</f>
        <v>0</v>
      </c>
      <c r="D602" s="75">
        <f>SUM(D589:D601)</f>
        <v>0</v>
      </c>
      <c r="E602" s="20"/>
      <c r="F602" s="64">
        <f>SUM(F589:F601)</f>
        <v>0</v>
      </c>
      <c r="G602" s="64">
        <f>SUM(G589:G601)</f>
        <v>0</v>
      </c>
    </row>
    <row r="603" spans="1:7" x14ac:dyDescent="0.35">
      <c r="A603" s="17" t="s">
        <v>2647</v>
      </c>
    </row>
    <row r="604" spans="1:7" x14ac:dyDescent="0.35">
      <c r="A604" s="17" t="s">
        <v>2648</v>
      </c>
    </row>
    <row r="605" spans="1:7" x14ac:dyDescent="0.35">
      <c r="A605" s="17" t="s">
        <v>2649</v>
      </c>
    </row>
    <row r="606" spans="1:7" x14ac:dyDescent="0.35">
      <c r="A606" s="17" t="s">
        <v>2650</v>
      </c>
      <c r="B606" s="30"/>
      <c r="C606" s="38"/>
      <c r="D606" s="75"/>
      <c r="E606" s="20"/>
      <c r="F606" s="64"/>
      <c r="G606" s="64"/>
    </row>
    <row r="607" spans="1:7" x14ac:dyDescent="0.35">
      <c r="A607" s="17" t="s">
        <v>2651</v>
      </c>
      <c r="B607" s="30"/>
      <c r="C607" s="38"/>
      <c r="D607" s="75"/>
      <c r="E607" s="20"/>
      <c r="F607" s="64"/>
      <c r="G607" s="64"/>
    </row>
    <row r="608" spans="1:7" x14ac:dyDescent="0.35">
      <c r="A608" s="17" t="s">
        <v>2652</v>
      </c>
      <c r="B608" s="30"/>
      <c r="C608" s="38"/>
      <c r="D608" s="75"/>
      <c r="E608" s="20"/>
      <c r="F608" s="64"/>
      <c r="G608" s="64"/>
    </row>
    <row r="609" spans="1:7" x14ac:dyDescent="0.35">
      <c r="A609" s="17" t="s">
        <v>2653</v>
      </c>
      <c r="B609" s="30"/>
      <c r="C609" s="38"/>
      <c r="D609" s="75"/>
      <c r="E609" s="20"/>
      <c r="F609" s="64"/>
      <c r="G609" s="64"/>
    </row>
    <row r="610" spans="1:7" x14ac:dyDescent="0.35">
      <c r="A610" s="17" t="s">
        <v>2654</v>
      </c>
      <c r="B610" s="30"/>
      <c r="C610" s="38"/>
      <c r="D610" s="75"/>
      <c r="E610" s="20"/>
      <c r="F610" s="64"/>
      <c r="G610" s="64"/>
    </row>
    <row r="611" spans="1:7" x14ac:dyDescent="0.35">
      <c r="A611" s="17" t="s">
        <v>2655</v>
      </c>
    </row>
    <row r="612" spans="1:7" x14ac:dyDescent="0.35">
      <c r="A612" s="17" t="s">
        <v>2656</v>
      </c>
    </row>
    <row r="613" spans="1:7" x14ac:dyDescent="0.35">
      <c r="A613" s="34"/>
      <c r="B613" s="34" t="s">
        <v>2657</v>
      </c>
      <c r="C613" s="34" t="s">
        <v>278</v>
      </c>
      <c r="D613" s="34" t="s">
        <v>1348</v>
      </c>
      <c r="E613" s="34"/>
      <c r="F613" s="34" t="s">
        <v>792</v>
      </c>
      <c r="G613" s="34" t="s">
        <v>1349</v>
      </c>
    </row>
    <row r="614" spans="1:7" x14ac:dyDescent="0.35">
      <c r="A614" s="17" t="s">
        <v>2658</v>
      </c>
      <c r="B614" s="30" t="s">
        <v>2659</v>
      </c>
      <c r="C614" s="32" t="s">
        <v>249</v>
      </c>
      <c r="D614" s="32" t="s">
        <v>249</v>
      </c>
      <c r="E614" s="20"/>
      <c r="F614" s="43" t="str">
        <f>IF($C$618=0,"",IF(C614="[for completion]","",IF(C614="","",C614/$C$618)))</f>
        <v/>
      </c>
      <c r="G614" s="43" t="str">
        <f>IF($D$618=0,"",IF(D614="[for completion]","",IF(D614="","",D614/$D$618)))</f>
        <v/>
      </c>
    </row>
    <row r="615" spans="1:7" x14ac:dyDescent="0.35">
      <c r="A615" s="17" t="s">
        <v>2660</v>
      </c>
      <c r="B615" s="77" t="s">
        <v>1181</v>
      </c>
      <c r="C615" s="32" t="s">
        <v>249</v>
      </c>
      <c r="D615" s="32" t="s">
        <v>249</v>
      </c>
      <c r="E615" s="20"/>
      <c r="F615" s="20"/>
      <c r="G615" s="43" t="str">
        <f>IF($D$618=0,"",IF(D615="[for completion]","",IF(D615="","",D615/$D$618)))</f>
        <v/>
      </c>
    </row>
    <row r="616" spans="1:7" x14ac:dyDescent="0.35">
      <c r="A616" s="17" t="s">
        <v>2661</v>
      </c>
      <c r="B616" s="30" t="s">
        <v>656</v>
      </c>
      <c r="C616" s="32" t="s">
        <v>249</v>
      </c>
      <c r="D616" s="32" t="s">
        <v>249</v>
      </c>
      <c r="E616" s="20"/>
      <c r="F616" s="20"/>
      <c r="G616" s="43" t="str">
        <f>IF($D$618=0,"",IF(D616="[for completion]","",IF(D616="","",D616/$D$618)))</f>
        <v/>
      </c>
    </row>
    <row r="617" spans="1:7" x14ac:dyDescent="0.35">
      <c r="A617" s="17" t="s">
        <v>2662</v>
      </c>
      <c r="B617" s="17" t="s">
        <v>1096</v>
      </c>
      <c r="C617" s="32" t="s">
        <v>249</v>
      </c>
      <c r="D617" s="32" t="s">
        <v>249</v>
      </c>
      <c r="E617" s="20"/>
      <c r="F617" s="20"/>
      <c r="G617" s="43" t="str">
        <f>IF($D$618=0,"",IF(D617="[for completion]","",IF(D617="","",D617/$D$618)))</f>
        <v/>
      </c>
    </row>
    <row r="618" spans="1:7" x14ac:dyDescent="0.35">
      <c r="A618" s="17" t="s">
        <v>2663</v>
      </c>
      <c r="B618" s="30" t="s">
        <v>314</v>
      </c>
      <c r="C618" s="38">
        <f>SUM(C614:C617)</f>
        <v>0</v>
      </c>
      <c r="D618" s="75">
        <f>SUM(D614:D617)</f>
        <v>0</v>
      </c>
      <c r="E618" s="20"/>
      <c r="F618" s="64">
        <f>SUM(F614:F617)</f>
        <v>0</v>
      </c>
      <c r="G618" s="64">
        <f>SUM(G614:G617)</f>
        <v>0</v>
      </c>
    </row>
    <row r="619" spans="1:7" x14ac:dyDescent="0.35">
      <c r="A619" s="17"/>
    </row>
    <row r="620" spans="1:7" x14ac:dyDescent="0.35">
      <c r="A620" s="34"/>
      <c r="B620" s="34" t="s">
        <v>1427</v>
      </c>
      <c r="C620" s="34" t="s">
        <v>1186</v>
      </c>
      <c r="D620" s="34" t="s">
        <v>1428</v>
      </c>
      <c r="E620" s="34"/>
      <c r="F620" s="34" t="s">
        <v>1188</v>
      </c>
      <c r="G620" s="34"/>
    </row>
    <row r="621" spans="1:7" x14ac:dyDescent="0.35">
      <c r="A621" s="17" t="s">
        <v>2664</v>
      </c>
      <c r="B621" s="30" t="s">
        <v>1308</v>
      </c>
      <c r="C621" s="78" t="s">
        <v>249</v>
      </c>
      <c r="D621" s="32" t="s">
        <v>249</v>
      </c>
      <c r="E621" s="79"/>
      <c r="F621" s="32" t="s">
        <v>249</v>
      </c>
      <c r="G621" s="43" t="str">
        <f t="shared" ref="G621:G636" si="12">IF($D$639=0,"",IF(D621="[for completion]","",IF(D621="","",D621/$D$639)))</f>
        <v/>
      </c>
    </row>
    <row r="622" spans="1:7" x14ac:dyDescent="0.35">
      <c r="A622" s="17" t="s">
        <v>2665</v>
      </c>
      <c r="B622" s="30" t="s">
        <v>1310</v>
      </c>
      <c r="C622" s="78" t="s">
        <v>249</v>
      </c>
      <c r="D622" s="32" t="s">
        <v>249</v>
      </c>
      <c r="E622" s="79"/>
      <c r="F622" s="32" t="s">
        <v>249</v>
      </c>
      <c r="G622" s="43" t="str">
        <f t="shared" si="12"/>
        <v/>
      </c>
    </row>
    <row r="623" spans="1:7" x14ac:dyDescent="0.35">
      <c r="A623" s="17" t="s">
        <v>2666</v>
      </c>
      <c r="B623" s="30" t="s">
        <v>1312</v>
      </c>
      <c r="C623" s="78" t="s">
        <v>249</v>
      </c>
      <c r="D623" s="32" t="s">
        <v>249</v>
      </c>
      <c r="E623" s="79"/>
      <c r="F623" s="32" t="s">
        <v>249</v>
      </c>
      <c r="G623" s="43" t="str">
        <f t="shared" si="12"/>
        <v/>
      </c>
    </row>
    <row r="624" spans="1:7" x14ac:dyDescent="0.35">
      <c r="A624" s="17" t="s">
        <v>2667</v>
      </c>
      <c r="B624" s="30" t="s">
        <v>1314</v>
      </c>
      <c r="C624" s="78" t="s">
        <v>249</v>
      </c>
      <c r="D624" s="32" t="s">
        <v>249</v>
      </c>
      <c r="E624" s="79"/>
      <c r="F624" s="32" t="s">
        <v>249</v>
      </c>
      <c r="G624" s="43" t="str">
        <f t="shared" si="12"/>
        <v/>
      </c>
    </row>
    <row r="625" spans="1:7" x14ac:dyDescent="0.35">
      <c r="A625" s="17" t="s">
        <v>2668</v>
      </c>
      <c r="B625" s="30" t="s">
        <v>1316</v>
      </c>
      <c r="C625" s="78" t="s">
        <v>249</v>
      </c>
      <c r="D625" s="32" t="s">
        <v>249</v>
      </c>
      <c r="E625" s="79"/>
      <c r="F625" s="32" t="s">
        <v>249</v>
      </c>
      <c r="G625" s="43" t="str">
        <f t="shared" si="12"/>
        <v/>
      </c>
    </row>
    <row r="626" spans="1:7" x14ac:dyDescent="0.35">
      <c r="A626" s="17" t="s">
        <v>2669</v>
      </c>
      <c r="B626" s="30" t="s">
        <v>1318</v>
      </c>
      <c r="C626" s="78" t="s">
        <v>249</v>
      </c>
      <c r="D626" s="32" t="s">
        <v>249</v>
      </c>
      <c r="E626" s="79"/>
      <c r="F626" s="32" t="s">
        <v>249</v>
      </c>
      <c r="G626" s="43" t="str">
        <f t="shared" si="12"/>
        <v/>
      </c>
    </row>
    <row r="627" spans="1:7" x14ac:dyDescent="0.35">
      <c r="A627" s="17" t="s">
        <v>2670</v>
      </c>
      <c r="B627" s="30" t="s">
        <v>1320</v>
      </c>
      <c r="C627" s="78" t="s">
        <v>249</v>
      </c>
      <c r="D627" s="32" t="s">
        <v>249</v>
      </c>
      <c r="E627" s="79"/>
      <c r="F627" s="32" t="s">
        <v>249</v>
      </c>
      <c r="G627" s="43" t="str">
        <f t="shared" si="12"/>
        <v/>
      </c>
    </row>
    <row r="628" spans="1:7" x14ac:dyDescent="0.35">
      <c r="A628" s="17" t="s">
        <v>2671</v>
      </c>
      <c r="B628" s="30" t="s">
        <v>1322</v>
      </c>
      <c r="C628" s="78" t="s">
        <v>249</v>
      </c>
      <c r="D628" s="32" t="s">
        <v>249</v>
      </c>
      <c r="E628" s="79"/>
      <c r="F628" s="32" t="s">
        <v>249</v>
      </c>
      <c r="G628" s="43" t="str">
        <f t="shared" si="12"/>
        <v/>
      </c>
    </row>
    <row r="629" spans="1:7" x14ac:dyDescent="0.35">
      <c r="A629" s="17" t="s">
        <v>2672</v>
      </c>
      <c r="B629" s="30" t="s">
        <v>1324</v>
      </c>
      <c r="C629" s="78" t="s">
        <v>249</v>
      </c>
      <c r="D629" s="32" t="s">
        <v>249</v>
      </c>
      <c r="E629" s="79"/>
      <c r="F629" s="32" t="s">
        <v>249</v>
      </c>
      <c r="G629" s="43" t="str">
        <f t="shared" si="12"/>
        <v/>
      </c>
    </row>
    <row r="630" spans="1:7" x14ac:dyDescent="0.35">
      <c r="A630" s="17" t="s">
        <v>2673</v>
      </c>
      <c r="B630" s="30" t="s">
        <v>1326</v>
      </c>
      <c r="C630" s="78" t="s">
        <v>249</v>
      </c>
      <c r="D630" s="32" t="s">
        <v>249</v>
      </c>
      <c r="E630" s="79"/>
      <c r="F630" s="32" t="s">
        <v>249</v>
      </c>
      <c r="G630" s="43" t="str">
        <f t="shared" si="12"/>
        <v/>
      </c>
    </row>
    <row r="631" spans="1:7" x14ac:dyDescent="0.35">
      <c r="A631" s="17" t="s">
        <v>2674</v>
      </c>
      <c r="B631" s="30" t="s">
        <v>1328</v>
      </c>
      <c r="C631" s="78" t="s">
        <v>249</v>
      </c>
      <c r="D631" s="32" t="s">
        <v>249</v>
      </c>
      <c r="E631" s="79"/>
      <c r="F631" s="32" t="s">
        <v>249</v>
      </c>
      <c r="G631" s="43" t="str">
        <f t="shared" si="12"/>
        <v/>
      </c>
    </row>
    <row r="632" spans="1:7" x14ac:dyDescent="0.35">
      <c r="A632" s="17" t="s">
        <v>2675</v>
      </c>
      <c r="B632" s="30" t="s">
        <v>1330</v>
      </c>
      <c r="C632" s="78" t="s">
        <v>249</v>
      </c>
      <c r="D632" s="32" t="s">
        <v>249</v>
      </c>
      <c r="E632" s="79"/>
      <c r="F632" s="32" t="s">
        <v>249</v>
      </c>
      <c r="G632" s="43" t="str">
        <f t="shared" si="12"/>
        <v/>
      </c>
    </row>
    <row r="633" spans="1:7" x14ac:dyDescent="0.35">
      <c r="A633" s="17" t="s">
        <v>2676</v>
      </c>
      <c r="B633" s="30" t="s">
        <v>312</v>
      </c>
      <c r="C633" s="78" t="s">
        <v>249</v>
      </c>
      <c r="D633" s="32" t="s">
        <v>249</v>
      </c>
      <c r="E633" s="79"/>
      <c r="F633" s="32" t="s">
        <v>249</v>
      </c>
      <c r="G633" s="43" t="str">
        <f t="shared" si="12"/>
        <v/>
      </c>
    </row>
    <row r="634" spans="1:7" x14ac:dyDescent="0.35">
      <c r="A634" s="17" t="s">
        <v>2677</v>
      </c>
      <c r="B634" s="30" t="s">
        <v>1096</v>
      </c>
      <c r="C634" s="78" t="s">
        <v>249</v>
      </c>
      <c r="D634" s="32" t="s">
        <v>249</v>
      </c>
      <c r="E634" s="79"/>
      <c r="F634" s="32" t="s">
        <v>249</v>
      </c>
      <c r="G634" s="43" t="str">
        <f t="shared" si="12"/>
        <v/>
      </c>
    </row>
    <row r="635" spans="1:7" x14ac:dyDescent="0.35">
      <c r="A635" s="17" t="s">
        <v>2678</v>
      </c>
      <c r="B635" s="30" t="s">
        <v>314</v>
      </c>
      <c r="C635" s="38">
        <f>SUM(C621:C634)</f>
        <v>0</v>
      </c>
      <c r="D635" s="17">
        <f>SUM(D621:D634)</f>
        <v>0</v>
      </c>
      <c r="E635" s="11"/>
      <c r="F635" s="38"/>
      <c r="G635" s="43" t="str">
        <f t="shared" si="12"/>
        <v/>
      </c>
    </row>
    <row r="636" spans="1:7" x14ac:dyDescent="0.35">
      <c r="A636" s="17" t="s">
        <v>2679</v>
      </c>
      <c r="B636" s="17" t="s">
        <v>1199</v>
      </c>
      <c r="F636" s="32" t="s">
        <v>249</v>
      </c>
      <c r="G636" s="43" t="str">
        <f t="shared" si="12"/>
        <v/>
      </c>
    </row>
    <row r="637" spans="1:7" x14ac:dyDescent="0.35">
      <c r="A637" s="17" t="s">
        <v>2680</v>
      </c>
      <c r="B637" s="87"/>
      <c r="C637" s="17"/>
      <c r="D637" s="17"/>
      <c r="E637" s="11"/>
      <c r="F637" s="43"/>
      <c r="G637" s="43"/>
    </row>
    <row r="638" spans="1:7" x14ac:dyDescent="0.35">
      <c r="A638" s="17" t="s">
        <v>2681</v>
      </c>
      <c r="B638" s="30"/>
      <c r="C638" s="17"/>
      <c r="D638" s="17"/>
      <c r="E638" s="11"/>
      <c r="F638" s="43"/>
      <c r="G638" s="43"/>
    </row>
    <row r="639" spans="1:7" x14ac:dyDescent="0.35">
      <c r="A639" s="17" t="s">
        <v>2682</v>
      </c>
      <c r="B639" s="30"/>
      <c r="C639" s="17"/>
      <c r="D639" s="17"/>
      <c r="E639" s="11"/>
      <c r="F639" s="110"/>
      <c r="G639" s="110"/>
    </row>
  </sheetData>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hyperlinks>
    <hyperlink ref="B495" location="'2. Harmonised Glossary'!A11" display="Loan to Value (LTV) Information - Indexed" xr:uid="{71ABB026-FCAE-495C-B3C3-F00353031F8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5BE63-A53B-4832-AB48-0F0A89466A64}">
  <sheetPr>
    <tabColor theme="4" tint="-0.249977111117893"/>
  </sheetPr>
  <dimension ref="A1:G220"/>
  <sheetViews>
    <sheetView zoomScale="75" zoomScaleNormal="75" workbookViewId="0"/>
  </sheetViews>
  <sheetFormatPr defaultRowHeight="14.5" x14ac:dyDescent="0.35"/>
  <cols>
    <col min="1" max="1" width="30.54296875" customWidth="1"/>
    <col min="2" max="2" width="50.453125" customWidth="1"/>
    <col min="3" max="3" width="34.81640625" customWidth="1"/>
    <col min="4" max="4" width="26.1796875" customWidth="1"/>
    <col min="5" max="5" width="8.54296875" customWidth="1"/>
    <col min="6" max="6" width="42.26953125" customWidth="1"/>
    <col min="7" max="7" width="42.81640625" customWidth="1"/>
  </cols>
  <sheetData>
    <row r="1" spans="1:7" ht="31" x14ac:dyDescent="0.35">
      <c r="A1" s="195" t="s">
        <v>2792</v>
      </c>
      <c r="B1" s="195"/>
      <c r="C1" s="203"/>
      <c r="D1" s="203"/>
      <c r="E1" s="203"/>
      <c r="F1" s="191" t="s">
        <v>3086</v>
      </c>
    </row>
    <row r="2" spans="1:7" ht="15" thickBot="1" x14ac:dyDescent="0.4">
      <c r="A2" s="203"/>
      <c r="B2" s="203"/>
      <c r="C2" s="203"/>
      <c r="D2" s="203"/>
      <c r="E2" s="203"/>
      <c r="F2" s="203"/>
    </row>
    <row r="3" spans="1:7" ht="19" thickBot="1" x14ac:dyDescent="0.4">
      <c r="A3" s="220"/>
      <c r="B3" s="253" t="s">
        <v>236</v>
      </c>
      <c r="C3" s="252" t="s">
        <v>237</v>
      </c>
      <c r="D3" s="220"/>
      <c r="E3" s="220"/>
      <c r="F3" s="220"/>
      <c r="G3" s="220"/>
    </row>
    <row r="4" spans="1:7" ht="15" thickBot="1" x14ac:dyDescent="0.4"/>
    <row r="5" spans="1:7" ht="18.5" x14ac:dyDescent="0.35">
      <c r="B5" s="196" t="s">
        <v>2793</v>
      </c>
      <c r="C5" s="221"/>
      <c r="E5" s="222"/>
      <c r="F5" s="222"/>
    </row>
    <row r="6" spans="1:7" ht="18.5" x14ac:dyDescent="0.35">
      <c r="B6" s="219" t="s">
        <v>2794</v>
      </c>
      <c r="C6" s="221"/>
      <c r="E6" s="222"/>
      <c r="F6" s="222"/>
    </row>
    <row r="7" spans="1:7" ht="15" thickBot="1" x14ac:dyDescent="0.4">
      <c r="B7" s="197" t="s">
        <v>2795</v>
      </c>
    </row>
    <row r="8" spans="1:7" x14ac:dyDescent="0.35">
      <c r="A8" s="204"/>
      <c r="B8" s="225"/>
      <c r="C8" s="204"/>
      <c r="D8" s="204"/>
      <c r="E8" s="204"/>
      <c r="F8" s="204"/>
      <c r="G8" s="203"/>
    </row>
    <row r="9" spans="1:7" ht="18.5" x14ac:dyDescent="0.35">
      <c r="A9" s="201"/>
      <c r="B9" s="402" t="s">
        <v>2796</v>
      </c>
      <c r="C9" s="402"/>
      <c r="D9" s="205"/>
      <c r="E9" s="205"/>
      <c r="F9" s="205"/>
      <c r="G9" s="205"/>
    </row>
    <row r="10" spans="1:7" x14ac:dyDescent="0.35">
      <c r="A10" s="200"/>
      <c r="B10" s="200" t="s">
        <v>2066</v>
      </c>
      <c r="C10" s="200" t="s">
        <v>278</v>
      </c>
      <c r="D10" s="200" t="s">
        <v>2067</v>
      </c>
      <c r="E10" s="200"/>
      <c r="F10" s="200" t="s">
        <v>2797</v>
      </c>
      <c r="G10" s="200" t="s">
        <v>2798</v>
      </c>
    </row>
    <row r="11" spans="1:7" x14ac:dyDescent="0.35">
      <c r="A11" s="204" t="s">
        <v>2799</v>
      </c>
      <c r="B11" s="202" t="s">
        <v>2800</v>
      </c>
      <c r="C11" s="243" t="s">
        <v>249</v>
      </c>
      <c r="D11" s="244" t="s">
        <v>249</v>
      </c>
      <c r="F11" s="241" t="s">
        <v>737</v>
      </c>
      <c r="G11" s="241" t="s">
        <v>737</v>
      </c>
    </row>
    <row r="12" spans="1:7" x14ac:dyDescent="0.35">
      <c r="A12" s="204" t="s">
        <v>2801</v>
      </c>
      <c r="B12" s="230" t="s">
        <v>2802</v>
      </c>
      <c r="C12" s="243" t="s">
        <v>249</v>
      </c>
      <c r="D12" s="244" t="s">
        <v>249</v>
      </c>
      <c r="F12" s="241"/>
      <c r="G12" s="241"/>
    </row>
    <row r="13" spans="1:7" x14ac:dyDescent="0.35">
      <c r="A13" s="204" t="s">
        <v>2803</v>
      </c>
      <c r="B13" s="230" t="s">
        <v>2804</v>
      </c>
      <c r="C13" s="243" t="s">
        <v>249</v>
      </c>
      <c r="D13" s="244" t="s">
        <v>249</v>
      </c>
      <c r="F13" s="241"/>
      <c r="G13" s="241"/>
    </row>
    <row r="14" spans="1:7" x14ac:dyDescent="0.35">
      <c r="A14" s="204" t="s">
        <v>2805</v>
      </c>
      <c r="B14" s="230" t="s">
        <v>2806</v>
      </c>
      <c r="C14" s="243" t="s">
        <v>249</v>
      </c>
      <c r="D14" s="244" t="s">
        <v>249</v>
      </c>
      <c r="F14" s="241"/>
      <c r="G14" s="241"/>
    </row>
    <row r="15" spans="1:7" x14ac:dyDescent="0.35">
      <c r="A15" s="204"/>
      <c r="B15" s="230" t="s">
        <v>2807</v>
      </c>
      <c r="C15" s="243" t="s">
        <v>249</v>
      </c>
      <c r="D15" s="244" t="s">
        <v>249</v>
      </c>
      <c r="F15" s="241"/>
      <c r="G15" s="241"/>
    </row>
    <row r="16" spans="1:7" x14ac:dyDescent="0.35">
      <c r="A16" s="204" t="s">
        <v>2808</v>
      </c>
      <c r="B16" s="208" t="s">
        <v>2809</v>
      </c>
      <c r="C16" s="243" t="s">
        <v>249</v>
      </c>
      <c r="D16" s="244" t="s">
        <v>249</v>
      </c>
      <c r="F16" s="241" t="s">
        <v>737</v>
      </c>
      <c r="G16" s="241" t="s">
        <v>737</v>
      </c>
    </row>
    <row r="17" spans="1:7" x14ac:dyDescent="0.35">
      <c r="A17" s="204" t="s">
        <v>2810</v>
      </c>
      <c r="B17" s="230" t="s">
        <v>2802</v>
      </c>
      <c r="C17" s="243" t="s">
        <v>249</v>
      </c>
      <c r="D17" s="244" t="s">
        <v>249</v>
      </c>
      <c r="F17" s="241"/>
      <c r="G17" s="241"/>
    </row>
    <row r="18" spans="1:7" x14ac:dyDescent="0.35">
      <c r="A18" s="204" t="s">
        <v>2811</v>
      </c>
      <c r="B18" s="230" t="s">
        <v>2804</v>
      </c>
      <c r="C18" s="243" t="s">
        <v>249</v>
      </c>
      <c r="D18" s="244" t="s">
        <v>249</v>
      </c>
      <c r="F18" s="241"/>
      <c r="G18" s="241"/>
    </row>
    <row r="19" spans="1:7" x14ac:dyDescent="0.35">
      <c r="A19" s="204" t="s">
        <v>2812</v>
      </c>
      <c r="B19" s="230" t="s">
        <v>2806</v>
      </c>
      <c r="C19" s="243" t="s">
        <v>249</v>
      </c>
      <c r="D19" s="244" t="s">
        <v>249</v>
      </c>
      <c r="F19" s="241"/>
      <c r="G19" s="241"/>
    </row>
    <row r="20" spans="1:7" x14ac:dyDescent="0.35">
      <c r="A20" s="204"/>
      <c r="B20" s="230" t="s">
        <v>2807</v>
      </c>
      <c r="C20" s="243" t="s">
        <v>249</v>
      </c>
      <c r="D20" s="244" t="s">
        <v>249</v>
      </c>
      <c r="F20" s="241"/>
      <c r="G20" s="241"/>
    </row>
    <row r="21" spans="1:7" x14ac:dyDescent="0.35">
      <c r="A21" s="204" t="s">
        <v>2813</v>
      </c>
      <c r="B21" s="208" t="s">
        <v>2075</v>
      </c>
      <c r="C21" s="243" t="s">
        <v>249</v>
      </c>
      <c r="D21" s="244" t="s">
        <v>249</v>
      </c>
      <c r="F21" s="241" t="s">
        <v>737</v>
      </c>
      <c r="G21" s="241" t="s">
        <v>737</v>
      </c>
    </row>
    <row r="22" spans="1:7" x14ac:dyDescent="0.35">
      <c r="A22" s="204" t="s">
        <v>2814</v>
      </c>
      <c r="B22" s="208" t="s">
        <v>2815</v>
      </c>
      <c r="C22" s="240">
        <v>0</v>
      </c>
      <c r="D22" s="226">
        <v>0</v>
      </c>
      <c r="F22" s="241">
        <v>0</v>
      </c>
      <c r="G22" s="241">
        <v>0</v>
      </c>
    </row>
    <row r="23" spans="1:7" x14ac:dyDescent="0.35">
      <c r="A23" s="208" t="s">
        <v>2816</v>
      </c>
      <c r="B23" s="245" t="s">
        <v>316</v>
      </c>
      <c r="C23" s="240"/>
      <c r="D23" s="226"/>
      <c r="F23" s="241"/>
      <c r="G23" s="241"/>
    </row>
    <row r="24" spans="1:7" x14ac:dyDescent="0.35">
      <c r="A24" s="208" t="s">
        <v>2817</v>
      </c>
      <c r="B24" s="245" t="s">
        <v>316</v>
      </c>
      <c r="C24" s="240"/>
      <c r="D24" s="226"/>
      <c r="F24" s="241"/>
      <c r="G24" s="241"/>
    </row>
    <row r="25" spans="1:7" x14ac:dyDescent="0.35">
      <c r="A25" s="208" t="s">
        <v>2818</v>
      </c>
      <c r="B25" s="245" t="s">
        <v>316</v>
      </c>
      <c r="C25" s="240"/>
      <c r="D25" s="226"/>
      <c r="F25" s="241"/>
      <c r="G25" s="241"/>
    </row>
    <row r="26" spans="1:7" x14ac:dyDescent="0.35">
      <c r="A26" s="208" t="s">
        <v>2819</v>
      </c>
      <c r="B26" s="245" t="s">
        <v>316</v>
      </c>
      <c r="C26" s="240"/>
      <c r="D26" s="226"/>
      <c r="F26" s="241"/>
      <c r="G26" s="241"/>
    </row>
    <row r="27" spans="1:7" x14ac:dyDescent="0.35">
      <c r="A27" s="208" t="s">
        <v>2820</v>
      </c>
      <c r="B27" s="245" t="s">
        <v>316</v>
      </c>
      <c r="C27" s="240"/>
      <c r="D27" s="226"/>
      <c r="F27" s="241"/>
      <c r="G27" s="241"/>
    </row>
    <row r="28" spans="1:7" x14ac:dyDescent="0.35">
      <c r="A28" s="208"/>
      <c r="B28" s="245"/>
      <c r="C28" s="240"/>
      <c r="D28" s="226"/>
      <c r="F28" s="241"/>
      <c r="G28" s="241"/>
    </row>
    <row r="29" spans="1:7" x14ac:dyDescent="0.35">
      <c r="A29" s="208"/>
      <c r="B29" s="245"/>
      <c r="C29" s="240"/>
      <c r="D29" s="226"/>
      <c r="F29" s="241"/>
      <c r="G29" s="241"/>
    </row>
    <row r="30" spans="1:7" x14ac:dyDescent="0.35">
      <c r="A30" s="200"/>
      <c r="B30" s="200" t="s">
        <v>2821</v>
      </c>
      <c r="C30" s="200" t="s">
        <v>278</v>
      </c>
      <c r="D30" s="200" t="s">
        <v>2067</v>
      </c>
      <c r="E30" s="200"/>
      <c r="F30" s="200" t="s">
        <v>2797</v>
      </c>
      <c r="G30" s="200" t="s">
        <v>2798</v>
      </c>
    </row>
    <row r="31" spans="1:7" x14ac:dyDescent="0.35">
      <c r="A31" s="204" t="s">
        <v>2822</v>
      </c>
      <c r="B31" s="240" t="s">
        <v>2823</v>
      </c>
      <c r="C31" s="243" t="s">
        <v>249</v>
      </c>
      <c r="D31" s="244" t="s">
        <v>249</v>
      </c>
      <c r="F31" s="241" t="s">
        <v>737</v>
      </c>
      <c r="G31" s="241" t="s">
        <v>737</v>
      </c>
    </row>
    <row r="32" spans="1:7" x14ac:dyDescent="0.35">
      <c r="A32" s="204" t="s">
        <v>2824</v>
      </c>
      <c r="B32" s="240" t="s">
        <v>2825</v>
      </c>
      <c r="C32" s="243" t="s">
        <v>249</v>
      </c>
      <c r="D32" s="244" t="s">
        <v>249</v>
      </c>
      <c r="F32" s="241" t="s">
        <v>737</v>
      </c>
      <c r="G32" s="241" t="s">
        <v>737</v>
      </c>
    </row>
    <row r="33" spans="1:7" x14ac:dyDescent="0.35">
      <c r="A33" s="204" t="s">
        <v>2826</v>
      </c>
      <c r="B33" s="240" t="s">
        <v>2827</v>
      </c>
      <c r="C33" s="243" t="s">
        <v>249</v>
      </c>
      <c r="D33" s="244" t="s">
        <v>249</v>
      </c>
      <c r="F33" s="241" t="s">
        <v>737</v>
      </c>
      <c r="G33" s="241" t="s">
        <v>737</v>
      </c>
    </row>
    <row r="34" spans="1:7" ht="29" x14ac:dyDescent="0.35">
      <c r="A34" s="204" t="s">
        <v>2828</v>
      </c>
      <c r="B34" s="240" t="s">
        <v>2829</v>
      </c>
      <c r="C34" s="243" t="s">
        <v>249</v>
      </c>
      <c r="D34" s="244" t="s">
        <v>249</v>
      </c>
      <c r="F34" s="241" t="s">
        <v>737</v>
      </c>
      <c r="G34" s="241" t="s">
        <v>737</v>
      </c>
    </row>
    <row r="35" spans="1:7" x14ac:dyDescent="0.35">
      <c r="A35" s="204" t="s">
        <v>2830</v>
      </c>
      <c r="B35" s="240" t="s">
        <v>2831</v>
      </c>
      <c r="C35" s="243" t="s">
        <v>249</v>
      </c>
      <c r="D35" s="244" t="s">
        <v>249</v>
      </c>
      <c r="F35" s="241" t="s">
        <v>737</v>
      </c>
      <c r="G35" s="241" t="s">
        <v>737</v>
      </c>
    </row>
    <row r="36" spans="1:7" x14ac:dyDescent="0.35">
      <c r="A36" s="204" t="s">
        <v>2832</v>
      </c>
      <c r="B36" s="240" t="s">
        <v>2833</v>
      </c>
      <c r="C36" s="243" t="s">
        <v>249</v>
      </c>
      <c r="D36" s="244" t="s">
        <v>249</v>
      </c>
      <c r="F36" s="241" t="s">
        <v>737</v>
      </c>
      <c r="G36" s="241" t="s">
        <v>737</v>
      </c>
    </row>
    <row r="37" spans="1:7" x14ac:dyDescent="0.35">
      <c r="A37" s="204" t="s">
        <v>2834</v>
      </c>
      <c r="B37" s="240" t="s">
        <v>2835</v>
      </c>
      <c r="C37" s="243" t="s">
        <v>249</v>
      </c>
      <c r="D37" s="244" t="s">
        <v>249</v>
      </c>
      <c r="F37" s="241" t="s">
        <v>737</v>
      </c>
      <c r="G37" s="241" t="s">
        <v>737</v>
      </c>
    </row>
    <row r="38" spans="1:7" x14ac:dyDescent="0.35">
      <c r="A38" s="204" t="s">
        <v>2836</v>
      </c>
      <c r="B38" s="240" t="s">
        <v>2837</v>
      </c>
      <c r="C38" s="243" t="s">
        <v>249</v>
      </c>
      <c r="D38" s="244" t="s">
        <v>249</v>
      </c>
      <c r="F38" s="241" t="s">
        <v>737</v>
      </c>
      <c r="G38" s="241" t="s">
        <v>737</v>
      </c>
    </row>
    <row r="39" spans="1:7" ht="43.5" x14ac:dyDescent="0.35">
      <c r="A39" s="204" t="s">
        <v>2838</v>
      </c>
      <c r="B39" s="240" t="s">
        <v>2839</v>
      </c>
      <c r="C39" s="243" t="s">
        <v>249</v>
      </c>
      <c r="D39" s="244" t="s">
        <v>249</v>
      </c>
      <c r="F39" s="241" t="s">
        <v>737</v>
      </c>
      <c r="G39" s="241" t="s">
        <v>737</v>
      </c>
    </row>
    <row r="40" spans="1:7" x14ac:dyDescent="0.35">
      <c r="A40" s="204" t="s">
        <v>2840</v>
      </c>
      <c r="B40" s="240" t="s">
        <v>2841</v>
      </c>
      <c r="C40" s="243" t="s">
        <v>249</v>
      </c>
      <c r="D40" s="244" t="s">
        <v>249</v>
      </c>
      <c r="F40" s="241" t="s">
        <v>737</v>
      </c>
      <c r="G40" s="241" t="s">
        <v>737</v>
      </c>
    </row>
    <row r="41" spans="1:7" x14ac:dyDescent="0.35">
      <c r="A41" s="204" t="s">
        <v>2842</v>
      </c>
      <c r="B41" s="240" t="s">
        <v>2843</v>
      </c>
      <c r="C41" s="243" t="s">
        <v>249</v>
      </c>
      <c r="D41" s="244" t="s">
        <v>249</v>
      </c>
      <c r="F41" s="241" t="s">
        <v>737</v>
      </c>
      <c r="G41" s="241" t="s">
        <v>737</v>
      </c>
    </row>
    <row r="42" spans="1:7" x14ac:dyDescent="0.35">
      <c r="A42" s="204" t="s">
        <v>2844</v>
      </c>
      <c r="B42" s="240" t="s">
        <v>2845</v>
      </c>
      <c r="C42" s="243" t="s">
        <v>249</v>
      </c>
      <c r="D42" s="244" t="s">
        <v>249</v>
      </c>
      <c r="F42" s="241" t="s">
        <v>737</v>
      </c>
      <c r="G42" s="241" t="s">
        <v>737</v>
      </c>
    </row>
    <row r="43" spans="1:7" ht="29" x14ac:dyDescent="0.35">
      <c r="A43" s="204" t="s">
        <v>2846</v>
      </c>
      <c r="B43" s="215" t="s">
        <v>2847</v>
      </c>
      <c r="C43" s="243" t="s">
        <v>249</v>
      </c>
      <c r="D43" s="244" t="s">
        <v>249</v>
      </c>
      <c r="F43" s="241" t="s">
        <v>737</v>
      </c>
      <c r="G43" s="241" t="s">
        <v>737</v>
      </c>
    </row>
    <row r="44" spans="1:7" x14ac:dyDescent="0.35">
      <c r="A44" s="204" t="s">
        <v>2848</v>
      </c>
      <c r="B44" s="215" t="s">
        <v>2849</v>
      </c>
      <c r="C44" s="243" t="s">
        <v>249</v>
      </c>
      <c r="D44" s="244" t="s">
        <v>249</v>
      </c>
      <c r="F44" s="241" t="s">
        <v>737</v>
      </c>
      <c r="G44" s="241" t="s">
        <v>737</v>
      </c>
    </row>
    <row r="45" spans="1:7" x14ac:dyDescent="0.35">
      <c r="A45" s="204" t="s">
        <v>2850</v>
      </c>
      <c r="B45" s="215" t="s">
        <v>2851</v>
      </c>
      <c r="C45" s="243" t="s">
        <v>249</v>
      </c>
      <c r="D45" s="244" t="s">
        <v>249</v>
      </c>
      <c r="F45" s="241"/>
      <c r="G45" s="241"/>
    </row>
    <row r="46" spans="1:7" x14ac:dyDescent="0.35">
      <c r="A46" s="204" t="s">
        <v>2852</v>
      </c>
      <c r="B46" s="215" t="s">
        <v>3100</v>
      </c>
      <c r="C46" s="243" t="s">
        <v>249</v>
      </c>
      <c r="D46" s="244" t="s">
        <v>249</v>
      </c>
      <c r="F46" s="241" t="s">
        <v>737</v>
      </c>
      <c r="G46" s="241" t="s">
        <v>737</v>
      </c>
    </row>
    <row r="47" spans="1:7" x14ac:dyDescent="0.35">
      <c r="A47" s="204" t="s">
        <v>3099</v>
      </c>
      <c r="B47" s="208" t="s">
        <v>2815</v>
      </c>
      <c r="C47" s="240">
        <v>0</v>
      </c>
      <c r="D47" s="226">
        <v>0</v>
      </c>
      <c r="F47" s="241">
        <v>0</v>
      </c>
      <c r="G47" s="241">
        <v>0</v>
      </c>
    </row>
    <row r="48" spans="1:7" x14ac:dyDescent="0.35">
      <c r="A48" s="215"/>
      <c r="B48" s="215"/>
      <c r="C48" s="215"/>
      <c r="D48" s="215"/>
      <c r="F48" s="208"/>
      <c r="G48" s="208"/>
    </row>
    <row r="49" spans="1:7" ht="18.5" x14ac:dyDescent="0.35">
      <c r="A49" s="205"/>
      <c r="B49" s="205" t="s">
        <v>2795</v>
      </c>
      <c r="C49" s="223"/>
      <c r="D49" s="223"/>
      <c r="E49" s="223"/>
      <c r="F49" s="223"/>
      <c r="G49" s="224"/>
    </row>
    <row r="50" spans="1:7" x14ac:dyDescent="0.35">
      <c r="A50" s="200"/>
      <c r="B50" s="246" t="s">
        <v>1453</v>
      </c>
      <c r="C50" s="200"/>
      <c r="D50" s="200"/>
      <c r="E50" s="200"/>
      <c r="F50" s="247"/>
      <c r="G50" s="247"/>
    </row>
    <row r="51" spans="1:7" x14ac:dyDescent="0.35">
      <c r="A51" s="204" t="s">
        <v>2853</v>
      </c>
      <c r="B51" s="204" t="s">
        <v>1455</v>
      </c>
      <c r="C51" s="239" t="s">
        <v>249</v>
      </c>
      <c r="E51" s="208"/>
      <c r="F51" s="208"/>
    </row>
    <row r="52" spans="1:7" x14ac:dyDescent="0.35">
      <c r="A52" s="204" t="s">
        <v>2854</v>
      </c>
      <c r="B52" s="230" t="s">
        <v>783</v>
      </c>
      <c r="C52" s="239"/>
      <c r="E52" s="208"/>
      <c r="F52" s="208"/>
    </row>
    <row r="53" spans="1:7" x14ac:dyDescent="0.35">
      <c r="A53" s="204" t="s">
        <v>2855</v>
      </c>
      <c r="B53" s="230" t="s">
        <v>785</v>
      </c>
      <c r="C53" s="239"/>
      <c r="E53" s="208"/>
      <c r="F53" s="208"/>
    </row>
    <row r="54" spans="1:7" x14ac:dyDescent="0.35">
      <c r="A54" s="204" t="s">
        <v>2856</v>
      </c>
      <c r="E54" s="208"/>
      <c r="F54" s="208"/>
    </row>
    <row r="55" spans="1:7" x14ac:dyDescent="0.35">
      <c r="A55" s="204" t="s">
        <v>2857</v>
      </c>
      <c r="E55" s="208"/>
      <c r="F55" s="208"/>
    </row>
    <row r="56" spans="1:7" x14ac:dyDescent="0.35">
      <c r="A56" s="204" t="s">
        <v>2858</v>
      </c>
      <c r="E56" s="208"/>
      <c r="F56" s="208"/>
    </row>
    <row r="57" spans="1:7" x14ac:dyDescent="0.35">
      <c r="A57" s="204" t="s">
        <v>2859</v>
      </c>
      <c r="E57" s="208"/>
      <c r="F57" s="208"/>
    </row>
    <row r="58" spans="1:7" x14ac:dyDescent="0.35">
      <c r="A58" s="204" t="s">
        <v>2860</v>
      </c>
      <c r="E58" s="208"/>
      <c r="F58" s="208"/>
    </row>
    <row r="59" spans="1:7" x14ac:dyDescent="0.35">
      <c r="A59" s="200"/>
      <c r="B59" s="200" t="s">
        <v>1463</v>
      </c>
      <c r="C59" s="200" t="s">
        <v>950</v>
      </c>
      <c r="D59" s="200" t="s">
        <v>1464</v>
      </c>
      <c r="E59" s="200"/>
      <c r="F59" s="200" t="s">
        <v>1465</v>
      </c>
      <c r="G59" s="200" t="s">
        <v>1466</v>
      </c>
    </row>
    <row r="60" spans="1:7" x14ac:dyDescent="0.35">
      <c r="A60" s="204" t="s">
        <v>2861</v>
      </c>
      <c r="B60" s="204" t="s">
        <v>1468</v>
      </c>
      <c r="C60" s="238" t="s">
        <v>249</v>
      </c>
      <c r="D60" s="206"/>
      <c r="E60" s="206"/>
      <c r="F60" s="232"/>
      <c r="G60" s="232"/>
    </row>
    <row r="61" spans="1:7" x14ac:dyDescent="0.35">
      <c r="A61" s="206"/>
      <c r="B61" s="210"/>
      <c r="C61" s="206"/>
      <c r="D61" s="206"/>
      <c r="E61" s="206"/>
      <c r="F61" s="232"/>
      <c r="G61" s="232"/>
    </row>
    <row r="62" spans="1:7" x14ac:dyDescent="0.35">
      <c r="B62" s="204" t="s">
        <v>955</v>
      </c>
      <c r="C62" s="206"/>
      <c r="D62" s="206"/>
      <c r="E62" s="206"/>
      <c r="F62" s="232"/>
      <c r="G62" s="232"/>
    </row>
    <row r="63" spans="1:7" x14ac:dyDescent="0.35">
      <c r="A63" s="204" t="s">
        <v>2862</v>
      </c>
      <c r="B63" s="208" t="s">
        <v>890</v>
      </c>
      <c r="C63" s="238" t="s">
        <v>249</v>
      </c>
      <c r="D63" s="239" t="s">
        <v>249</v>
      </c>
      <c r="E63" s="208"/>
      <c r="F63" s="241" t="s">
        <v>737</v>
      </c>
      <c r="G63" s="241" t="s">
        <v>737</v>
      </c>
    </row>
    <row r="64" spans="1:7" x14ac:dyDescent="0.35">
      <c r="A64" s="204" t="s">
        <v>2863</v>
      </c>
      <c r="B64" s="208" t="s">
        <v>890</v>
      </c>
      <c r="C64" s="238" t="s">
        <v>249</v>
      </c>
      <c r="D64" s="239" t="s">
        <v>249</v>
      </c>
      <c r="E64" s="208"/>
      <c r="F64" s="241" t="s">
        <v>737</v>
      </c>
      <c r="G64" s="241" t="s">
        <v>737</v>
      </c>
    </row>
    <row r="65" spans="1:7" x14ac:dyDescent="0.35">
      <c r="A65" s="204" t="s">
        <v>2864</v>
      </c>
      <c r="B65" s="208" t="s">
        <v>890</v>
      </c>
      <c r="C65" s="238" t="s">
        <v>249</v>
      </c>
      <c r="D65" s="239" t="s">
        <v>249</v>
      </c>
      <c r="F65" s="241" t="s">
        <v>737</v>
      </c>
      <c r="G65" s="241" t="s">
        <v>737</v>
      </c>
    </row>
    <row r="66" spans="1:7" x14ac:dyDescent="0.35">
      <c r="A66" s="204" t="s">
        <v>2865</v>
      </c>
      <c r="B66" s="208" t="s">
        <v>890</v>
      </c>
      <c r="C66" s="238" t="s">
        <v>249</v>
      </c>
      <c r="D66" s="239" t="s">
        <v>249</v>
      </c>
      <c r="E66" s="233"/>
      <c r="F66" s="241" t="s">
        <v>737</v>
      </c>
      <c r="G66" s="241" t="s">
        <v>737</v>
      </c>
    </row>
    <row r="67" spans="1:7" x14ac:dyDescent="0.35">
      <c r="A67" s="204" t="s">
        <v>2866</v>
      </c>
      <c r="B67" s="208" t="s">
        <v>890</v>
      </c>
      <c r="C67" s="238" t="s">
        <v>249</v>
      </c>
      <c r="D67" s="239" t="s">
        <v>249</v>
      </c>
      <c r="E67" s="233"/>
      <c r="F67" s="241" t="s">
        <v>737</v>
      </c>
      <c r="G67" s="241" t="s">
        <v>737</v>
      </c>
    </row>
    <row r="68" spans="1:7" x14ac:dyDescent="0.35">
      <c r="A68" s="204" t="s">
        <v>2867</v>
      </c>
      <c r="B68" s="208" t="s">
        <v>890</v>
      </c>
      <c r="C68" s="238" t="s">
        <v>249</v>
      </c>
      <c r="D68" s="239" t="s">
        <v>249</v>
      </c>
      <c r="E68" s="233"/>
      <c r="F68" s="241" t="s">
        <v>737</v>
      </c>
      <c r="G68" s="241" t="s">
        <v>737</v>
      </c>
    </row>
    <row r="69" spans="1:7" x14ac:dyDescent="0.35">
      <c r="A69" s="204" t="s">
        <v>2868</v>
      </c>
      <c r="B69" s="208" t="s">
        <v>890</v>
      </c>
      <c r="C69" s="238" t="s">
        <v>249</v>
      </c>
      <c r="D69" s="239" t="s">
        <v>249</v>
      </c>
      <c r="E69" s="233"/>
      <c r="F69" s="241" t="s">
        <v>737</v>
      </c>
      <c r="G69" s="241" t="s">
        <v>737</v>
      </c>
    </row>
    <row r="70" spans="1:7" x14ac:dyDescent="0.35">
      <c r="A70" s="204" t="s">
        <v>2869</v>
      </c>
      <c r="B70" s="208" t="s">
        <v>890</v>
      </c>
      <c r="C70" s="238" t="s">
        <v>249</v>
      </c>
      <c r="D70" s="239" t="s">
        <v>249</v>
      </c>
      <c r="E70" s="233"/>
      <c r="F70" s="241" t="s">
        <v>737</v>
      </c>
      <c r="G70" s="241" t="s">
        <v>737</v>
      </c>
    </row>
    <row r="71" spans="1:7" x14ac:dyDescent="0.35">
      <c r="A71" s="204" t="s">
        <v>2870</v>
      </c>
      <c r="B71" s="208" t="s">
        <v>890</v>
      </c>
      <c r="C71" s="238" t="s">
        <v>249</v>
      </c>
      <c r="D71" s="239" t="s">
        <v>249</v>
      </c>
      <c r="E71" s="233"/>
      <c r="F71" s="241" t="s">
        <v>737</v>
      </c>
      <c r="G71" s="241" t="s">
        <v>737</v>
      </c>
    </row>
    <row r="72" spans="1:7" x14ac:dyDescent="0.35">
      <c r="A72" s="204" t="s">
        <v>2871</v>
      </c>
      <c r="B72" s="208" t="s">
        <v>890</v>
      </c>
      <c r="C72" s="238" t="s">
        <v>249</v>
      </c>
      <c r="D72" s="239" t="s">
        <v>249</v>
      </c>
      <c r="E72" s="233"/>
      <c r="F72" s="241" t="s">
        <v>737</v>
      </c>
      <c r="G72" s="241" t="s">
        <v>737</v>
      </c>
    </row>
    <row r="73" spans="1:7" x14ac:dyDescent="0.35">
      <c r="A73" s="204" t="s">
        <v>2872</v>
      </c>
      <c r="B73" s="208" t="s">
        <v>890</v>
      </c>
      <c r="C73" s="238" t="s">
        <v>249</v>
      </c>
      <c r="D73" s="239" t="s">
        <v>249</v>
      </c>
      <c r="E73" s="233"/>
      <c r="F73" s="241" t="s">
        <v>737</v>
      </c>
      <c r="G73" s="241" t="s">
        <v>737</v>
      </c>
    </row>
    <row r="74" spans="1:7" x14ac:dyDescent="0.35">
      <c r="A74" s="204" t="s">
        <v>2873</v>
      </c>
      <c r="B74" s="208" t="s">
        <v>890</v>
      </c>
      <c r="C74" s="238" t="s">
        <v>249</v>
      </c>
      <c r="D74" s="239" t="s">
        <v>249</v>
      </c>
      <c r="E74" s="233"/>
      <c r="F74" s="241" t="s">
        <v>737</v>
      </c>
      <c r="G74" s="241" t="s">
        <v>737</v>
      </c>
    </row>
    <row r="75" spans="1:7" x14ac:dyDescent="0.35">
      <c r="A75" s="204" t="s">
        <v>2874</v>
      </c>
      <c r="B75" s="208" t="s">
        <v>890</v>
      </c>
      <c r="C75" s="238" t="s">
        <v>249</v>
      </c>
      <c r="D75" s="239" t="s">
        <v>249</v>
      </c>
      <c r="E75" s="233"/>
      <c r="F75" s="241" t="s">
        <v>737</v>
      </c>
      <c r="G75" s="241" t="s">
        <v>737</v>
      </c>
    </row>
    <row r="76" spans="1:7" x14ac:dyDescent="0.35">
      <c r="A76" s="204" t="s">
        <v>2875</v>
      </c>
      <c r="B76" s="208" t="s">
        <v>890</v>
      </c>
      <c r="C76" s="238" t="s">
        <v>249</v>
      </c>
      <c r="D76" s="239" t="s">
        <v>249</v>
      </c>
      <c r="E76" s="233"/>
      <c r="F76" s="241" t="s">
        <v>737</v>
      </c>
      <c r="G76" s="241" t="s">
        <v>737</v>
      </c>
    </row>
    <row r="77" spans="1:7" x14ac:dyDescent="0.35">
      <c r="A77" s="204" t="s">
        <v>2876</v>
      </c>
      <c r="B77" s="208" t="s">
        <v>890</v>
      </c>
      <c r="C77" s="238" t="s">
        <v>249</v>
      </c>
      <c r="D77" s="239" t="s">
        <v>249</v>
      </c>
      <c r="E77" s="233"/>
      <c r="F77" s="241" t="s">
        <v>737</v>
      </c>
      <c r="G77" s="241" t="s">
        <v>737</v>
      </c>
    </row>
    <row r="78" spans="1:7" x14ac:dyDescent="0.35">
      <c r="A78" s="204" t="s">
        <v>2877</v>
      </c>
      <c r="B78" s="228" t="s">
        <v>314</v>
      </c>
      <c r="C78" s="240">
        <v>0</v>
      </c>
      <c r="D78" s="226">
        <v>0</v>
      </c>
      <c r="E78" s="233"/>
      <c r="F78" s="242">
        <v>0</v>
      </c>
      <c r="G78" s="242">
        <v>0</v>
      </c>
    </row>
    <row r="79" spans="1:7" x14ac:dyDescent="0.35">
      <c r="A79" s="200"/>
      <c r="B79" s="246" t="s">
        <v>1485</v>
      </c>
      <c r="C79" s="200" t="s">
        <v>278</v>
      </c>
      <c r="D79" s="200"/>
      <c r="E79" s="248"/>
      <c r="F79" s="200" t="s">
        <v>1465</v>
      </c>
      <c r="G79" s="200"/>
    </row>
    <row r="80" spans="1:7" x14ac:dyDescent="0.35">
      <c r="A80" s="204" t="s">
        <v>2878</v>
      </c>
      <c r="B80" s="208" t="s">
        <v>1487</v>
      </c>
      <c r="C80" s="238" t="s">
        <v>249</v>
      </c>
      <c r="E80" s="234"/>
      <c r="F80" s="241" t="s">
        <v>737</v>
      </c>
      <c r="G80" s="226"/>
    </row>
    <row r="81" spans="1:7" x14ac:dyDescent="0.35">
      <c r="A81" s="204" t="s">
        <v>2879</v>
      </c>
      <c r="B81" s="208" t="s">
        <v>1489</v>
      </c>
      <c r="C81" s="238" t="s">
        <v>249</v>
      </c>
      <c r="E81" s="234"/>
      <c r="F81" s="241" t="s">
        <v>737</v>
      </c>
      <c r="G81" s="226"/>
    </row>
    <row r="82" spans="1:7" x14ac:dyDescent="0.35">
      <c r="A82" s="204" t="s">
        <v>2880</v>
      </c>
      <c r="B82" s="208" t="s">
        <v>312</v>
      </c>
      <c r="C82" s="238" t="s">
        <v>249</v>
      </c>
      <c r="E82" s="233"/>
      <c r="F82" s="241" t="s">
        <v>737</v>
      </c>
      <c r="G82" s="226"/>
    </row>
    <row r="83" spans="1:7" x14ac:dyDescent="0.35">
      <c r="A83" s="204" t="s">
        <v>2881</v>
      </c>
      <c r="B83" s="228" t="s">
        <v>314</v>
      </c>
      <c r="C83" s="240">
        <v>0</v>
      </c>
      <c r="D83" s="208"/>
      <c r="E83" s="233"/>
      <c r="F83" s="242">
        <v>0</v>
      </c>
      <c r="G83" s="226"/>
    </row>
    <row r="84" spans="1:7" x14ac:dyDescent="0.35">
      <c r="A84" s="204" t="s">
        <v>2882</v>
      </c>
      <c r="B84" s="228"/>
      <c r="C84" s="208"/>
      <c r="D84" s="208"/>
      <c r="E84" s="233"/>
      <c r="F84" s="229"/>
      <c r="G84" s="226"/>
    </row>
    <row r="85" spans="1:7" x14ac:dyDescent="0.35">
      <c r="A85" s="204" t="s">
        <v>2883</v>
      </c>
      <c r="B85" s="228"/>
      <c r="C85" s="208"/>
      <c r="D85" s="208"/>
      <c r="E85" s="233"/>
      <c r="F85" s="229"/>
      <c r="G85" s="226"/>
    </row>
    <row r="86" spans="1:7" x14ac:dyDescent="0.35">
      <c r="A86" s="204" t="s">
        <v>2884</v>
      </c>
      <c r="B86" s="208"/>
      <c r="E86" s="233"/>
      <c r="F86" s="227"/>
      <c r="G86" s="226"/>
    </row>
    <row r="87" spans="1:7" x14ac:dyDescent="0.35">
      <c r="A87" s="204" t="s">
        <v>2885</v>
      </c>
      <c r="B87" s="208"/>
      <c r="E87" s="233"/>
      <c r="F87" s="227"/>
      <c r="G87" s="226"/>
    </row>
    <row r="88" spans="1:7" x14ac:dyDescent="0.35">
      <c r="A88" s="204" t="s">
        <v>2886</v>
      </c>
      <c r="B88" s="208"/>
      <c r="E88" s="233"/>
      <c r="F88" s="227"/>
      <c r="G88" s="226"/>
    </row>
    <row r="89" spans="1:7" x14ac:dyDescent="0.35">
      <c r="A89" s="200"/>
      <c r="B89" s="246" t="s">
        <v>801</v>
      </c>
      <c r="C89" s="200" t="s">
        <v>1465</v>
      </c>
      <c r="D89" s="200"/>
      <c r="E89" s="248"/>
      <c r="F89" s="247"/>
      <c r="G89" s="247"/>
    </row>
    <row r="90" spans="1:7" x14ac:dyDescent="0.35">
      <c r="A90" s="204" t="s">
        <v>2887</v>
      </c>
      <c r="B90" s="392" t="s">
        <v>803</v>
      </c>
      <c r="C90" s="393">
        <v>0</v>
      </c>
      <c r="G90" s="204"/>
    </row>
    <row r="91" spans="1:7" x14ac:dyDescent="0.35">
      <c r="A91" s="204" t="s">
        <v>2888</v>
      </c>
      <c r="B91" s="204" t="s">
        <v>805</v>
      </c>
      <c r="C91" s="237" t="s">
        <v>249</v>
      </c>
      <c r="G91" s="204"/>
    </row>
    <row r="92" spans="1:7" x14ac:dyDescent="0.35">
      <c r="A92" s="204" t="s">
        <v>2889</v>
      </c>
      <c r="B92" s="204" t="s">
        <v>807</v>
      </c>
      <c r="C92" s="237" t="s">
        <v>249</v>
      </c>
      <c r="G92" s="204"/>
    </row>
    <row r="93" spans="1:7" x14ac:dyDescent="0.35">
      <c r="A93" s="204" t="s">
        <v>2890</v>
      </c>
      <c r="B93" s="204" t="s">
        <v>809</v>
      </c>
      <c r="C93" s="237" t="s">
        <v>249</v>
      </c>
      <c r="G93" s="204"/>
    </row>
    <row r="94" spans="1:7" x14ac:dyDescent="0.35">
      <c r="A94" s="204" t="s">
        <v>2891</v>
      </c>
      <c r="B94" s="204" t="s">
        <v>811</v>
      </c>
      <c r="C94" s="237" t="s">
        <v>249</v>
      </c>
      <c r="G94" s="204"/>
    </row>
    <row r="95" spans="1:7" x14ac:dyDescent="0.35">
      <c r="A95" s="204" t="s">
        <v>2892</v>
      </c>
      <c r="B95" s="204" t="s">
        <v>813</v>
      </c>
      <c r="C95" s="237" t="s">
        <v>249</v>
      </c>
      <c r="G95" s="204"/>
    </row>
    <row r="96" spans="1:7" x14ac:dyDescent="0.35">
      <c r="A96" s="204" t="s">
        <v>2893</v>
      </c>
      <c r="B96" s="204" t="s">
        <v>815</v>
      </c>
      <c r="C96" s="237" t="s">
        <v>249</v>
      </c>
      <c r="G96" s="204"/>
    </row>
    <row r="97" spans="1:7" x14ac:dyDescent="0.35">
      <c r="A97" s="204" t="s">
        <v>2894</v>
      </c>
      <c r="B97" s="204" t="s">
        <v>817</v>
      </c>
      <c r="C97" s="237" t="s">
        <v>249</v>
      </c>
      <c r="G97" s="204"/>
    </row>
    <row r="98" spans="1:7" x14ac:dyDescent="0.35">
      <c r="A98" s="204" t="s">
        <v>2895</v>
      </c>
      <c r="B98" s="204" t="s">
        <v>819</v>
      </c>
      <c r="C98" s="237" t="s">
        <v>249</v>
      </c>
      <c r="G98" s="204"/>
    </row>
    <row r="99" spans="1:7" x14ac:dyDescent="0.35">
      <c r="A99" s="204" t="s">
        <v>2896</v>
      </c>
      <c r="B99" s="204" t="s">
        <v>821</v>
      </c>
      <c r="C99" s="237" t="s">
        <v>249</v>
      </c>
      <c r="G99" s="204"/>
    </row>
    <row r="100" spans="1:7" x14ac:dyDescent="0.35">
      <c r="A100" s="204" t="s">
        <v>2897</v>
      </c>
      <c r="B100" s="204" t="s">
        <v>823</v>
      </c>
      <c r="C100" s="237" t="s">
        <v>249</v>
      </c>
      <c r="G100" s="204"/>
    </row>
    <row r="101" spans="1:7" x14ac:dyDescent="0.35">
      <c r="A101" s="204" t="s">
        <v>2898</v>
      </c>
      <c r="B101" s="204" t="s">
        <v>825</v>
      </c>
      <c r="C101" s="237" t="s">
        <v>249</v>
      </c>
      <c r="G101" s="204"/>
    </row>
    <row r="102" spans="1:7" x14ac:dyDescent="0.35">
      <c r="A102" s="204" t="s">
        <v>2899</v>
      </c>
      <c r="B102" s="204" t="s">
        <v>827</v>
      </c>
      <c r="C102" s="237" t="s">
        <v>249</v>
      </c>
      <c r="G102" s="204"/>
    </row>
    <row r="103" spans="1:7" x14ac:dyDescent="0.35">
      <c r="A103" s="204" t="s">
        <v>2900</v>
      </c>
      <c r="B103" s="204" t="s">
        <v>829</v>
      </c>
      <c r="C103" s="237" t="s">
        <v>249</v>
      </c>
      <c r="G103" s="204"/>
    </row>
    <row r="104" spans="1:7" x14ac:dyDescent="0.35">
      <c r="A104" s="204" t="s">
        <v>2901</v>
      </c>
      <c r="B104" s="204" t="s">
        <v>831</v>
      </c>
      <c r="C104" s="237" t="s">
        <v>249</v>
      </c>
      <c r="G104" s="204"/>
    </row>
    <row r="105" spans="1:7" x14ac:dyDescent="0.35">
      <c r="A105" s="204" t="s">
        <v>2902</v>
      </c>
      <c r="B105" s="204" t="s">
        <v>833</v>
      </c>
      <c r="C105" s="237" t="s">
        <v>249</v>
      </c>
      <c r="G105" s="204"/>
    </row>
    <row r="106" spans="1:7" x14ac:dyDescent="0.35">
      <c r="A106" s="204" t="s">
        <v>2903</v>
      </c>
      <c r="B106" s="204" t="s">
        <v>835</v>
      </c>
      <c r="C106" s="237" t="s">
        <v>249</v>
      </c>
      <c r="G106" s="204"/>
    </row>
    <row r="107" spans="1:7" x14ac:dyDescent="0.35">
      <c r="A107" s="204" t="s">
        <v>2904</v>
      </c>
      <c r="B107" s="204" t="s">
        <v>837</v>
      </c>
      <c r="C107" s="237" t="s">
        <v>249</v>
      </c>
      <c r="G107" s="204"/>
    </row>
    <row r="108" spans="1:7" x14ac:dyDescent="0.35">
      <c r="A108" s="204" t="s">
        <v>2905</v>
      </c>
      <c r="B108" s="204" t="s">
        <v>839</v>
      </c>
      <c r="C108" s="237" t="s">
        <v>249</v>
      </c>
      <c r="G108" s="204"/>
    </row>
    <row r="109" spans="1:7" x14ac:dyDescent="0.35">
      <c r="A109" s="204" t="s">
        <v>2906</v>
      </c>
      <c r="B109" s="204" t="s">
        <v>841</v>
      </c>
      <c r="C109" s="237" t="s">
        <v>249</v>
      </c>
      <c r="G109" s="204"/>
    </row>
    <row r="110" spans="1:7" x14ac:dyDescent="0.35">
      <c r="A110" s="204" t="s">
        <v>2907</v>
      </c>
      <c r="B110" s="204" t="s">
        <v>843</v>
      </c>
      <c r="C110" s="237" t="s">
        <v>249</v>
      </c>
      <c r="G110" s="204"/>
    </row>
    <row r="111" spans="1:7" x14ac:dyDescent="0.35">
      <c r="A111" s="204" t="s">
        <v>2908</v>
      </c>
      <c r="B111" s="204" t="s">
        <v>845</v>
      </c>
      <c r="C111" s="237" t="s">
        <v>249</v>
      </c>
      <c r="G111" s="204"/>
    </row>
    <row r="112" spans="1:7" x14ac:dyDescent="0.35">
      <c r="A112" s="204" t="s">
        <v>2909</v>
      </c>
      <c r="B112" s="204" t="s">
        <v>847</v>
      </c>
      <c r="C112" s="237" t="s">
        <v>249</v>
      </c>
      <c r="G112" s="204"/>
    </row>
    <row r="113" spans="1:7" x14ac:dyDescent="0.35">
      <c r="A113" s="204" t="s">
        <v>2910</v>
      </c>
      <c r="B113" s="204" t="s">
        <v>849</v>
      </c>
      <c r="C113" s="237" t="s">
        <v>249</v>
      </c>
      <c r="G113" s="204"/>
    </row>
    <row r="114" spans="1:7" x14ac:dyDescent="0.35">
      <c r="A114" s="204" t="s">
        <v>2911</v>
      </c>
      <c r="B114" s="204" t="s">
        <v>851</v>
      </c>
      <c r="C114" s="237" t="s">
        <v>249</v>
      </c>
      <c r="G114" s="204"/>
    </row>
    <row r="115" spans="1:7" x14ac:dyDescent="0.35">
      <c r="A115" s="204" t="s">
        <v>2912</v>
      </c>
      <c r="B115" s="204" t="s">
        <v>853</v>
      </c>
      <c r="C115" s="237" t="s">
        <v>249</v>
      </c>
      <c r="G115" s="204"/>
    </row>
    <row r="116" spans="1:7" x14ac:dyDescent="0.35">
      <c r="A116" s="204" t="s">
        <v>2913</v>
      </c>
      <c r="B116" s="204" t="s">
        <v>855</v>
      </c>
      <c r="C116" s="237" t="s">
        <v>249</v>
      </c>
      <c r="G116" s="204"/>
    </row>
    <row r="117" spans="1:7" x14ac:dyDescent="0.35">
      <c r="A117" s="204" t="s">
        <v>2914</v>
      </c>
      <c r="B117" s="204" t="s">
        <v>857</v>
      </c>
      <c r="C117" s="237" t="s">
        <v>249</v>
      </c>
      <c r="G117" s="204"/>
    </row>
    <row r="118" spans="1:7" x14ac:dyDescent="0.35">
      <c r="A118" s="204" t="s">
        <v>2915</v>
      </c>
      <c r="B118" s="392" t="s">
        <v>513</v>
      </c>
      <c r="C118" s="393">
        <v>0</v>
      </c>
      <c r="G118" s="204"/>
    </row>
    <row r="119" spans="1:7" x14ac:dyDescent="0.35">
      <c r="A119" s="204" t="s">
        <v>2916</v>
      </c>
      <c r="B119" s="204" t="s">
        <v>860</v>
      </c>
      <c r="C119" s="237" t="s">
        <v>249</v>
      </c>
      <c r="G119" s="204"/>
    </row>
    <row r="120" spans="1:7" x14ac:dyDescent="0.35">
      <c r="A120" s="204" t="s">
        <v>2917</v>
      </c>
      <c r="B120" s="204" t="s">
        <v>862</v>
      </c>
      <c r="C120" s="237" t="s">
        <v>249</v>
      </c>
      <c r="G120" s="204"/>
    </row>
    <row r="121" spans="1:7" x14ac:dyDescent="0.35">
      <c r="A121" s="204" t="s">
        <v>2918</v>
      </c>
      <c r="B121" s="204" t="s">
        <v>864</v>
      </c>
      <c r="C121" s="237" t="s">
        <v>249</v>
      </c>
      <c r="G121" s="204"/>
    </row>
    <row r="122" spans="1:7" x14ac:dyDescent="0.35">
      <c r="A122" s="204" t="s">
        <v>2919</v>
      </c>
      <c r="B122" s="392" t="s">
        <v>312</v>
      </c>
      <c r="C122" s="393">
        <v>0</v>
      </c>
      <c r="G122" s="204"/>
    </row>
    <row r="123" spans="1:7" x14ac:dyDescent="0.35">
      <c r="A123" s="204" t="s">
        <v>2920</v>
      </c>
      <c r="B123" s="208" t="s">
        <v>515</v>
      </c>
      <c r="C123" s="237" t="s">
        <v>249</v>
      </c>
      <c r="G123" s="204"/>
    </row>
    <row r="124" spans="1:7" x14ac:dyDescent="0.35">
      <c r="A124" s="204" t="s">
        <v>2921</v>
      </c>
      <c r="B124" s="204" t="s">
        <v>868</v>
      </c>
      <c r="C124" s="237" t="s">
        <v>249</v>
      </c>
      <c r="G124" s="204"/>
    </row>
    <row r="125" spans="1:7" x14ac:dyDescent="0.35">
      <c r="A125" s="204" t="s">
        <v>2922</v>
      </c>
      <c r="B125" s="208" t="s">
        <v>517</v>
      </c>
      <c r="C125" s="237" t="s">
        <v>249</v>
      </c>
      <c r="G125" s="204"/>
    </row>
    <row r="126" spans="1:7" x14ac:dyDescent="0.35">
      <c r="A126" s="204" t="s">
        <v>2923</v>
      </c>
      <c r="B126" s="208" t="s">
        <v>519</v>
      </c>
      <c r="C126" s="237" t="s">
        <v>249</v>
      </c>
      <c r="G126" s="204"/>
    </row>
    <row r="127" spans="1:7" x14ac:dyDescent="0.35">
      <c r="A127" s="204" t="s">
        <v>2924</v>
      </c>
      <c r="B127" s="208" t="s">
        <v>521</v>
      </c>
      <c r="C127" s="237" t="s">
        <v>249</v>
      </c>
      <c r="G127" s="204"/>
    </row>
    <row r="128" spans="1:7" x14ac:dyDescent="0.35">
      <c r="A128" s="204" t="s">
        <v>2925</v>
      </c>
      <c r="B128" s="208" t="s">
        <v>523</v>
      </c>
      <c r="C128" s="237" t="s">
        <v>249</v>
      </c>
      <c r="G128" s="204"/>
    </row>
    <row r="129" spans="1:7" x14ac:dyDescent="0.35">
      <c r="A129" s="204" t="s">
        <v>2926</v>
      </c>
      <c r="B129" s="208" t="s">
        <v>525</v>
      </c>
      <c r="C129" s="237" t="s">
        <v>249</v>
      </c>
      <c r="G129" s="204"/>
    </row>
    <row r="130" spans="1:7" x14ac:dyDescent="0.35">
      <c r="A130" s="204" t="s">
        <v>2927</v>
      </c>
      <c r="B130" s="208" t="s">
        <v>527</v>
      </c>
      <c r="C130" s="237" t="s">
        <v>249</v>
      </c>
      <c r="G130" s="204"/>
    </row>
    <row r="131" spans="1:7" x14ac:dyDescent="0.35">
      <c r="A131" s="204" t="s">
        <v>2928</v>
      </c>
      <c r="B131" s="208" t="s">
        <v>529</v>
      </c>
      <c r="C131" s="237" t="s">
        <v>249</v>
      </c>
      <c r="G131" s="204"/>
    </row>
    <row r="132" spans="1:7" x14ac:dyDescent="0.35">
      <c r="A132" s="204" t="s">
        <v>2929</v>
      </c>
      <c r="B132" s="208" t="s">
        <v>531</v>
      </c>
      <c r="C132" s="237" t="s">
        <v>249</v>
      </c>
      <c r="G132" s="204"/>
    </row>
    <row r="133" spans="1:7" x14ac:dyDescent="0.35">
      <c r="A133" s="204" t="s">
        <v>2930</v>
      </c>
      <c r="B133" s="208" t="s">
        <v>312</v>
      </c>
      <c r="C133" s="237" t="s">
        <v>249</v>
      </c>
      <c r="G133" s="204"/>
    </row>
    <row r="134" spans="1:7" x14ac:dyDescent="0.35">
      <c r="A134" s="204" t="s">
        <v>2931</v>
      </c>
      <c r="B134" s="230" t="s">
        <v>316</v>
      </c>
      <c r="C134" s="237"/>
      <c r="G134" s="204"/>
    </row>
    <row r="135" spans="1:7" x14ac:dyDescent="0.35">
      <c r="A135" s="204" t="s">
        <v>2932</v>
      </c>
      <c r="B135" s="230" t="s">
        <v>316</v>
      </c>
      <c r="C135" s="237"/>
      <c r="G135" s="204"/>
    </row>
    <row r="136" spans="1:7" x14ac:dyDescent="0.35">
      <c r="A136" s="204" t="s">
        <v>2933</v>
      </c>
      <c r="B136" s="230" t="s">
        <v>316</v>
      </c>
      <c r="C136" s="237"/>
      <c r="G136" s="204"/>
    </row>
    <row r="137" spans="1:7" x14ac:dyDescent="0.35">
      <c r="A137" s="204" t="s">
        <v>2934</v>
      </c>
      <c r="B137" s="230" t="s">
        <v>316</v>
      </c>
      <c r="C137" s="237"/>
      <c r="G137" s="204"/>
    </row>
    <row r="138" spans="1:7" x14ac:dyDescent="0.35">
      <c r="A138" s="204" t="s">
        <v>2935</v>
      </c>
      <c r="B138" s="230" t="s">
        <v>316</v>
      </c>
      <c r="C138" s="237"/>
      <c r="G138" s="204"/>
    </row>
    <row r="139" spans="1:7" x14ac:dyDescent="0.35">
      <c r="A139" s="204" t="s">
        <v>2936</v>
      </c>
      <c r="B139" s="230" t="s">
        <v>316</v>
      </c>
      <c r="C139" s="237"/>
      <c r="G139" s="204"/>
    </row>
    <row r="140" spans="1:7" x14ac:dyDescent="0.35">
      <c r="A140" s="204" t="s">
        <v>2937</v>
      </c>
      <c r="B140" s="230" t="s">
        <v>316</v>
      </c>
      <c r="C140" s="237"/>
      <c r="G140" s="204"/>
    </row>
    <row r="141" spans="1:7" x14ac:dyDescent="0.35">
      <c r="A141" s="204" t="s">
        <v>2938</v>
      </c>
      <c r="B141" s="230" t="s">
        <v>316</v>
      </c>
      <c r="C141" s="237"/>
      <c r="G141" s="204"/>
    </row>
    <row r="142" spans="1:7" x14ac:dyDescent="0.35">
      <c r="A142" s="204" t="s">
        <v>2939</v>
      </c>
      <c r="B142" s="230" t="s">
        <v>316</v>
      </c>
      <c r="C142" s="237"/>
      <c r="G142" s="204"/>
    </row>
    <row r="143" spans="1:7" x14ac:dyDescent="0.35">
      <c r="A143" s="204" t="s">
        <v>2940</v>
      </c>
      <c r="B143" s="230" t="s">
        <v>316</v>
      </c>
      <c r="C143" s="237"/>
      <c r="G143" s="204"/>
    </row>
    <row r="144" spans="1:7" x14ac:dyDescent="0.35">
      <c r="A144" s="200"/>
      <c r="B144" s="249" t="s">
        <v>888</v>
      </c>
      <c r="C144" s="250" t="s">
        <v>1465</v>
      </c>
      <c r="D144" s="200"/>
      <c r="E144" s="248"/>
      <c r="F144" s="200"/>
      <c r="G144" s="247"/>
    </row>
    <row r="145" spans="1:7" x14ac:dyDescent="0.35">
      <c r="A145" s="204" t="s">
        <v>2941</v>
      </c>
      <c r="B145" s="208" t="s">
        <v>890</v>
      </c>
      <c r="C145" s="237" t="s">
        <v>249</v>
      </c>
      <c r="G145" s="204"/>
    </row>
    <row r="146" spans="1:7" x14ac:dyDescent="0.35">
      <c r="A146" s="204" t="s">
        <v>2942</v>
      </c>
      <c r="B146" s="208" t="s">
        <v>890</v>
      </c>
      <c r="C146" s="237" t="s">
        <v>249</v>
      </c>
      <c r="G146" s="204"/>
    </row>
    <row r="147" spans="1:7" x14ac:dyDescent="0.35">
      <c r="A147" s="204" t="s">
        <v>2943</v>
      </c>
      <c r="B147" s="208" t="s">
        <v>890</v>
      </c>
      <c r="C147" s="237" t="s">
        <v>249</v>
      </c>
      <c r="G147" s="204"/>
    </row>
    <row r="148" spans="1:7" x14ac:dyDescent="0.35">
      <c r="A148" s="204" t="s">
        <v>2944</v>
      </c>
      <c r="B148" s="208" t="s">
        <v>890</v>
      </c>
      <c r="C148" s="237" t="s">
        <v>249</v>
      </c>
      <c r="G148" s="204"/>
    </row>
    <row r="149" spans="1:7" x14ac:dyDescent="0.35">
      <c r="A149" s="204" t="s">
        <v>2945</v>
      </c>
      <c r="B149" s="208" t="s">
        <v>890</v>
      </c>
      <c r="C149" s="237" t="s">
        <v>249</v>
      </c>
      <c r="G149" s="204"/>
    </row>
    <row r="150" spans="1:7" x14ac:dyDescent="0.35">
      <c r="A150" s="204" t="s">
        <v>2946</v>
      </c>
      <c r="B150" s="208" t="s">
        <v>890</v>
      </c>
      <c r="C150" s="237" t="s">
        <v>249</v>
      </c>
      <c r="G150" s="204"/>
    </row>
    <row r="151" spans="1:7" x14ac:dyDescent="0.35">
      <c r="A151" s="204" t="s">
        <v>2947</v>
      </c>
      <c r="B151" s="208" t="s">
        <v>890</v>
      </c>
      <c r="C151" s="237" t="s">
        <v>249</v>
      </c>
      <c r="G151" s="204"/>
    </row>
    <row r="152" spans="1:7" x14ac:dyDescent="0.35">
      <c r="A152" s="204" t="s">
        <v>2948</v>
      </c>
      <c r="B152" s="208" t="s">
        <v>890</v>
      </c>
      <c r="C152" s="237" t="s">
        <v>249</v>
      </c>
      <c r="G152" s="204"/>
    </row>
    <row r="153" spans="1:7" x14ac:dyDescent="0.35">
      <c r="A153" s="204" t="s">
        <v>2949</v>
      </c>
      <c r="B153" s="208" t="s">
        <v>890</v>
      </c>
      <c r="C153" s="237" t="s">
        <v>249</v>
      </c>
      <c r="G153" s="204"/>
    </row>
    <row r="154" spans="1:7" x14ac:dyDescent="0.35">
      <c r="A154" s="204" t="s">
        <v>2950</v>
      </c>
      <c r="B154" s="208" t="s">
        <v>890</v>
      </c>
      <c r="C154" s="237" t="s">
        <v>249</v>
      </c>
      <c r="G154" s="204"/>
    </row>
    <row r="155" spans="1:7" x14ac:dyDescent="0.35">
      <c r="A155" s="204" t="s">
        <v>2951</v>
      </c>
      <c r="B155" s="208" t="s">
        <v>890</v>
      </c>
      <c r="C155" s="237" t="s">
        <v>249</v>
      </c>
      <c r="G155" s="204"/>
    </row>
    <row r="156" spans="1:7" x14ac:dyDescent="0.35">
      <c r="A156" s="204" t="s">
        <v>2952</v>
      </c>
      <c r="B156" s="208" t="s">
        <v>890</v>
      </c>
      <c r="C156" s="237" t="s">
        <v>249</v>
      </c>
      <c r="G156" s="204"/>
    </row>
    <row r="157" spans="1:7" x14ac:dyDescent="0.35">
      <c r="A157" s="204" t="s">
        <v>2953</v>
      </c>
      <c r="B157" s="208" t="s">
        <v>890</v>
      </c>
      <c r="C157" s="237" t="s">
        <v>249</v>
      </c>
      <c r="G157" s="204"/>
    </row>
    <row r="158" spans="1:7" x14ac:dyDescent="0.35">
      <c r="A158" s="204" t="s">
        <v>2954</v>
      </c>
      <c r="B158" s="208" t="s">
        <v>890</v>
      </c>
      <c r="C158" s="237" t="s">
        <v>249</v>
      </c>
      <c r="G158" s="204"/>
    </row>
    <row r="159" spans="1:7" x14ac:dyDescent="0.35">
      <c r="A159" s="204" t="s">
        <v>2955</v>
      </c>
      <c r="B159" s="208" t="s">
        <v>890</v>
      </c>
      <c r="C159" s="237" t="s">
        <v>249</v>
      </c>
      <c r="G159" s="204"/>
    </row>
    <row r="160" spans="1:7" x14ac:dyDescent="0.35">
      <c r="A160" s="204" t="s">
        <v>2956</v>
      </c>
      <c r="B160" s="208" t="s">
        <v>890</v>
      </c>
      <c r="C160" s="237" t="s">
        <v>249</v>
      </c>
      <c r="G160" s="204"/>
    </row>
    <row r="161" spans="1:7" x14ac:dyDescent="0.35">
      <c r="A161" s="204" t="s">
        <v>2957</v>
      </c>
      <c r="B161" s="208" t="s">
        <v>890</v>
      </c>
      <c r="C161" s="237" t="s">
        <v>249</v>
      </c>
      <c r="G161" s="204"/>
    </row>
    <row r="162" spans="1:7" x14ac:dyDescent="0.35">
      <c r="A162" s="204" t="s">
        <v>2958</v>
      </c>
      <c r="B162" s="208" t="s">
        <v>890</v>
      </c>
      <c r="C162" s="237" t="s">
        <v>249</v>
      </c>
      <c r="G162" s="204"/>
    </row>
    <row r="163" spans="1:7" x14ac:dyDescent="0.35">
      <c r="A163" s="204" t="s">
        <v>2959</v>
      </c>
      <c r="B163" s="208" t="s">
        <v>890</v>
      </c>
      <c r="C163" s="237" t="s">
        <v>249</v>
      </c>
      <c r="G163" s="204"/>
    </row>
    <row r="164" spans="1:7" x14ac:dyDescent="0.35">
      <c r="A164" s="204" t="s">
        <v>2960</v>
      </c>
      <c r="B164" s="208" t="s">
        <v>890</v>
      </c>
      <c r="C164" s="237" t="s">
        <v>249</v>
      </c>
      <c r="G164" s="204"/>
    </row>
    <row r="165" spans="1:7" x14ac:dyDescent="0.35">
      <c r="A165" s="204" t="s">
        <v>2961</v>
      </c>
      <c r="B165" s="208" t="s">
        <v>890</v>
      </c>
      <c r="C165" s="237" t="s">
        <v>249</v>
      </c>
      <c r="G165" s="204"/>
    </row>
    <row r="166" spans="1:7" x14ac:dyDescent="0.35">
      <c r="A166" s="204" t="s">
        <v>2962</v>
      </c>
      <c r="B166" s="208" t="s">
        <v>890</v>
      </c>
      <c r="C166" s="237" t="s">
        <v>249</v>
      </c>
      <c r="G166" s="204"/>
    </row>
    <row r="167" spans="1:7" x14ac:dyDescent="0.35">
      <c r="A167" s="204" t="s">
        <v>2963</v>
      </c>
      <c r="B167" s="208" t="s">
        <v>890</v>
      </c>
      <c r="C167" s="237" t="s">
        <v>249</v>
      </c>
      <c r="G167" s="204"/>
    </row>
    <row r="168" spans="1:7" x14ac:dyDescent="0.35">
      <c r="A168" s="204" t="s">
        <v>2964</v>
      </c>
      <c r="B168" s="208" t="s">
        <v>890</v>
      </c>
      <c r="C168" s="237" t="s">
        <v>249</v>
      </c>
      <c r="G168" s="204"/>
    </row>
    <row r="169" spans="1:7" x14ac:dyDescent="0.35">
      <c r="A169" s="204" t="s">
        <v>2965</v>
      </c>
      <c r="B169" s="208" t="s">
        <v>890</v>
      </c>
      <c r="C169" s="204" t="s">
        <v>249</v>
      </c>
      <c r="G169" s="204"/>
    </row>
    <row r="170" spans="1:7" x14ac:dyDescent="0.35">
      <c r="A170" s="200"/>
      <c r="B170" s="246" t="s">
        <v>902</v>
      </c>
      <c r="C170" s="200" t="s">
        <v>1465</v>
      </c>
      <c r="D170" s="200"/>
      <c r="E170" s="200"/>
      <c r="F170" s="247"/>
      <c r="G170" s="247"/>
    </row>
    <row r="171" spans="1:7" x14ac:dyDescent="0.35">
      <c r="A171" s="204" t="s">
        <v>2966</v>
      </c>
      <c r="B171" s="204" t="s">
        <v>904</v>
      </c>
      <c r="C171" s="237" t="s">
        <v>249</v>
      </c>
    </row>
    <row r="172" spans="1:7" x14ac:dyDescent="0.35">
      <c r="A172" s="204" t="s">
        <v>2967</v>
      </c>
      <c r="B172" s="204" t="s">
        <v>906</v>
      </c>
      <c r="C172" s="237" t="s">
        <v>249</v>
      </c>
    </row>
    <row r="173" spans="1:7" x14ac:dyDescent="0.35">
      <c r="A173" s="204" t="s">
        <v>2968</v>
      </c>
      <c r="B173" s="204" t="s">
        <v>312</v>
      </c>
      <c r="C173" s="237" t="s">
        <v>249</v>
      </c>
    </row>
    <row r="174" spans="1:7" x14ac:dyDescent="0.35">
      <c r="A174" s="204" t="s">
        <v>2969</v>
      </c>
      <c r="C174" s="237"/>
    </row>
    <row r="175" spans="1:7" x14ac:dyDescent="0.35">
      <c r="A175" s="204" t="s">
        <v>2970</v>
      </c>
      <c r="C175" s="237"/>
    </row>
    <row r="176" spans="1:7" x14ac:dyDescent="0.35">
      <c r="A176" s="204" t="s">
        <v>2971</v>
      </c>
      <c r="C176" s="237"/>
    </row>
    <row r="177" spans="1:7" x14ac:dyDescent="0.35">
      <c r="A177" s="204" t="s">
        <v>2972</v>
      </c>
      <c r="C177" s="237"/>
    </row>
    <row r="178" spans="1:7" x14ac:dyDescent="0.35">
      <c r="A178" s="200"/>
      <c r="B178" s="246" t="s">
        <v>914</v>
      </c>
      <c r="C178" s="200" t="s">
        <v>1465</v>
      </c>
      <c r="D178" s="200"/>
      <c r="E178" s="200"/>
      <c r="F178" s="247"/>
      <c r="G178" s="247"/>
    </row>
    <row r="179" spans="1:7" x14ac:dyDescent="0.35">
      <c r="A179" s="204" t="s">
        <v>2973</v>
      </c>
      <c r="B179" s="204" t="s">
        <v>916</v>
      </c>
      <c r="C179" s="237" t="s">
        <v>249</v>
      </c>
      <c r="D179" s="234"/>
      <c r="E179" s="234"/>
      <c r="F179" s="233"/>
      <c r="G179" s="226"/>
    </row>
    <row r="180" spans="1:7" x14ac:dyDescent="0.35">
      <c r="A180" s="204" t="s">
        <v>2974</v>
      </c>
      <c r="B180" s="204" t="s">
        <v>918</v>
      </c>
      <c r="C180" s="237" t="s">
        <v>249</v>
      </c>
      <c r="D180" s="234"/>
      <c r="E180" s="234"/>
      <c r="F180" s="233"/>
      <c r="G180" s="226"/>
    </row>
    <row r="181" spans="1:7" x14ac:dyDescent="0.35">
      <c r="A181" s="204" t="s">
        <v>2975</v>
      </c>
      <c r="B181" s="204" t="s">
        <v>312</v>
      </c>
      <c r="C181" s="237" t="s">
        <v>249</v>
      </c>
      <c r="D181" s="234"/>
      <c r="E181" s="234"/>
      <c r="F181" s="233"/>
      <c r="G181" s="226"/>
    </row>
    <row r="182" spans="1:7" x14ac:dyDescent="0.35">
      <c r="A182" s="204" t="s">
        <v>2976</v>
      </c>
      <c r="C182" s="237"/>
      <c r="D182" s="234"/>
      <c r="E182" s="234"/>
      <c r="F182" s="233"/>
      <c r="G182" s="226"/>
    </row>
    <row r="183" spans="1:7" x14ac:dyDescent="0.35">
      <c r="A183" s="204" t="s">
        <v>2977</v>
      </c>
      <c r="C183" s="237"/>
      <c r="D183" s="234"/>
      <c r="E183" s="234"/>
      <c r="F183" s="233"/>
      <c r="G183" s="226"/>
    </row>
    <row r="184" spans="1:7" x14ac:dyDescent="0.35">
      <c r="A184" s="204" t="s">
        <v>2978</v>
      </c>
      <c r="C184" s="237"/>
      <c r="D184" s="234"/>
      <c r="E184" s="234"/>
      <c r="F184" s="233"/>
      <c r="G184" s="226"/>
    </row>
    <row r="185" spans="1:7" x14ac:dyDescent="0.35">
      <c r="A185" s="204" t="s">
        <v>2979</v>
      </c>
      <c r="C185" s="237"/>
      <c r="D185" s="234"/>
      <c r="E185" s="234"/>
      <c r="F185" s="233"/>
      <c r="G185" s="226"/>
    </row>
    <row r="186" spans="1:7" x14ac:dyDescent="0.35">
      <c r="A186" s="204" t="s">
        <v>2980</v>
      </c>
      <c r="C186" s="237"/>
      <c r="D186" s="234"/>
      <c r="E186" s="234"/>
      <c r="F186" s="233"/>
      <c r="G186" s="226"/>
    </row>
    <row r="187" spans="1:7" x14ac:dyDescent="0.35">
      <c r="A187" s="204" t="s">
        <v>2981</v>
      </c>
      <c r="C187" s="237"/>
      <c r="D187" s="234"/>
      <c r="E187" s="234"/>
      <c r="F187" s="233"/>
      <c r="G187" s="226"/>
    </row>
    <row r="188" spans="1:7" x14ac:dyDescent="0.35">
      <c r="A188" s="200"/>
      <c r="B188" s="246" t="s">
        <v>1592</v>
      </c>
      <c r="C188" s="200" t="s">
        <v>278</v>
      </c>
      <c r="D188" s="200"/>
      <c r="E188" s="200"/>
      <c r="F188" s="200" t="s">
        <v>1465</v>
      </c>
      <c r="G188" s="247"/>
    </row>
    <row r="189" spans="1:7" x14ac:dyDescent="0.35">
      <c r="A189" s="204" t="s">
        <v>2982</v>
      </c>
      <c r="B189" s="208" t="s">
        <v>1594</v>
      </c>
      <c r="C189" s="238" t="s">
        <v>249</v>
      </c>
      <c r="D189" s="234"/>
      <c r="E189" s="234"/>
      <c r="F189" s="241" t="s">
        <v>737</v>
      </c>
      <c r="G189" s="226"/>
    </row>
    <row r="190" spans="1:7" x14ac:dyDescent="0.35">
      <c r="A190" s="204" t="s">
        <v>2983</v>
      </c>
      <c r="B190" s="208" t="s">
        <v>1596</v>
      </c>
      <c r="C190" s="238" t="s">
        <v>249</v>
      </c>
      <c r="D190" s="234"/>
      <c r="E190" s="234"/>
      <c r="F190" s="241" t="s">
        <v>737</v>
      </c>
      <c r="G190" s="226"/>
    </row>
    <row r="191" spans="1:7" x14ac:dyDescent="0.35">
      <c r="A191" s="204" t="s">
        <v>2984</v>
      </c>
      <c r="B191" s="208" t="s">
        <v>1598</v>
      </c>
      <c r="C191" s="238" t="s">
        <v>249</v>
      </c>
      <c r="D191" s="234"/>
      <c r="E191" s="234"/>
      <c r="F191" s="241" t="s">
        <v>737</v>
      </c>
      <c r="G191" s="226"/>
    </row>
    <row r="192" spans="1:7" x14ac:dyDescent="0.35">
      <c r="A192" s="204" t="s">
        <v>2985</v>
      </c>
      <c r="B192" s="208" t="s">
        <v>1600</v>
      </c>
      <c r="C192" s="238" t="s">
        <v>249</v>
      </c>
      <c r="D192" s="234"/>
      <c r="E192" s="234"/>
      <c r="F192" s="241" t="s">
        <v>737</v>
      </c>
      <c r="G192" s="226"/>
    </row>
    <row r="193" spans="1:7" x14ac:dyDescent="0.35">
      <c r="A193" s="204" t="s">
        <v>2986</v>
      </c>
      <c r="B193" s="228" t="s">
        <v>314</v>
      </c>
      <c r="C193" s="240">
        <v>0</v>
      </c>
      <c r="D193" s="234"/>
      <c r="E193" s="234"/>
      <c r="F193" s="237">
        <v>0</v>
      </c>
      <c r="G193" s="226"/>
    </row>
    <row r="194" spans="1:7" x14ac:dyDescent="0.35">
      <c r="A194" s="204" t="s">
        <v>2987</v>
      </c>
      <c r="B194" s="230" t="s">
        <v>1603</v>
      </c>
      <c r="D194" s="234"/>
      <c r="E194" s="234"/>
      <c r="F194" s="241" t="s">
        <v>737</v>
      </c>
      <c r="G194" s="226"/>
    </row>
    <row r="195" spans="1:7" x14ac:dyDescent="0.35">
      <c r="A195" s="204" t="s">
        <v>2988</v>
      </c>
      <c r="B195" s="230" t="s">
        <v>1605</v>
      </c>
      <c r="D195" s="234"/>
      <c r="E195" s="234"/>
      <c r="F195" s="241" t="s">
        <v>737</v>
      </c>
      <c r="G195" s="226"/>
    </row>
    <row r="196" spans="1:7" x14ac:dyDescent="0.35">
      <c r="A196" s="204" t="s">
        <v>2989</v>
      </c>
      <c r="B196" s="230" t="s">
        <v>1607</v>
      </c>
      <c r="D196" s="234"/>
      <c r="E196" s="234"/>
      <c r="F196" s="241" t="s">
        <v>737</v>
      </c>
      <c r="G196" s="226"/>
    </row>
    <row r="197" spans="1:7" x14ac:dyDescent="0.35">
      <c r="A197" s="204" t="s">
        <v>2990</v>
      </c>
      <c r="B197" s="230" t="s">
        <v>1609</v>
      </c>
      <c r="D197" s="234"/>
      <c r="E197" s="234"/>
      <c r="F197" s="241" t="s">
        <v>737</v>
      </c>
      <c r="G197" s="226"/>
    </row>
    <row r="198" spans="1:7" x14ac:dyDescent="0.35">
      <c r="A198" s="204" t="s">
        <v>2991</v>
      </c>
      <c r="B198" s="230" t="s">
        <v>1611</v>
      </c>
      <c r="D198" s="234"/>
      <c r="E198" s="234"/>
      <c r="F198" s="241" t="s">
        <v>737</v>
      </c>
      <c r="G198" s="226"/>
    </row>
    <row r="199" spans="1:7" x14ac:dyDescent="0.35">
      <c r="A199" s="204" t="s">
        <v>2992</v>
      </c>
      <c r="B199" s="230" t="s">
        <v>1613</v>
      </c>
      <c r="D199" s="234"/>
      <c r="E199" s="234"/>
      <c r="F199" s="241" t="s">
        <v>737</v>
      </c>
      <c r="G199" s="226"/>
    </row>
    <row r="200" spans="1:7" x14ac:dyDescent="0.35">
      <c r="A200" s="204" t="s">
        <v>2993</v>
      </c>
      <c r="B200" s="230" t="s">
        <v>1615</v>
      </c>
      <c r="D200" s="234"/>
      <c r="E200" s="234"/>
      <c r="F200" s="241" t="s">
        <v>737</v>
      </c>
      <c r="G200" s="226"/>
    </row>
    <row r="201" spans="1:7" x14ac:dyDescent="0.35">
      <c r="A201" s="204" t="s">
        <v>2994</v>
      </c>
      <c r="B201" s="230"/>
      <c r="D201" s="234"/>
      <c r="E201" s="234"/>
      <c r="F201" s="227"/>
      <c r="G201" s="226"/>
    </row>
    <row r="202" spans="1:7" x14ac:dyDescent="0.35">
      <c r="A202" s="204" t="s">
        <v>2995</v>
      </c>
      <c r="B202" s="230"/>
      <c r="D202" s="234"/>
      <c r="E202" s="234"/>
      <c r="F202" s="227"/>
      <c r="G202" s="226"/>
    </row>
    <row r="203" spans="1:7" x14ac:dyDescent="0.35">
      <c r="A203" s="204" t="s">
        <v>2996</v>
      </c>
      <c r="B203" s="230"/>
      <c r="D203" s="234"/>
      <c r="E203" s="234"/>
      <c r="F203" s="227"/>
      <c r="G203" s="226"/>
    </row>
    <row r="204" spans="1:7" x14ac:dyDescent="0.35">
      <c r="A204" s="204" t="s">
        <v>2997</v>
      </c>
      <c r="B204" s="230"/>
      <c r="D204" s="234"/>
      <c r="E204" s="234"/>
      <c r="F204" s="227"/>
      <c r="G204" s="226"/>
    </row>
    <row r="205" spans="1:7" x14ac:dyDescent="0.35">
      <c r="A205" s="204" t="s">
        <v>2998</v>
      </c>
      <c r="B205" s="208"/>
      <c r="D205" s="234"/>
      <c r="E205" s="234"/>
      <c r="F205" s="227"/>
      <c r="G205" s="226"/>
    </row>
    <row r="206" spans="1:7" x14ac:dyDescent="0.35">
      <c r="A206" s="204" t="s">
        <v>2999</v>
      </c>
      <c r="B206" s="231"/>
      <c r="C206" s="231"/>
      <c r="D206" s="231"/>
      <c r="E206" s="231"/>
      <c r="F206" s="227"/>
      <c r="G206" s="226"/>
    </row>
    <row r="207" spans="1:7" x14ac:dyDescent="0.35">
      <c r="A207" s="200"/>
      <c r="B207" s="251" t="s">
        <v>1622</v>
      </c>
      <c r="C207" s="200" t="s">
        <v>1465</v>
      </c>
      <c r="D207" s="200"/>
      <c r="E207" s="200"/>
      <c r="F207" s="247"/>
      <c r="G207" s="247"/>
    </row>
    <row r="208" spans="1:7" x14ac:dyDescent="0.35">
      <c r="A208" s="204" t="s">
        <v>3000</v>
      </c>
      <c r="B208" s="204" t="s">
        <v>943</v>
      </c>
      <c r="C208" s="237" t="s">
        <v>249</v>
      </c>
      <c r="E208" s="203"/>
      <c r="F208" s="203"/>
    </row>
    <row r="209" spans="1:7" x14ac:dyDescent="0.35">
      <c r="A209" s="204" t="s">
        <v>3001</v>
      </c>
      <c r="B209" s="235" t="s">
        <v>945</v>
      </c>
      <c r="C209" s="236" t="s">
        <v>249</v>
      </c>
      <c r="E209" s="203"/>
      <c r="F209" s="203"/>
    </row>
    <row r="210" spans="1:7" x14ac:dyDescent="0.35">
      <c r="A210" s="204" t="s">
        <v>3002</v>
      </c>
      <c r="E210" s="203"/>
      <c r="F210" s="203"/>
    </row>
    <row r="211" spans="1:7" x14ac:dyDescent="0.35">
      <c r="A211" s="204" t="s">
        <v>3003</v>
      </c>
      <c r="E211" s="203"/>
      <c r="F211" s="203"/>
    </row>
    <row r="212" spans="1:7" x14ac:dyDescent="0.35">
      <c r="A212" s="204" t="s">
        <v>3004</v>
      </c>
      <c r="E212" s="203"/>
      <c r="F212" s="203"/>
    </row>
    <row r="213" spans="1:7" x14ac:dyDescent="0.35">
      <c r="A213" s="200"/>
      <c r="B213" s="246" t="s">
        <v>1628</v>
      </c>
      <c r="C213" s="200" t="s">
        <v>1465</v>
      </c>
      <c r="D213" s="200"/>
      <c r="E213" s="200"/>
      <c r="F213" s="247"/>
      <c r="G213" s="247"/>
    </row>
    <row r="214" spans="1:7" x14ac:dyDescent="0.35">
      <c r="A214" s="204" t="s">
        <v>3005</v>
      </c>
      <c r="B214" s="204" t="s">
        <v>1630</v>
      </c>
      <c r="C214" s="237" t="s">
        <v>249</v>
      </c>
    </row>
    <row r="215" spans="1:7" x14ac:dyDescent="0.35">
      <c r="A215" s="204" t="s">
        <v>3006</v>
      </c>
    </row>
    <row r="216" spans="1:7" x14ac:dyDescent="0.35">
      <c r="A216" s="204" t="s">
        <v>3007</v>
      </c>
    </row>
    <row r="217" spans="1:7" x14ac:dyDescent="0.35">
      <c r="A217" s="204" t="s">
        <v>3008</v>
      </c>
    </row>
    <row r="218" spans="1:7" x14ac:dyDescent="0.35">
      <c r="A218" s="204" t="s">
        <v>3009</v>
      </c>
    </row>
    <row r="219" spans="1:7" x14ac:dyDescent="0.35">
      <c r="A219" s="204" t="s">
        <v>3010</v>
      </c>
    </row>
    <row r="220" spans="1:7" x14ac:dyDescent="0.35">
      <c r="A220" s="204" t="s">
        <v>3011</v>
      </c>
    </row>
  </sheetData>
  <mergeCells count="1">
    <mergeCell ref="B9:C9"/>
  </mergeCells>
  <hyperlinks>
    <hyperlink ref="B7" location="'F2. Sustainable PS data'!B48" display="2. Sustainable Public Sector Assets" xr:uid="{A4BFE106-4576-442B-8394-76C053C4256A}"/>
    <hyperlink ref="B170" location="'2. Harmonised Glossary'!A9" display="Breakdown by Interest Rate" xr:uid="{CE3A30EA-AC07-4465-8696-39C6646A82AA}"/>
    <hyperlink ref="B207"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1E76D-29B2-45AA-9AAE-5248BC4DE73D}">
  <dimension ref="A1"/>
  <sheetViews>
    <sheetView workbookViewId="0">
      <selection activeCell="S34" sqref="S34"/>
    </sheetView>
  </sheetViews>
  <sheetFormatPr defaultRowHeight="14.5" x14ac:dyDescent="0.3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CBC66-66CF-4648-B951-49BF4B453E48}">
  <dimension ref="A1"/>
  <sheetViews>
    <sheetView workbookViewId="0">
      <selection activeCell="U30" sqref="U30"/>
    </sheetView>
  </sheetViews>
  <sheetFormatPr defaultRowHeight="14.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4E402-7AA5-4690-A7C5-D7FFABF21095}">
  <sheetPr>
    <tabColor rgb="FF847A75"/>
  </sheetPr>
  <dimension ref="B1:J43"/>
  <sheetViews>
    <sheetView tabSelected="1" zoomScale="75" zoomScaleNormal="75" workbookViewId="0"/>
  </sheetViews>
  <sheetFormatPr defaultRowHeight="14.5" x14ac:dyDescent="0.35"/>
  <cols>
    <col min="2" max="6" width="12.453125" customWidth="1"/>
    <col min="7" max="7" width="16.36328125" customWidth="1"/>
    <col min="8" max="10" width="12.453125" customWidth="1"/>
  </cols>
  <sheetData>
    <row r="1" spans="2:10" ht="15" thickBot="1" x14ac:dyDescent="0.4"/>
    <row r="2" spans="2:10" x14ac:dyDescent="0.35">
      <c r="B2" s="272"/>
      <c r="C2" s="273"/>
      <c r="D2" s="273"/>
      <c r="E2" s="273"/>
      <c r="F2" s="273"/>
      <c r="G2" s="273"/>
      <c r="H2" s="273"/>
      <c r="I2" s="273"/>
      <c r="J2" s="274"/>
    </row>
    <row r="3" spans="2:10" x14ac:dyDescent="0.35">
      <c r="B3" s="275"/>
      <c r="C3" s="1"/>
      <c r="D3" s="1"/>
      <c r="E3" s="1"/>
      <c r="F3" s="1"/>
      <c r="G3" s="1"/>
      <c r="H3" s="1"/>
      <c r="I3" s="1"/>
      <c r="J3" s="276"/>
    </row>
    <row r="4" spans="2:10" x14ac:dyDescent="0.35">
      <c r="B4" s="275"/>
      <c r="C4" s="1"/>
      <c r="D4" s="1"/>
      <c r="E4" s="1"/>
      <c r="F4" s="1"/>
      <c r="G4" s="1"/>
      <c r="H4" s="1"/>
      <c r="I4" s="1"/>
      <c r="J4" s="276"/>
    </row>
    <row r="5" spans="2:10" ht="31" x14ac:dyDescent="0.45">
      <c r="B5" s="275"/>
      <c r="C5" s="1"/>
      <c r="D5" s="1"/>
      <c r="E5" s="277"/>
      <c r="F5" s="278" t="s">
        <v>150</v>
      </c>
      <c r="G5" s="1"/>
      <c r="H5" s="1"/>
      <c r="I5" s="1"/>
      <c r="J5" s="276"/>
    </row>
    <row r="6" spans="2:10" ht="41.25" customHeight="1" x14ac:dyDescent="0.35">
      <c r="B6" s="275"/>
      <c r="C6" s="1"/>
      <c r="D6" s="395" t="s">
        <v>3066</v>
      </c>
      <c r="E6" s="395"/>
      <c r="F6" s="395"/>
      <c r="G6" s="395"/>
      <c r="H6" s="395"/>
      <c r="I6" s="1"/>
      <c r="J6" s="276"/>
    </row>
    <row r="7" spans="2:10" ht="26" x14ac:dyDescent="0.35">
      <c r="B7" s="275"/>
      <c r="C7" s="1"/>
      <c r="D7" s="1"/>
      <c r="E7" s="1"/>
      <c r="F7" s="280" t="s">
        <v>527</v>
      </c>
      <c r="G7" s="1"/>
      <c r="H7" s="1"/>
      <c r="I7" s="1"/>
      <c r="J7" s="276"/>
    </row>
    <row r="8" spans="2:10" ht="26" x14ac:dyDescent="0.35">
      <c r="B8" s="275"/>
      <c r="C8" s="1"/>
      <c r="D8" s="1"/>
      <c r="E8" s="1"/>
      <c r="F8" s="280" t="s">
        <v>2683</v>
      </c>
      <c r="G8" s="1"/>
      <c r="H8" s="1"/>
      <c r="I8" s="1"/>
      <c r="J8" s="276"/>
    </row>
    <row r="9" spans="2:10" ht="21" x14ac:dyDescent="0.5">
      <c r="B9" s="275"/>
      <c r="C9" s="1"/>
      <c r="D9" s="1"/>
      <c r="E9" s="400" t="s">
        <v>3049</v>
      </c>
      <c r="F9" s="400"/>
      <c r="G9" s="403">
        <v>46203</v>
      </c>
      <c r="H9" s="1"/>
      <c r="I9" s="1"/>
      <c r="J9" s="276"/>
    </row>
    <row r="10" spans="2:10" ht="21" x14ac:dyDescent="0.5">
      <c r="B10" s="275"/>
      <c r="C10" s="1"/>
      <c r="D10" s="1"/>
      <c r="E10" s="400" t="s">
        <v>3050</v>
      </c>
      <c r="F10" s="400"/>
      <c r="G10" s="403">
        <v>46203</v>
      </c>
      <c r="H10" s="1"/>
      <c r="I10" s="1"/>
      <c r="J10" s="276"/>
    </row>
    <row r="11" spans="2:10" ht="21" x14ac:dyDescent="0.35">
      <c r="B11" s="275"/>
      <c r="C11" s="1"/>
      <c r="D11" s="1"/>
      <c r="E11" s="1"/>
      <c r="F11" s="281"/>
      <c r="G11" s="1"/>
      <c r="H11" s="1"/>
      <c r="I11" s="1"/>
      <c r="J11" s="276"/>
    </row>
    <row r="12" spans="2:10" x14ac:dyDescent="0.35">
      <c r="B12" s="275"/>
      <c r="C12" s="1"/>
      <c r="D12" s="1"/>
      <c r="E12" s="1"/>
      <c r="F12" s="1"/>
      <c r="G12" s="1"/>
      <c r="H12" s="1"/>
      <c r="I12" s="1"/>
      <c r="J12" s="276"/>
    </row>
    <row r="13" spans="2:10" x14ac:dyDescent="0.35">
      <c r="B13" s="275"/>
      <c r="C13" s="1"/>
      <c r="D13" s="1"/>
      <c r="E13" s="1"/>
      <c r="F13" s="1"/>
      <c r="G13" s="1"/>
      <c r="H13" s="1"/>
      <c r="I13" s="1"/>
      <c r="J13" s="276"/>
    </row>
    <row r="14" spans="2:10" x14ac:dyDescent="0.35">
      <c r="B14" s="275"/>
      <c r="C14" s="1"/>
      <c r="D14" s="1"/>
      <c r="E14" s="1"/>
      <c r="F14" s="1"/>
      <c r="G14" s="1"/>
      <c r="H14" s="1"/>
      <c r="I14" s="1"/>
      <c r="J14" s="276"/>
    </row>
    <row r="15" spans="2:10" x14ac:dyDescent="0.35">
      <c r="B15" s="275"/>
      <c r="C15" s="1"/>
      <c r="D15" s="1"/>
      <c r="E15" s="1"/>
      <c r="F15" s="1"/>
      <c r="G15" s="1"/>
      <c r="H15" s="1"/>
      <c r="I15" s="1"/>
      <c r="J15" s="276"/>
    </row>
    <row r="16" spans="2:10" x14ac:dyDescent="0.35">
      <c r="B16" s="275"/>
      <c r="C16" s="1"/>
      <c r="D16" s="1"/>
      <c r="E16" s="1"/>
      <c r="F16" s="1"/>
      <c r="G16" s="1"/>
      <c r="H16" s="1"/>
      <c r="I16" s="1"/>
      <c r="J16" s="276"/>
    </row>
    <row r="17" spans="2:10" x14ac:dyDescent="0.35">
      <c r="B17" s="275"/>
      <c r="C17" s="1"/>
      <c r="D17" s="1"/>
      <c r="E17" s="1"/>
      <c r="F17" s="1"/>
      <c r="G17" s="1"/>
      <c r="H17" s="1"/>
      <c r="I17" s="1"/>
      <c r="J17" s="276"/>
    </row>
    <row r="18" spans="2:10" x14ac:dyDescent="0.35">
      <c r="B18" s="275"/>
      <c r="C18" s="1"/>
      <c r="D18" s="1"/>
      <c r="E18" s="1"/>
      <c r="F18" s="1"/>
      <c r="G18" s="1"/>
      <c r="H18" s="1"/>
      <c r="I18" s="1"/>
      <c r="J18" s="276"/>
    </row>
    <row r="19" spans="2:10" x14ac:dyDescent="0.35">
      <c r="B19" s="275"/>
      <c r="C19" s="1"/>
      <c r="D19" s="1"/>
      <c r="E19" s="1"/>
      <c r="F19" s="1"/>
      <c r="G19" s="1"/>
      <c r="H19" s="1"/>
      <c r="I19" s="1"/>
      <c r="J19" s="276"/>
    </row>
    <row r="20" spans="2:10" x14ac:dyDescent="0.35">
      <c r="B20" s="275"/>
      <c r="C20" s="1"/>
      <c r="D20" s="1"/>
      <c r="E20" s="1"/>
      <c r="F20" s="1"/>
      <c r="G20" s="1"/>
      <c r="H20" s="1"/>
      <c r="I20" s="1"/>
      <c r="J20" s="276"/>
    </row>
    <row r="21" spans="2:10" x14ac:dyDescent="0.35">
      <c r="B21" s="275"/>
      <c r="C21" s="1"/>
      <c r="D21" s="1"/>
      <c r="E21" s="1"/>
      <c r="F21" s="1"/>
      <c r="G21" s="1"/>
      <c r="H21" s="1"/>
      <c r="I21" s="1"/>
      <c r="J21" s="276"/>
    </row>
    <row r="22" spans="2:10" x14ac:dyDescent="0.35">
      <c r="B22" s="275"/>
      <c r="C22" s="1"/>
      <c r="D22" s="1"/>
      <c r="E22" s="1"/>
      <c r="F22" s="282" t="s">
        <v>151</v>
      </c>
      <c r="G22" s="1"/>
      <c r="H22" s="1"/>
      <c r="I22" s="1"/>
      <c r="J22" s="276"/>
    </row>
    <row r="23" spans="2:10" x14ac:dyDescent="0.35">
      <c r="B23" s="275"/>
      <c r="C23" s="1"/>
      <c r="D23" s="1"/>
      <c r="E23" s="1"/>
      <c r="F23" s="283"/>
      <c r="G23" s="1"/>
      <c r="H23" s="1"/>
      <c r="I23" s="1"/>
      <c r="J23" s="276"/>
    </row>
    <row r="24" spans="2:10" x14ac:dyDescent="0.35">
      <c r="B24" s="275"/>
      <c r="C24" s="1"/>
      <c r="D24" s="398" t="s">
        <v>152</v>
      </c>
      <c r="E24" s="399" t="s">
        <v>153</v>
      </c>
      <c r="F24" s="399"/>
      <c r="G24" s="399"/>
      <c r="H24" s="399"/>
      <c r="I24" s="1"/>
      <c r="J24" s="276"/>
    </row>
    <row r="25" spans="2:10" x14ac:dyDescent="0.35">
      <c r="B25" s="275"/>
      <c r="C25" s="1"/>
      <c r="D25" s="1"/>
      <c r="H25" s="1"/>
      <c r="I25" s="1"/>
      <c r="J25" s="276"/>
    </row>
    <row r="26" spans="2:10" x14ac:dyDescent="0.35">
      <c r="B26" s="275"/>
      <c r="C26" s="1"/>
      <c r="D26" s="398" t="s">
        <v>154</v>
      </c>
      <c r="E26" s="399"/>
      <c r="F26" s="399"/>
      <c r="G26" s="399"/>
      <c r="H26" s="399"/>
      <c r="I26" s="1"/>
      <c r="J26" s="276"/>
    </row>
    <row r="27" spans="2:10" x14ac:dyDescent="0.35">
      <c r="B27" s="275"/>
      <c r="C27" s="1"/>
      <c r="D27" s="266"/>
      <c r="E27" s="266"/>
      <c r="F27" s="266"/>
      <c r="G27" s="266"/>
      <c r="H27" s="266"/>
      <c r="I27" s="1"/>
      <c r="J27" s="276"/>
    </row>
    <row r="28" spans="2:10" x14ac:dyDescent="0.35">
      <c r="B28" s="275"/>
      <c r="C28" s="1"/>
      <c r="D28" s="398" t="s">
        <v>155</v>
      </c>
      <c r="E28" s="399" t="s">
        <v>153</v>
      </c>
      <c r="F28" s="399"/>
      <c r="G28" s="399"/>
      <c r="H28" s="399"/>
      <c r="I28" s="1"/>
      <c r="J28" s="276"/>
    </row>
    <row r="29" spans="2:10" x14ac:dyDescent="0.35">
      <c r="B29" s="275"/>
      <c r="C29" s="1"/>
      <c r="D29" s="266"/>
      <c r="E29" s="266"/>
      <c r="F29" s="266"/>
      <c r="G29" s="266"/>
      <c r="H29" s="266"/>
      <c r="I29" s="1"/>
      <c r="J29" s="276"/>
    </row>
    <row r="30" spans="2:10" x14ac:dyDescent="0.35">
      <c r="B30" s="275"/>
      <c r="C30" s="1"/>
      <c r="D30" s="398" t="s">
        <v>156</v>
      </c>
      <c r="E30" s="399" t="s">
        <v>153</v>
      </c>
      <c r="F30" s="399"/>
      <c r="G30" s="399"/>
      <c r="H30" s="399"/>
      <c r="I30" s="1"/>
      <c r="J30" s="276"/>
    </row>
    <row r="31" spans="2:10" x14ac:dyDescent="0.35">
      <c r="B31" s="275"/>
      <c r="C31" s="1"/>
      <c r="D31" s="266"/>
      <c r="E31" s="266"/>
      <c r="F31" s="266"/>
      <c r="G31" s="266"/>
      <c r="H31" s="266"/>
      <c r="I31" s="1"/>
      <c r="J31" s="276"/>
    </row>
    <row r="32" spans="2:10" x14ac:dyDescent="0.35">
      <c r="B32" s="275"/>
      <c r="C32" s="1"/>
      <c r="D32" s="398" t="s">
        <v>157</v>
      </c>
      <c r="E32" s="399" t="s">
        <v>153</v>
      </c>
      <c r="F32" s="399"/>
      <c r="G32" s="399"/>
      <c r="H32" s="399"/>
      <c r="I32" s="1"/>
      <c r="J32" s="276"/>
    </row>
    <row r="33" spans="2:10" x14ac:dyDescent="0.35">
      <c r="B33" s="275"/>
      <c r="C33" s="1"/>
      <c r="I33" s="1"/>
      <c r="J33" s="276"/>
    </row>
    <row r="34" spans="2:10" x14ac:dyDescent="0.35">
      <c r="B34" s="275"/>
      <c r="C34" s="1"/>
      <c r="D34" s="398" t="s">
        <v>158</v>
      </c>
      <c r="E34" s="399" t="s">
        <v>153</v>
      </c>
      <c r="F34" s="399"/>
      <c r="G34" s="399"/>
      <c r="H34" s="399"/>
      <c r="I34" s="1"/>
      <c r="J34" s="276"/>
    </row>
    <row r="35" spans="2:10" x14ac:dyDescent="0.35">
      <c r="B35" s="275"/>
      <c r="C35" s="1"/>
      <c r="D35" s="1"/>
      <c r="E35" s="1"/>
      <c r="F35" s="1"/>
      <c r="G35" s="1"/>
      <c r="H35" s="1"/>
      <c r="I35" s="1"/>
      <c r="J35" s="276"/>
    </row>
    <row r="36" spans="2:10" x14ac:dyDescent="0.35">
      <c r="B36" s="275"/>
      <c r="C36" s="1"/>
      <c r="D36" s="396" t="s">
        <v>159</v>
      </c>
      <c r="E36" s="397"/>
      <c r="F36" s="397"/>
      <c r="G36" s="397"/>
      <c r="H36" s="397"/>
      <c r="I36" s="1"/>
      <c r="J36" s="276"/>
    </row>
    <row r="37" spans="2:10" x14ac:dyDescent="0.35">
      <c r="B37" s="275"/>
      <c r="C37" s="1"/>
      <c r="D37" s="1"/>
      <c r="E37" s="1"/>
      <c r="F37" s="283"/>
      <c r="G37" s="1"/>
      <c r="H37" s="1"/>
      <c r="I37" s="1"/>
      <c r="J37" s="276"/>
    </row>
    <row r="38" spans="2:10" x14ac:dyDescent="0.35">
      <c r="B38" s="275"/>
      <c r="C38" s="1"/>
      <c r="D38" s="396" t="s">
        <v>160</v>
      </c>
      <c r="E38" s="397"/>
      <c r="F38" s="397"/>
      <c r="G38" s="397"/>
      <c r="H38" s="397"/>
      <c r="I38" s="1"/>
      <c r="J38" s="276"/>
    </row>
    <row r="39" spans="2:10" x14ac:dyDescent="0.35">
      <c r="B39" s="275"/>
      <c r="C39" s="1"/>
      <c r="I39" s="1"/>
      <c r="J39" s="276"/>
    </row>
    <row r="40" spans="2:10" x14ac:dyDescent="0.35">
      <c r="B40" s="275"/>
      <c r="C40" s="1"/>
      <c r="D40" s="396" t="s">
        <v>161</v>
      </c>
      <c r="E40" s="397" t="s">
        <v>153</v>
      </c>
      <c r="F40" s="397"/>
      <c r="G40" s="397"/>
      <c r="H40" s="397"/>
      <c r="I40" s="1"/>
      <c r="J40" s="276"/>
    </row>
    <row r="41" spans="2:10" x14ac:dyDescent="0.35">
      <c r="B41" s="275"/>
      <c r="C41" s="1"/>
      <c r="D41" s="394"/>
      <c r="I41" s="1"/>
      <c r="J41" s="276"/>
    </row>
    <row r="42" spans="2:10" x14ac:dyDescent="0.35">
      <c r="B42" s="275"/>
      <c r="C42" s="1"/>
      <c r="D42" s="394"/>
      <c r="I42" s="1"/>
      <c r="J42" s="276"/>
    </row>
    <row r="43" spans="2:10" ht="15" thickBot="1" x14ac:dyDescent="0.4">
      <c r="B43" s="284"/>
      <c r="C43" s="285"/>
      <c r="D43" s="285"/>
      <c r="E43" s="285"/>
      <c r="F43" s="285"/>
      <c r="G43" s="285"/>
      <c r="H43" s="285"/>
      <c r="I43" s="285"/>
      <c r="J43" s="286"/>
    </row>
  </sheetData>
  <mergeCells count="12">
    <mergeCell ref="D6:H6"/>
    <mergeCell ref="D40:H40"/>
    <mergeCell ref="D38:H38"/>
    <mergeCell ref="D36:H36"/>
    <mergeCell ref="D34:H34"/>
    <mergeCell ref="D24:H24"/>
    <mergeCell ref="D26:H26"/>
    <mergeCell ref="D28:H28"/>
    <mergeCell ref="D30:H30"/>
    <mergeCell ref="D32:H32"/>
    <mergeCell ref="E10:F10"/>
    <mergeCell ref="E9:F9"/>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0082A-3C05-4225-BFA6-E4E12533039D}">
  <sheetPr>
    <tabColor rgb="FF847A75"/>
    <pageSetUpPr fitToPage="1"/>
  </sheetPr>
  <dimension ref="A1:N104"/>
  <sheetViews>
    <sheetView topLeftCell="A3" zoomScale="75" zoomScaleNormal="75" workbookViewId="0">
      <selection activeCell="C95" sqref="C95"/>
    </sheetView>
  </sheetViews>
  <sheetFormatPr defaultColWidth="8.81640625" defaultRowHeight="14.5" x14ac:dyDescent="0.35"/>
  <cols>
    <col min="2" max="10" width="28" customWidth="1"/>
  </cols>
  <sheetData>
    <row r="1" spans="1:14" ht="15" thickBot="1" x14ac:dyDescent="0.4">
      <c r="A1" s="2"/>
    </row>
    <row r="2" spans="1:14" x14ac:dyDescent="0.35">
      <c r="B2" s="272"/>
      <c r="C2" s="273"/>
      <c r="D2" s="273"/>
      <c r="E2" s="273"/>
      <c r="F2" s="273"/>
      <c r="G2" s="273"/>
      <c r="H2" s="273"/>
      <c r="I2" s="273"/>
      <c r="J2" s="274"/>
    </row>
    <row r="3" spans="1:14" x14ac:dyDescent="0.35">
      <c r="B3" s="275"/>
      <c r="C3" s="1"/>
      <c r="D3" s="1"/>
      <c r="E3" s="1"/>
      <c r="F3" s="1"/>
      <c r="G3" s="1"/>
      <c r="H3" s="1"/>
      <c r="I3" s="1"/>
      <c r="J3" s="276"/>
    </row>
    <row r="4" spans="1:14" x14ac:dyDescent="0.35">
      <c r="B4" s="275"/>
      <c r="C4" s="1"/>
      <c r="D4" s="1"/>
      <c r="E4" s="1"/>
      <c r="F4" s="1"/>
      <c r="G4" s="1"/>
      <c r="H4" s="1"/>
      <c r="I4" s="1"/>
      <c r="J4" s="276"/>
    </row>
    <row r="5" spans="1:14" ht="31" x14ac:dyDescent="0.35">
      <c r="B5" s="275"/>
      <c r="C5" s="1"/>
      <c r="D5" s="1"/>
      <c r="E5" s="278"/>
      <c r="F5" s="278" t="s">
        <v>162</v>
      </c>
      <c r="G5" s="278"/>
      <c r="I5" s="278"/>
      <c r="J5" s="276"/>
    </row>
    <row r="6" spans="1:14" x14ac:dyDescent="0.35">
      <c r="B6" s="275"/>
      <c r="C6" s="1"/>
      <c r="D6" s="1"/>
      <c r="E6" s="279"/>
      <c r="F6" s="279"/>
      <c r="G6" s="279"/>
      <c r="I6" s="279"/>
      <c r="J6" s="276"/>
    </row>
    <row r="7" spans="1:14" ht="26" x14ac:dyDescent="0.35">
      <c r="B7" s="275"/>
      <c r="C7" s="1"/>
      <c r="D7" s="1"/>
      <c r="E7" s="280"/>
      <c r="F7" s="280" t="s">
        <v>163</v>
      </c>
      <c r="G7" s="280"/>
      <c r="I7" s="280"/>
      <c r="J7" s="276"/>
    </row>
    <row r="8" spans="1:14" ht="26" x14ac:dyDescent="0.35">
      <c r="B8" s="275"/>
      <c r="C8" s="1"/>
      <c r="D8" s="1"/>
      <c r="E8" s="1"/>
      <c r="F8" s="280"/>
      <c r="G8" s="280"/>
      <c r="H8" s="280"/>
      <c r="I8" s="280"/>
      <c r="J8" s="276"/>
    </row>
    <row r="9" spans="1:14" x14ac:dyDescent="0.35">
      <c r="B9" s="275"/>
      <c r="C9" t="s">
        <v>164</v>
      </c>
      <c r="D9" s="1"/>
      <c r="E9" s="1"/>
      <c r="F9" s="1"/>
      <c r="G9" s="1"/>
      <c r="H9" s="1"/>
      <c r="I9" s="1"/>
      <c r="J9" s="276"/>
      <c r="N9" s="1"/>
    </row>
    <row r="10" spans="1:14" x14ac:dyDescent="0.35">
      <c r="B10" s="275"/>
      <c r="C10" t="s">
        <v>3022</v>
      </c>
      <c r="F10" s="1"/>
      <c r="G10" s="1"/>
      <c r="H10" s="1"/>
      <c r="I10" s="1"/>
      <c r="J10" s="276"/>
      <c r="N10" s="1"/>
    </row>
    <row r="11" spans="1:14" x14ac:dyDescent="0.35">
      <c r="B11" s="275"/>
      <c r="C11" t="s">
        <v>165</v>
      </c>
      <c r="D11" s="1"/>
      <c r="E11" s="1"/>
      <c r="F11" s="1"/>
      <c r="G11" s="1"/>
      <c r="H11" s="1"/>
      <c r="I11" s="1"/>
      <c r="J11" s="276"/>
    </row>
    <row r="12" spans="1:14" x14ac:dyDescent="0.35">
      <c r="B12" s="275"/>
      <c r="D12" t="s">
        <v>166</v>
      </c>
      <c r="E12" s="1"/>
      <c r="F12" s="1"/>
      <c r="G12" s="1"/>
      <c r="H12" s="1"/>
      <c r="I12" s="1"/>
      <c r="J12" s="276"/>
    </row>
    <row r="13" spans="1:14" x14ac:dyDescent="0.35">
      <c r="B13" s="275"/>
      <c r="D13" t="s">
        <v>167</v>
      </c>
      <c r="E13" s="1"/>
      <c r="F13" s="1"/>
      <c r="G13" s="1"/>
      <c r="H13" s="1"/>
      <c r="I13" s="1"/>
      <c r="J13" s="276"/>
    </row>
    <row r="14" spans="1:14" x14ac:dyDescent="0.35">
      <c r="B14" s="275"/>
      <c r="D14" t="s">
        <v>168</v>
      </c>
      <c r="E14" s="1"/>
      <c r="F14" s="1"/>
      <c r="G14" s="1"/>
      <c r="H14" s="1"/>
      <c r="I14" s="1"/>
      <c r="J14" s="276"/>
    </row>
    <row r="15" spans="1:14" x14ac:dyDescent="0.35">
      <c r="B15" s="275"/>
      <c r="D15" t="s">
        <v>169</v>
      </c>
      <c r="E15" s="1"/>
      <c r="F15" s="1"/>
      <c r="G15" s="1"/>
      <c r="H15" s="1"/>
      <c r="I15" s="1"/>
      <c r="J15" s="276"/>
    </row>
    <row r="16" spans="1:14" x14ac:dyDescent="0.35">
      <c r="B16" s="287"/>
      <c r="D16" t="s">
        <v>170</v>
      </c>
      <c r="E16" s="1"/>
      <c r="J16" s="288"/>
    </row>
    <row r="17" spans="2:14" x14ac:dyDescent="0.35">
      <c r="B17" s="287"/>
      <c r="D17" t="s">
        <v>2727</v>
      </c>
      <c r="E17" s="1"/>
      <c r="J17" s="288"/>
    </row>
    <row r="18" spans="2:14" x14ac:dyDescent="0.35">
      <c r="B18" s="275"/>
      <c r="C18" t="s">
        <v>171</v>
      </c>
      <c r="F18" s="283"/>
      <c r="G18" s="283"/>
      <c r="H18" s="283"/>
      <c r="I18" s="283"/>
      <c r="J18" s="276"/>
    </row>
    <row r="19" spans="2:14" x14ac:dyDescent="0.35">
      <c r="B19" s="275"/>
      <c r="C19" t="s">
        <v>172</v>
      </c>
      <c r="E19" s="1"/>
      <c r="F19" s="283"/>
      <c r="G19" s="283"/>
      <c r="H19" s="283"/>
      <c r="I19" s="283"/>
      <c r="J19" s="276"/>
    </row>
    <row r="20" spans="2:14" x14ac:dyDescent="0.35">
      <c r="B20" s="275"/>
      <c r="C20" t="s">
        <v>173</v>
      </c>
      <c r="E20" s="1"/>
      <c r="F20" s="283"/>
      <c r="G20" s="283"/>
      <c r="H20" s="283"/>
      <c r="I20" s="283"/>
      <c r="J20" s="276"/>
      <c r="N20" s="1"/>
    </row>
    <row r="21" spans="2:14" x14ac:dyDescent="0.35">
      <c r="B21" s="275"/>
      <c r="D21" t="s">
        <v>174</v>
      </c>
      <c r="E21" s="1"/>
      <c r="F21" s="282"/>
      <c r="G21" s="282"/>
      <c r="H21" s="282"/>
      <c r="I21" s="282"/>
      <c r="J21" s="276"/>
    </row>
    <row r="22" spans="2:14" x14ac:dyDescent="0.35">
      <c r="B22" s="275"/>
      <c r="D22" t="s">
        <v>175</v>
      </c>
      <c r="E22" s="1"/>
      <c r="F22" s="282"/>
      <c r="G22" s="282"/>
      <c r="H22" s="282"/>
      <c r="I22" s="282"/>
      <c r="J22" s="276"/>
    </row>
    <row r="23" spans="2:14" x14ac:dyDescent="0.35">
      <c r="B23" s="275"/>
      <c r="C23" t="s">
        <v>176</v>
      </c>
      <c r="D23" s="1"/>
      <c r="E23" s="1"/>
      <c r="F23" s="282"/>
      <c r="G23" s="282"/>
      <c r="H23" s="282"/>
      <c r="I23" s="282"/>
      <c r="J23" s="276"/>
    </row>
    <row r="24" spans="2:14" x14ac:dyDescent="0.35">
      <c r="B24" s="275"/>
      <c r="D24" t="s">
        <v>177</v>
      </c>
      <c r="F24" s="282"/>
      <c r="G24" s="282"/>
      <c r="H24" s="282"/>
      <c r="I24" s="282"/>
      <c r="J24" s="276"/>
    </row>
    <row r="25" spans="2:14" ht="15" customHeight="1" x14ac:dyDescent="0.35">
      <c r="B25" s="275"/>
      <c r="C25" t="s">
        <v>178</v>
      </c>
      <c r="F25" s="282"/>
      <c r="G25" s="282"/>
      <c r="H25" s="282"/>
      <c r="I25" s="282"/>
      <c r="J25" s="276"/>
    </row>
    <row r="26" spans="2:14" ht="14.5" customHeight="1" x14ac:dyDescent="0.35">
      <c r="B26" s="275"/>
      <c r="C26" s="311" t="s">
        <v>179</v>
      </c>
      <c r="D26" s="311"/>
      <c r="E26" s="311"/>
      <c r="F26" s="311"/>
      <c r="G26" s="311"/>
      <c r="H26" s="311"/>
      <c r="I26" s="282"/>
      <c r="J26" s="276"/>
    </row>
    <row r="27" spans="2:14" ht="14.5" customHeight="1" x14ac:dyDescent="0.35">
      <c r="B27" s="275"/>
      <c r="C27" s="311"/>
      <c r="D27" s="311"/>
      <c r="E27" s="311"/>
      <c r="F27" s="311"/>
      <c r="G27" s="311"/>
      <c r="H27" s="311"/>
      <c r="I27" s="282"/>
      <c r="J27" s="276"/>
    </row>
    <row r="28" spans="2:14" ht="14.5" customHeight="1" x14ac:dyDescent="0.35">
      <c r="B28" s="275"/>
      <c r="C28" s="311" t="s">
        <v>180</v>
      </c>
      <c r="D28" s="311"/>
      <c r="E28" s="311"/>
      <c r="F28" s="311"/>
      <c r="G28" s="311"/>
      <c r="H28" s="311"/>
      <c r="I28" s="282"/>
      <c r="J28" s="276"/>
    </row>
    <row r="29" spans="2:14" ht="14.5" customHeight="1" x14ac:dyDescent="0.35">
      <c r="B29" s="275"/>
      <c r="C29" s="311"/>
      <c r="D29" s="311"/>
      <c r="E29" s="311"/>
      <c r="F29" s="311"/>
      <c r="G29" s="311"/>
      <c r="H29" s="311"/>
      <c r="I29" s="282"/>
      <c r="J29" s="276"/>
    </row>
    <row r="30" spans="2:14" ht="14.5" customHeight="1" x14ac:dyDescent="0.35">
      <c r="B30" s="275"/>
      <c r="C30" s="311" t="s">
        <v>181</v>
      </c>
      <c r="D30" s="311"/>
      <c r="E30" s="311"/>
      <c r="F30" s="311"/>
      <c r="G30" s="311"/>
      <c r="H30" s="311"/>
      <c r="I30" s="282"/>
      <c r="J30" s="276"/>
    </row>
    <row r="31" spans="2:14" x14ac:dyDescent="0.35">
      <c r="B31" s="275"/>
      <c r="C31" s="311"/>
      <c r="D31" s="311"/>
      <c r="E31" s="311"/>
      <c r="F31" s="311"/>
      <c r="G31" s="311"/>
      <c r="H31" s="311"/>
      <c r="I31" s="282"/>
      <c r="J31" s="276"/>
    </row>
    <row r="32" spans="2:14" x14ac:dyDescent="0.35">
      <c r="B32" s="275"/>
      <c r="C32" s="312" t="s">
        <v>2728</v>
      </c>
      <c r="D32" s="311"/>
      <c r="E32" s="311"/>
      <c r="F32" s="311"/>
      <c r="G32" s="311"/>
      <c r="H32" s="311"/>
      <c r="I32" s="282"/>
      <c r="J32" s="276"/>
    </row>
    <row r="33" spans="2:10" x14ac:dyDescent="0.35">
      <c r="B33" s="275"/>
      <c r="C33" t="s">
        <v>2729</v>
      </c>
      <c r="F33" s="282"/>
      <c r="G33" s="282"/>
      <c r="H33" s="282"/>
      <c r="I33" s="282"/>
      <c r="J33" s="276"/>
    </row>
    <row r="34" spans="2:10" x14ac:dyDescent="0.35">
      <c r="B34" s="275"/>
      <c r="D34" t="s">
        <v>182</v>
      </c>
      <c r="F34" s="282"/>
      <c r="G34" s="282"/>
      <c r="H34" s="282"/>
      <c r="I34" s="282"/>
      <c r="J34" s="276"/>
    </row>
    <row r="35" spans="2:10" x14ac:dyDescent="0.35">
      <c r="B35" s="275"/>
      <c r="D35" t="s">
        <v>183</v>
      </c>
      <c r="F35" s="282"/>
      <c r="G35" s="282"/>
      <c r="H35" s="282"/>
      <c r="I35" s="282"/>
      <c r="J35" s="276"/>
    </row>
    <row r="36" spans="2:10" x14ac:dyDescent="0.35">
      <c r="B36" s="275"/>
      <c r="D36" t="s">
        <v>184</v>
      </c>
      <c r="F36" s="282"/>
      <c r="G36" s="282"/>
      <c r="H36" s="282"/>
      <c r="I36" s="282"/>
      <c r="J36" s="276"/>
    </row>
    <row r="37" spans="2:10" x14ac:dyDescent="0.35">
      <c r="B37" s="275"/>
      <c r="F37" s="282"/>
      <c r="G37" s="282"/>
      <c r="H37" s="282"/>
      <c r="I37" s="282"/>
      <c r="J37" s="276"/>
    </row>
    <row r="38" spans="2:10" x14ac:dyDescent="0.35">
      <c r="B38" s="275"/>
      <c r="F38" s="282"/>
      <c r="G38" s="282"/>
      <c r="H38" s="282"/>
      <c r="I38" s="282"/>
      <c r="J38" s="276"/>
    </row>
    <row r="39" spans="2:10" x14ac:dyDescent="0.35">
      <c r="B39" s="275"/>
      <c r="F39" s="282"/>
      <c r="G39" s="282"/>
      <c r="H39" s="282"/>
      <c r="I39" s="282"/>
      <c r="J39" s="276"/>
    </row>
    <row r="40" spans="2:10" x14ac:dyDescent="0.35">
      <c r="B40" s="275"/>
      <c r="F40" s="282"/>
      <c r="G40" s="282"/>
      <c r="H40" s="282"/>
      <c r="I40" s="282"/>
      <c r="J40" s="276"/>
    </row>
    <row r="41" spans="2:10" ht="15" thickBot="1" x14ac:dyDescent="0.4">
      <c r="B41" s="284"/>
      <c r="C41" s="289"/>
      <c r="D41" s="289"/>
      <c r="E41" s="285"/>
      <c r="F41" s="285"/>
      <c r="G41" s="285"/>
      <c r="H41" s="285"/>
      <c r="I41" s="285"/>
      <c r="J41" s="286"/>
    </row>
    <row r="42" spans="2:10" ht="15" thickBot="1" x14ac:dyDescent="0.4"/>
    <row r="43" spans="2:10" x14ac:dyDescent="0.35">
      <c r="B43" s="272"/>
      <c r="C43" s="273"/>
      <c r="D43" s="273"/>
      <c r="E43" s="273"/>
      <c r="F43" s="273"/>
      <c r="G43" s="273"/>
      <c r="H43" s="273"/>
      <c r="I43" s="273"/>
      <c r="J43" s="274"/>
    </row>
    <row r="44" spans="2:10" x14ac:dyDescent="0.35">
      <c r="B44" s="275"/>
      <c r="C44" s="1"/>
      <c r="D44" s="1"/>
      <c r="E44" s="1"/>
      <c r="F44" s="1"/>
      <c r="G44" s="1"/>
      <c r="H44" s="1"/>
      <c r="I44" s="1"/>
      <c r="J44" s="276"/>
    </row>
    <row r="45" spans="2:10" x14ac:dyDescent="0.35">
      <c r="B45" s="275"/>
      <c r="C45" s="1"/>
      <c r="D45" s="1"/>
      <c r="E45" s="1"/>
      <c r="F45" s="1"/>
      <c r="G45" s="1"/>
      <c r="H45" s="1"/>
      <c r="I45" s="1"/>
      <c r="J45" s="276"/>
    </row>
    <row r="46" spans="2:10" x14ac:dyDescent="0.35">
      <c r="B46" s="275"/>
      <c r="C46" s="1"/>
      <c r="D46" s="1"/>
      <c r="E46" s="1"/>
      <c r="F46" s="1"/>
      <c r="G46" s="1"/>
      <c r="H46" s="1"/>
      <c r="I46" s="1"/>
      <c r="J46" s="276"/>
    </row>
    <row r="47" spans="2:10" x14ac:dyDescent="0.35">
      <c r="B47" s="275"/>
      <c r="C47" s="3" t="s">
        <v>185</v>
      </c>
      <c r="D47" s="1"/>
      <c r="E47" s="1"/>
      <c r="F47" s="290"/>
      <c r="G47" s="1"/>
      <c r="H47" s="1"/>
      <c r="I47" s="1"/>
      <c r="J47" s="276"/>
    </row>
    <row r="48" spans="2:10" x14ac:dyDescent="0.35">
      <c r="B48" s="275"/>
      <c r="C48" s="1"/>
      <c r="D48" s="1"/>
      <c r="E48" s="1"/>
      <c r="G48" s="1"/>
      <c r="H48" s="1"/>
      <c r="I48" s="1"/>
      <c r="J48" s="276"/>
    </row>
    <row r="49" spans="2:10" x14ac:dyDescent="0.35">
      <c r="B49" s="275"/>
      <c r="C49" s="1" t="s">
        <v>186</v>
      </c>
      <c r="D49" s="1"/>
      <c r="E49" s="1"/>
      <c r="F49" s="279"/>
      <c r="G49" s="1" t="s">
        <v>187</v>
      </c>
      <c r="H49" s="279"/>
      <c r="I49" s="279"/>
      <c r="J49" s="276"/>
    </row>
    <row r="50" spans="2:10" x14ac:dyDescent="0.35">
      <c r="B50" s="275"/>
      <c r="C50" s="1" t="s">
        <v>188</v>
      </c>
      <c r="D50" s="1"/>
      <c r="E50" s="1"/>
      <c r="F50" s="279"/>
      <c r="G50" s="1" t="s">
        <v>189</v>
      </c>
      <c r="H50" s="279"/>
      <c r="I50" s="279"/>
      <c r="J50" s="276"/>
    </row>
    <row r="51" spans="2:10" x14ac:dyDescent="0.35">
      <c r="B51" s="275"/>
      <c r="C51" s="1">
        <v>3</v>
      </c>
      <c r="D51" s="1"/>
      <c r="E51" s="1"/>
      <c r="F51" s="279"/>
      <c r="G51" s="1" t="s">
        <v>190</v>
      </c>
      <c r="H51" s="279"/>
      <c r="I51" s="279"/>
      <c r="J51" s="276"/>
    </row>
    <row r="52" spans="2:10" ht="26" x14ac:dyDescent="0.35">
      <c r="B52" s="275"/>
      <c r="C52" s="1"/>
      <c r="D52" s="1"/>
      <c r="E52" s="1"/>
      <c r="F52" s="280"/>
      <c r="G52" s="280"/>
      <c r="H52" s="280"/>
      <c r="I52" s="280"/>
      <c r="J52" s="276"/>
    </row>
    <row r="53" spans="2:10" x14ac:dyDescent="0.35">
      <c r="B53" s="275"/>
      <c r="D53" s="1"/>
      <c r="E53" s="1"/>
      <c r="F53" s="1"/>
      <c r="G53" s="1"/>
      <c r="H53" s="1"/>
      <c r="I53" s="1"/>
      <c r="J53" s="276"/>
    </row>
    <row r="54" spans="2:10" x14ac:dyDescent="0.35">
      <c r="B54" s="275"/>
      <c r="D54" s="1"/>
      <c r="E54" s="1"/>
      <c r="F54" s="1"/>
      <c r="G54" s="1"/>
      <c r="H54" s="1"/>
      <c r="I54" s="1"/>
      <c r="J54" s="276"/>
    </row>
    <row r="55" spans="2:10" x14ac:dyDescent="0.35">
      <c r="B55" s="275"/>
      <c r="E55" s="1"/>
      <c r="F55" s="290"/>
      <c r="G55" s="1"/>
      <c r="H55" s="1"/>
      <c r="I55" s="1"/>
      <c r="J55" s="276"/>
    </row>
    <row r="56" spans="2:10" x14ac:dyDescent="0.35">
      <c r="B56" s="275"/>
      <c r="E56" s="1"/>
      <c r="F56" s="1"/>
      <c r="G56" s="1"/>
      <c r="H56" s="1"/>
      <c r="I56" s="1"/>
      <c r="J56" s="276"/>
    </row>
    <row r="57" spans="2:10" x14ac:dyDescent="0.35">
      <c r="B57" s="275"/>
      <c r="E57" s="1"/>
      <c r="F57" s="1"/>
      <c r="G57" s="1"/>
      <c r="H57" s="1"/>
      <c r="I57" s="1"/>
      <c r="J57" s="276"/>
    </row>
    <row r="58" spans="2:10" x14ac:dyDescent="0.35">
      <c r="B58" s="275"/>
      <c r="E58" s="1"/>
      <c r="F58" s="1"/>
      <c r="G58" s="1"/>
      <c r="H58" s="1"/>
      <c r="I58" s="1"/>
      <c r="J58" s="276"/>
    </row>
    <row r="59" spans="2:10" x14ac:dyDescent="0.35">
      <c r="B59" s="275"/>
      <c r="E59" s="1"/>
      <c r="F59" s="1"/>
      <c r="G59" s="1"/>
      <c r="H59" s="1"/>
      <c r="I59" s="1"/>
      <c r="J59" s="276"/>
    </row>
    <row r="60" spans="2:10" x14ac:dyDescent="0.35">
      <c r="B60" s="287"/>
      <c r="J60" s="288"/>
    </row>
    <row r="61" spans="2:10" x14ac:dyDescent="0.35">
      <c r="B61" s="275"/>
      <c r="D61" s="1"/>
      <c r="E61" s="1"/>
      <c r="F61" s="1"/>
      <c r="G61" s="1"/>
      <c r="H61" s="1"/>
      <c r="I61" s="1"/>
      <c r="J61" s="276"/>
    </row>
    <row r="62" spans="2:10" x14ac:dyDescent="0.35">
      <c r="B62" s="275"/>
      <c r="E62" s="1"/>
      <c r="F62" s="283"/>
      <c r="G62" s="283"/>
      <c r="H62" s="283"/>
      <c r="I62" s="283"/>
      <c r="J62" s="276"/>
    </row>
    <row r="63" spans="2:10" x14ac:dyDescent="0.35">
      <c r="B63" s="275"/>
      <c r="E63" s="1"/>
      <c r="F63" s="283"/>
      <c r="G63" s="283"/>
      <c r="H63" s="283"/>
      <c r="I63" s="283"/>
      <c r="J63" s="276"/>
    </row>
    <row r="64" spans="2:10" x14ac:dyDescent="0.35">
      <c r="B64" s="275"/>
      <c r="D64" s="1"/>
      <c r="E64" s="1"/>
      <c r="F64" s="282"/>
      <c r="G64" s="282"/>
      <c r="H64" s="282"/>
      <c r="I64" s="282"/>
      <c r="J64" s="276"/>
    </row>
    <row r="65" spans="2:10" x14ac:dyDescent="0.35">
      <c r="B65" s="275"/>
      <c r="D65" s="1"/>
      <c r="E65" s="1"/>
      <c r="F65" s="282"/>
      <c r="G65" s="282"/>
      <c r="H65" s="282"/>
      <c r="I65" s="282"/>
      <c r="J65" s="276"/>
    </row>
    <row r="66" spans="2:10" x14ac:dyDescent="0.35">
      <c r="B66" s="275"/>
      <c r="D66" s="1"/>
      <c r="E66" s="1"/>
      <c r="F66" s="282"/>
      <c r="G66" s="282"/>
      <c r="H66" s="282"/>
      <c r="I66" s="282"/>
      <c r="J66" s="276"/>
    </row>
    <row r="67" spans="2:10" x14ac:dyDescent="0.35">
      <c r="B67" s="275"/>
      <c r="D67" s="1"/>
      <c r="E67" s="1"/>
      <c r="F67" s="282"/>
      <c r="G67" s="282"/>
      <c r="H67" s="282"/>
      <c r="I67" s="282"/>
      <c r="J67" s="276"/>
    </row>
    <row r="68" spans="2:10" x14ac:dyDescent="0.35">
      <c r="B68" s="275"/>
      <c r="D68" s="1"/>
      <c r="E68" s="1"/>
      <c r="F68" s="282"/>
      <c r="G68" s="282"/>
      <c r="H68" s="282"/>
      <c r="I68" s="282"/>
      <c r="J68" s="276"/>
    </row>
    <row r="69" spans="2:10" x14ac:dyDescent="0.35">
      <c r="B69" s="275"/>
      <c r="D69" s="1"/>
      <c r="E69" s="1"/>
      <c r="F69" s="282"/>
      <c r="G69" s="282"/>
      <c r="H69" s="282"/>
      <c r="I69" s="282"/>
      <c r="J69" s="276"/>
    </row>
    <row r="70" spans="2:10" x14ac:dyDescent="0.35">
      <c r="B70" s="275"/>
      <c r="D70" s="1"/>
      <c r="E70" s="1"/>
      <c r="F70" s="282"/>
      <c r="G70" s="282"/>
      <c r="H70" s="282"/>
      <c r="I70" s="282"/>
      <c r="J70" s="276"/>
    </row>
    <row r="71" spans="2:10" x14ac:dyDescent="0.35">
      <c r="B71" s="275"/>
      <c r="E71" s="1"/>
      <c r="F71" s="282"/>
      <c r="G71" s="282"/>
      <c r="H71" s="282"/>
      <c r="I71" s="282"/>
      <c r="J71" s="276"/>
    </row>
    <row r="72" spans="2:10" ht="15" thickBot="1" x14ac:dyDescent="0.4">
      <c r="B72" s="284"/>
      <c r="C72" s="289"/>
      <c r="D72" s="289"/>
      <c r="E72" s="289"/>
      <c r="F72" s="291"/>
      <c r="G72" s="291"/>
      <c r="H72" s="291"/>
      <c r="I72" s="291"/>
      <c r="J72" s="286"/>
    </row>
    <row r="73" spans="2:10" ht="15" thickBot="1" x14ac:dyDescent="0.4"/>
    <row r="74" spans="2:10" x14ac:dyDescent="0.35">
      <c r="B74" s="306"/>
      <c r="C74" s="307"/>
      <c r="D74" s="307"/>
      <c r="E74" s="307"/>
      <c r="F74" s="307"/>
      <c r="G74" s="307"/>
      <c r="H74" s="307"/>
      <c r="I74" s="307"/>
      <c r="J74" s="308"/>
    </row>
    <row r="75" spans="2:10" ht="18.5" x14ac:dyDescent="0.45">
      <c r="B75" s="287"/>
      <c r="C75" s="268" t="s">
        <v>3067</v>
      </c>
      <c r="J75" s="288"/>
    </row>
    <row r="76" spans="2:10" ht="18.5" customHeight="1" x14ac:dyDescent="0.45">
      <c r="B76" s="287"/>
      <c r="C76" s="270" t="s">
        <v>3036</v>
      </c>
      <c r="D76" s="271"/>
      <c r="E76" s="271"/>
      <c r="F76" s="271"/>
      <c r="G76" s="271"/>
      <c r="H76" s="271"/>
      <c r="I76" s="271"/>
      <c r="J76" s="288"/>
    </row>
    <row r="77" spans="2:10" x14ac:dyDescent="0.35">
      <c r="B77" s="287"/>
      <c r="C77" s="270" t="s">
        <v>3068</v>
      </c>
      <c r="J77" s="288"/>
    </row>
    <row r="78" spans="2:10" x14ac:dyDescent="0.35">
      <c r="B78" s="287"/>
      <c r="C78" s="270" t="s">
        <v>3069</v>
      </c>
      <c r="J78" s="288"/>
    </row>
    <row r="79" spans="2:10" x14ac:dyDescent="0.35">
      <c r="B79" s="287"/>
      <c r="C79" s="270" t="s">
        <v>3070</v>
      </c>
      <c r="J79" s="288"/>
    </row>
    <row r="80" spans="2:10" ht="24.75" customHeight="1" x14ac:dyDescent="0.35">
      <c r="B80" s="287"/>
      <c r="C80" s="270" t="s">
        <v>3071</v>
      </c>
      <c r="J80" s="288"/>
    </row>
    <row r="81" spans="2:10" ht="14.5" customHeight="1" x14ac:dyDescent="0.35">
      <c r="B81" s="287"/>
      <c r="C81" s="270" t="s">
        <v>3072</v>
      </c>
      <c r="J81" s="288"/>
    </row>
    <row r="82" spans="2:10" x14ac:dyDescent="0.35">
      <c r="B82" s="287"/>
      <c r="C82" s="270" t="s">
        <v>3073</v>
      </c>
      <c r="J82" s="288"/>
    </row>
    <row r="83" spans="2:10" x14ac:dyDescent="0.35">
      <c r="B83" s="287"/>
      <c r="C83" s="270" t="s">
        <v>3074</v>
      </c>
      <c r="J83" s="288"/>
    </row>
    <row r="84" spans="2:10" x14ac:dyDescent="0.35">
      <c r="B84" s="287"/>
      <c r="C84" s="270" t="s">
        <v>3075</v>
      </c>
      <c r="J84" s="288"/>
    </row>
    <row r="85" spans="2:10" x14ac:dyDescent="0.35">
      <c r="B85" s="287"/>
      <c r="C85" s="270" t="s">
        <v>3076</v>
      </c>
      <c r="J85" s="288"/>
    </row>
    <row r="86" spans="2:10" x14ac:dyDescent="0.35">
      <c r="B86" s="287"/>
      <c r="C86" s="270" t="s">
        <v>3077</v>
      </c>
      <c r="J86" s="288"/>
    </row>
    <row r="87" spans="2:10" x14ac:dyDescent="0.35">
      <c r="B87" s="287"/>
      <c r="C87" s="270" t="s">
        <v>3078</v>
      </c>
      <c r="J87" s="288"/>
    </row>
    <row r="88" spans="2:10" x14ac:dyDescent="0.35">
      <c r="B88" s="287"/>
      <c r="C88" s="270" t="s">
        <v>3079</v>
      </c>
      <c r="J88" s="288"/>
    </row>
    <row r="89" spans="2:10" x14ac:dyDescent="0.35">
      <c r="B89" s="287"/>
      <c r="C89" s="270" t="s">
        <v>3080</v>
      </c>
      <c r="J89" s="288"/>
    </row>
    <row r="90" spans="2:10" x14ac:dyDescent="0.35">
      <c r="B90" s="287"/>
      <c r="C90" s="270" t="s">
        <v>3081</v>
      </c>
      <c r="J90" s="288"/>
    </row>
    <row r="91" spans="2:10" x14ac:dyDescent="0.35">
      <c r="B91" s="287"/>
      <c r="C91" s="270" t="s">
        <v>3082</v>
      </c>
      <c r="J91" s="288"/>
    </row>
    <row r="92" spans="2:10" x14ac:dyDescent="0.35">
      <c r="B92" s="287"/>
      <c r="C92" s="270" t="s">
        <v>3083</v>
      </c>
      <c r="J92" s="288"/>
    </row>
    <row r="93" spans="2:10" x14ac:dyDescent="0.35">
      <c r="B93" s="287"/>
      <c r="C93" s="270" t="s">
        <v>3084</v>
      </c>
      <c r="J93" s="288"/>
    </row>
    <row r="94" spans="2:10" x14ac:dyDescent="0.35">
      <c r="B94" s="287"/>
      <c r="C94" s="270" t="s">
        <v>3085</v>
      </c>
      <c r="J94" s="288"/>
    </row>
    <row r="95" spans="2:10" x14ac:dyDescent="0.35">
      <c r="B95" s="287"/>
      <c r="C95" s="270"/>
      <c r="J95" s="288"/>
    </row>
    <row r="96" spans="2:10" x14ac:dyDescent="0.35">
      <c r="B96" s="287"/>
      <c r="C96" s="270"/>
      <c r="J96" s="288"/>
    </row>
    <row r="97" spans="2:10" x14ac:dyDescent="0.35">
      <c r="B97" s="287"/>
      <c r="C97" s="270"/>
      <c r="J97" s="288"/>
    </row>
    <row r="98" spans="2:10" x14ac:dyDescent="0.35">
      <c r="B98" s="287"/>
      <c r="C98" s="270"/>
      <c r="J98" s="288"/>
    </row>
    <row r="99" spans="2:10" x14ac:dyDescent="0.35">
      <c r="B99" s="287"/>
      <c r="C99" s="270"/>
      <c r="J99" s="288"/>
    </row>
    <row r="100" spans="2:10" x14ac:dyDescent="0.35">
      <c r="B100" s="287"/>
      <c r="C100" s="270"/>
      <c r="J100" s="288"/>
    </row>
    <row r="101" spans="2:10" x14ac:dyDescent="0.35">
      <c r="B101" s="287"/>
      <c r="C101" s="270"/>
      <c r="J101" s="288"/>
    </row>
    <row r="102" spans="2:10" x14ac:dyDescent="0.35">
      <c r="B102" s="287"/>
      <c r="C102" s="270"/>
      <c r="J102" s="288"/>
    </row>
    <row r="103" spans="2:10" x14ac:dyDescent="0.35">
      <c r="B103" s="287"/>
      <c r="C103" s="270"/>
      <c r="J103" s="288"/>
    </row>
    <row r="104" spans="2:10" ht="15" thickBot="1" x14ac:dyDescent="0.4">
      <c r="B104" s="309"/>
      <c r="C104" s="267"/>
      <c r="D104" s="289"/>
      <c r="E104" s="289"/>
      <c r="F104" s="289"/>
      <c r="G104" s="289"/>
      <c r="H104" s="289"/>
      <c r="I104" s="289"/>
      <c r="J104" s="310"/>
    </row>
  </sheetData>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1036D-8E16-4948-9E2C-E78A97926821}">
  <sheetPr>
    <tabColor rgb="FF847A75"/>
  </sheetPr>
  <dimension ref="A1:AE38"/>
  <sheetViews>
    <sheetView zoomScale="75" zoomScaleNormal="75" workbookViewId="0">
      <selection activeCell="C36" sqref="C36"/>
    </sheetView>
  </sheetViews>
  <sheetFormatPr defaultRowHeight="14.5" x14ac:dyDescent="0.35"/>
  <cols>
    <col min="1" max="1" width="4.7265625" style="8" customWidth="1"/>
    <col min="2" max="2" width="16.81640625" style="5" bestFit="1" customWidth="1"/>
    <col min="3" max="3" width="162.453125" style="6" customWidth="1"/>
    <col min="4" max="31" width="9.1796875" style="4" customWidth="1"/>
    <col min="247" max="247" width="4.7265625" customWidth="1"/>
    <col min="248" max="248" width="16.81640625" bestFit="1" customWidth="1"/>
    <col min="249" max="249" width="127.54296875" customWidth="1"/>
    <col min="250" max="250" width="46.7265625" customWidth="1"/>
    <col min="251" max="287" width="9.1796875" customWidth="1"/>
    <col min="503" max="503" width="4.7265625" customWidth="1"/>
    <col min="504" max="504" width="16.81640625" bestFit="1" customWidth="1"/>
    <col min="505" max="505" width="127.54296875" customWidth="1"/>
    <col min="506" max="506" width="46.7265625" customWidth="1"/>
    <col min="507" max="543" width="9.1796875" customWidth="1"/>
    <col min="759" max="759" width="4.7265625" customWidth="1"/>
    <col min="760" max="760" width="16.81640625" bestFit="1" customWidth="1"/>
    <col min="761" max="761" width="127.54296875" customWidth="1"/>
    <col min="762" max="762" width="46.7265625" customWidth="1"/>
    <col min="763" max="799" width="9.1796875" customWidth="1"/>
    <col min="1015" max="1015" width="4.7265625" customWidth="1"/>
    <col min="1016" max="1016" width="16.81640625" bestFit="1" customWidth="1"/>
    <col min="1017" max="1017" width="127.54296875" customWidth="1"/>
    <col min="1018" max="1018" width="46.7265625" customWidth="1"/>
    <col min="1019" max="1055" width="9.1796875" customWidth="1"/>
    <col min="1271" max="1271" width="4.7265625" customWidth="1"/>
    <col min="1272" max="1272" width="16.81640625" bestFit="1" customWidth="1"/>
    <col min="1273" max="1273" width="127.54296875" customWidth="1"/>
    <col min="1274" max="1274" width="46.7265625" customWidth="1"/>
    <col min="1275" max="1311" width="9.1796875" customWidth="1"/>
    <col min="1527" max="1527" width="4.7265625" customWidth="1"/>
    <col min="1528" max="1528" width="16.81640625" bestFit="1" customWidth="1"/>
    <col min="1529" max="1529" width="127.54296875" customWidth="1"/>
    <col min="1530" max="1530" width="46.7265625" customWidth="1"/>
    <col min="1531" max="1567" width="9.1796875" customWidth="1"/>
    <col min="1783" max="1783" width="4.7265625" customWidth="1"/>
    <col min="1784" max="1784" width="16.81640625" bestFit="1" customWidth="1"/>
    <col min="1785" max="1785" width="127.54296875" customWidth="1"/>
    <col min="1786" max="1786" width="46.7265625" customWidth="1"/>
    <col min="1787" max="1823" width="9.1796875" customWidth="1"/>
    <col min="2039" max="2039" width="4.7265625" customWidth="1"/>
    <col min="2040" max="2040" width="16.81640625" bestFit="1" customWidth="1"/>
    <col min="2041" max="2041" width="127.54296875" customWidth="1"/>
    <col min="2042" max="2042" width="46.7265625" customWidth="1"/>
    <col min="2043" max="2079" width="9.1796875" customWidth="1"/>
    <col min="2295" max="2295" width="4.7265625" customWidth="1"/>
    <col min="2296" max="2296" width="16.81640625" bestFit="1" customWidth="1"/>
    <col min="2297" max="2297" width="127.54296875" customWidth="1"/>
    <col min="2298" max="2298" width="46.7265625" customWidth="1"/>
    <col min="2299" max="2335" width="9.1796875" customWidth="1"/>
    <col min="2551" max="2551" width="4.7265625" customWidth="1"/>
    <col min="2552" max="2552" width="16.81640625" bestFit="1" customWidth="1"/>
    <col min="2553" max="2553" width="127.54296875" customWidth="1"/>
    <col min="2554" max="2554" width="46.7265625" customWidth="1"/>
    <col min="2555" max="2591" width="9.1796875" customWidth="1"/>
    <col min="2807" max="2807" width="4.7265625" customWidth="1"/>
    <col min="2808" max="2808" width="16.81640625" bestFit="1" customWidth="1"/>
    <col min="2809" max="2809" width="127.54296875" customWidth="1"/>
    <col min="2810" max="2810" width="46.7265625" customWidth="1"/>
    <col min="2811" max="2847" width="9.1796875" customWidth="1"/>
    <col min="3063" max="3063" width="4.7265625" customWidth="1"/>
    <col min="3064" max="3064" width="16.81640625" bestFit="1" customWidth="1"/>
    <col min="3065" max="3065" width="127.54296875" customWidth="1"/>
    <col min="3066" max="3066" width="46.7265625" customWidth="1"/>
    <col min="3067" max="3103" width="9.1796875" customWidth="1"/>
    <col min="3319" max="3319" width="4.7265625" customWidth="1"/>
    <col min="3320" max="3320" width="16.81640625" bestFit="1" customWidth="1"/>
    <col min="3321" max="3321" width="127.54296875" customWidth="1"/>
    <col min="3322" max="3322" width="46.7265625" customWidth="1"/>
    <col min="3323" max="3359" width="9.1796875" customWidth="1"/>
    <col min="3575" max="3575" width="4.7265625" customWidth="1"/>
    <col min="3576" max="3576" width="16.81640625" bestFit="1" customWidth="1"/>
    <col min="3577" max="3577" width="127.54296875" customWidth="1"/>
    <col min="3578" max="3578" width="46.7265625" customWidth="1"/>
    <col min="3579" max="3615" width="9.1796875" customWidth="1"/>
    <col min="3831" max="3831" width="4.7265625" customWidth="1"/>
    <col min="3832" max="3832" width="16.81640625" bestFit="1" customWidth="1"/>
    <col min="3833" max="3833" width="127.54296875" customWidth="1"/>
    <col min="3834" max="3834" width="46.7265625" customWidth="1"/>
    <col min="3835" max="3871" width="9.1796875" customWidth="1"/>
    <col min="4087" max="4087" width="4.7265625" customWidth="1"/>
    <col min="4088" max="4088" width="16.81640625" bestFit="1" customWidth="1"/>
    <col min="4089" max="4089" width="127.54296875" customWidth="1"/>
    <col min="4090" max="4090" width="46.7265625" customWidth="1"/>
    <col min="4091" max="4127" width="9.1796875" customWidth="1"/>
    <col min="4343" max="4343" width="4.7265625" customWidth="1"/>
    <col min="4344" max="4344" width="16.81640625" bestFit="1" customWidth="1"/>
    <col min="4345" max="4345" width="127.54296875" customWidth="1"/>
    <col min="4346" max="4346" width="46.7265625" customWidth="1"/>
    <col min="4347" max="4383" width="9.1796875" customWidth="1"/>
    <col min="4599" max="4599" width="4.7265625" customWidth="1"/>
    <col min="4600" max="4600" width="16.81640625" bestFit="1" customWidth="1"/>
    <col min="4601" max="4601" width="127.54296875" customWidth="1"/>
    <col min="4602" max="4602" width="46.7265625" customWidth="1"/>
    <col min="4603" max="4639" width="9.1796875" customWidth="1"/>
    <col min="4855" max="4855" width="4.7265625" customWidth="1"/>
    <col min="4856" max="4856" width="16.81640625" bestFit="1" customWidth="1"/>
    <col min="4857" max="4857" width="127.54296875" customWidth="1"/>
    <col min="4858" max="4858" width="46.7265625" customWidth="1"/>
    <col min="4859" max="4895" width="9.1796875" customWidth="1"/>
    <col min="5111" max="5111" width="4.7265625" customWidth="1"/>
    <col min="5112" max="5112" width="16.81640625" bestFit="1" customWidth="1"/>
    <col min="5113" max="5113" width="127.54296875" customWidth="1"/>
    <col min="5114" max="5114" width="46.7265625" customWidth="1"/>
    <col min="5115" max="5151" width="9.1796875" customWidth="1"/>
    <col min="5367" max="5367" width="4.7265625" customWidth="1"/>
    <col min="5368" max="5368" width="16.81640625" bestFit="1" customWidth="1"/>
    <col min="5369" max="5369" width="127.54296875" customWidth="1"/>
    <col min="5370" max="5370" width="46.7265625" customWidth="1"/>
    <col min="5371" max="5407" width="9.1796875" customWidth="1"/>
    <col min="5623" max="5623" width="4.7265625" customWidth="1"/>
    <col min="5624" max="5624" width="16.81640625" bestFit="1" customWidth="1"/>
    <col min="5625" max="5625" width="127.54296875" customWidth="1"/>
    <col min="5626" max="5626" width="46.7265625" customWidth="1"/>
    <col min="5627" max="5663" width="9.1796875" customWidth="1"/>
    <col min="5879" max="5879" width="4.7265625" customWidth="1"/>
    <col min="5880" max="5880" width="16.81640625" bestFit="1" customWidth="1"/>
    <col min="5881" max="5881" width="127.54296875" customWidth="1"/>
    <col min="5882" max="5882" width="46.7265625" customWidth="1"/>
    <col min="5883" max="5919" width="9.1796875" customWidth="1"/>
    <col min="6135" max="6135" width="4.7265625" customWidth="1"/>
    <col min="6136" max="6136" width="16.81640625" bestFit="1" customWidth="1"/>
    <col min="6137" max="6137" width="127.54296875" customWidth="1"/>
    <col min="6138" max="6138" width="46.7265625" customWidth="1"/>
    <col min="6139" max="6175" width="9.1796875" customWidth="1"/>
    <col min="6391" max="6391" width="4.7265625" customWidth="1"/>
    <col min="6392" max="6392" width="16.81640625" bestFit="1" customWidth="1"/>
    <col min="6393" max="6393" width="127.54296875" customWidth="1"/>
    <col min="6394" max="6394" width="46.7265625" customWidth="1"/>
    <col min="6395" max="6431" width="9.1796875" customWidth="1"/>
    <col min="6647" max="6647" width="4.7265625" customWidth="1"/>
    <col min="6648" max="6648" width="16.81640625" bestFit="1" customWidth="1"/>
    <col min="6649" max="6649" width="127.54296875" customWidth="1"/>
    <col min="6650" max="6650" width="46.7265625" customWidth="1"/>
    <col min="6651" max="6687" width="9.1796875" customWidth="1"/>
    <col min="6903" max="6903" width="4.7265625" customWidth="1"/>
    <col min="6904" max="6904" width="16.81640625" bestFit="1" customWidth="1"/>
    <col min="6905" max="6905" width="127.54296875" customWidth="1"/>
    <col min="6906" max="6906" width="46.7265625" customWidth="1"/>
    <col min="6907" max="6943" width="9.1796875" customWidth="1"/>
    <col min="7159" max="7159" width="4.7265625" customWidth="1"/>
    <col min="7160" max="7160" width="16.81640625" bestFit="1" customWidth="1"/>
    <col min="7161" max="7161" width="127.54296875" customWidth="1"/>
    <col min="7162" max="7162" width="46.7265625" customWidth="1"/>
    <col min="7163" max="7199" width="9.1796875" customWidth="1"/>
    <col min="7415" max="7415" width="4.7265625" customWidth="1"/>
    <col min="7416" max="7416" width="16.81640625" bestFit="1" customWidth="1"/>
    <col min="7417" max="7417" width="127.54296875" customWidth="1"/>
    <col min="7418" max="7418" width="46.7265625" customWidth="1"/>
    <col min="7419" max="7455" width="9.1796875" customWidth="1"/>
    <col min="7671" max="7671" width="4.7265625" customWidth="1"/>
    <col min="7672" max="7672" width="16.81640625" bestFit="1" customWidth="1"/>
    <col min="7673" max="7673" width="127.54296875" customWidth="1"/>
    <col min="7674" max="7674" width="46.7265625" customWidth="1"/>
    <col min="7675" max="7711" width="9.1796875" customWidth="1"/>
    <col min="7927" max="7927" width="4.7265625" customWidth="1"/>
    <col min="7928" max="7928" width="16.81640625" bestFit="1" customWidth="1"/>
    <col min="7929" max="7929" width="127.54296875" customWidth="1"/>
    <col min="7930" max="7930" width="46.7265625" customWidth="1"/>
    <col min="7931" max="7967" width="9.1796875" customWidth="1"/>
    <col min="8183" max="8183" width="4.7265625" customWidth="1"/>
    <col min="8184" max="8184" width="16.81640625" bestFit="1" customWidth="1"/>
    <col min="8185" max="8185" width="127.54296875" customWidth="1"/>
    <col min="8186" max="8186" width="46.7265625" customWidth="1"/>
    <col min="8187" max="8223" width="9.1796875" customWidth="1"/>
    <col min="8439" max="8439" width="4.7265625" customWidth="1"/>
    <col min="8440" max="8440" width="16.81640625" bestFit="1" customWidth="1"/>
    <col min="8441" max="8441" width="127.54296875" customWidth="1"/>
    <col min="8442" max="8442" width="46.7265625" customWidth="1"/>
    <col min="8443" max="8479" width="9.1796875" customWidth="1"/>
    <col min="8695" max="8695" width="4.7265625" customWidth="1"/>
    <col min="8696" max="8696" width="16.81640625" bestFit="1" customWidth="1"/>
    <col min="8697" max="8697" width="127.54296875" customWidth="1"/>
    <col min="8698" max="8698" width="46.7265625" customWidth="1"/>
    <col min="8699" max="8735" width="9.1796875" customWidth="1"/>
    <col min="8951" max="8951" width="4.7265625" customWidth="1"/>
    <col min="8952" max="8952" width="16.81640625" bestFit="1" customWidth="1"/>
    <col min="8953" max="8953" width="127.54296875" customWidth="1"/>
    <col min="8954" max="8954" width="46.7265625" customWidth="1"/>
    <col min="8955" max="8991" width="9.1796875" customWidth="1"/>
    <col min="9207" max="9207" width="4.7265625" customWidth="1"/>
    <col min="9208" max="9208" width="16.81640625" bestFit="1" customWidth="1"/>
    <col min="9209" max="9209" width="127.54296875" customWidth="1"/>
    <col min="9210" max="9210" width="46.7265625" customWidth="1"/>
    <col min="9211" max="9247" width="9.1796875" customWidth="1"/>
    <col min="9463" max="9463" width="4.7265625" customWidth="1"/>
    <col min="9464" max="9464" width="16.81640625" bestFit="1" customWidth="1"/>
    <col min="9465" max="9465" width="127.54296875" customWidth="1"/>
    <col min="9466" max="9466" width="46.7265625" customWidth="1"/>
    <col min="9467" max="9503" width="9.1796875" customWidth="1"/>
    <col min="9719" max="9719" width="4.7265625" customWidth="1"/>
    <col min="9720" max="9720" width="16.81640625" bestFit="1" customWidth="1"/>
    <col min="9721" max="9721" width="127.54296875" customWidth="1"/>
    <col min="9722" max="9722" width="46.7265625" customWidth="1"/>
    <col min="9723" max="9759" width="9.1796875" customWidth="1"/>
    <col min="9975" max="9975" width="4.7265625" customWidth="1"/>
    <col min="9976" max="9976" width="16.81640625" bestFit="1" customWidth="1"/>
    <col min="9977" max="9977" width="127.54296875" customWidth="1"/>
    <col min="9978" max="9978" width="46.7265625" customWidth="1"/>
    <col min="9979" max="10015" width="9.1796875" customWidth="1"/>
    <col min="10231" max="10231" width="4.7265625" customWidth="1"/>
    <col min="10232" max="10232" width="16.81640625" bestFit="1" customWidth="1"/>
    <col min="10233" max="10233" width="127.54296875" customWidth="1"/>
    <col min="10234" max="10234" width="46.7265625" customWidth="1"/>
    <col min="10235" max="10271" width="9.1796875" customWidth="1"/>
    <col min="10487" max="10487" width="4.7265625" customWidth="1"/>
    <col min="10488" max="10488" width="16.81640625" bestFit="1" customWidth="1"/>
    <col min="10489" max="10489" width="127.54296875" customWidth="1"/>
    <col min="10490" max="10490" width="46.7265625" customWidth="1"/>
    <col min="10491" max="10527" width="9.1796875" customWidth="1"/>
    <col min="10743" max="10743" width="4.7265625" customWidth="1"/>
    <col min="10744" max="10744" width="16.81640625" bestFit="1" customWidth="1"/>
    <col min="10745" max="10745" width="127.54296875" customWidth="1"/>
    <col min="10746" max="10746" width="46.7265625" customWidth="1"/>
    <col min="10747" max="10783" width="9.1796875" customWidth="1"/>
    <col min="10999" max="10999" width="4.7265625" customWidth="1"/>
    <col min="11000" max="11000" width="16.81640625" bestFit="1" customWidth="1"/>
    <col min="11001" max="11001" width="127.54296875" customWidth="1"/>
    <col min="11002" max="11002" width="46.7265625" customWidth="1"/>
    <col min="11003" max="11039" width="9.1796875" customWidth="1"/>
    <col min="11255" max="11255" width="4.7265625" customWidth="1"/>
    <col min="11256" max="11256" width="16.81640625" bestFit="1" customWidth="1"/>
    <col min="11257" max="11257" width="127.54296875" customWidth="1"/>
    <col min="11258" max="11258" width="46.7265625" customWidth="1"/>
    <col min="11259" max="11295" width="9.1796875" customWidth="1"/>
    <col min="11511" max="11511" width="4.7265625" customWidth="1"/>
    <col min="11512" max="11512" width="16.81640625" bestFit="1" customWidth="1"/>
    <col min="11513" max="11513" width="127.54296875" customWidth="1"/>
    <col min="11514" max="11514" width="46.7265625" customWidth="1"/>
    <col min="11515" max="11551" width="9.1796875" customWidth="1"/>
    <col min="11767" max="11767" width="4.7265625" customWidth="1"/>
    <col min="11768" max="11768" width="16.81640625" bestFit="1" customWidth="1"/>
    <col min="11769" max="11769" width="127.54296875" customWidth="1"/>
    <col min="11770" max="11770" width="46.7265625" customWidth="1"/>
    <col min="11771" max="11807" width="9.1796875" customWidth="1"/>
    <col min="12023" max="12023" width="4.7265625" customWidth="1"/>
    <col min="12024" max="12024" width="16.81640625" bestFit="1" customWidth="1"/>
    <col min="12025" max="12025" width="127.54296875" customWidth="1"/>
    <col min="12026" max="12026" width="46.7265625" customWidth="1"/>
    <col min="12027" max="12063" width="9.1796875" customWidth="1"/>
    <col min="12279" max="12279" width="4.7265625" customWidth="1"/>
    <col min="12280" max="12280" width="16.81640625" bestFit="1" customWidth="1"/>
    <col min="12281" max="12281" width="127.54296875" customWidth="1"/>
    <col min="12282" max="12282" width="46.7265625" customWidth="1"/>
    <col min="12283" max="12319" width="9.1796875" customWidth="1"/>
    <col min="12535" max="12535" width="4.7265625" customWidth="1"/>
    <col min="12536" max="12536" width="16.81640625" bestFit="1" customWidth="1"/>
    <col min="12537" max="12537" width="127.54296875" customWidth="1"/>
    <col min="12538" max="12538" width="46.7265625" customWidth="1"/>
    <col min="12539" max="12575" width="9.1796875" customWidth="1"/>
    <col min="12791" max="12791" width="4.7265625" customWidth="1"/>
    <col min="12792" max="12792" width="16.81640625" bestFit="1" customWidth="1"/>
    <col min="12793" max="12793" width="127.54296875" customWidth="1"/>
    <col min="12794" max="12794" width="46.7265625" customWidth="1"/>
    <col min="12795" max="12831" width="9.1796875" customWidth="1"/>
    <col min="13047" max="13047" width="4.7265625" customWidth="1"/>
    <col min="13048" max="13048" width="16.81640625" bestFit="1" customWidth="1"/>
    <col min="13049" max="13049" width="127.54296875" customWidth="1"/>
    <col min="13050" max="13050" width="46.7265625" customWidth="1"/>
    <col min="13051" max="13087" width="9.1796875" customWidth="1"/>
    <col min="13303" max="13303" width="4.7265625" customWidth="1"/>
    <col min="13304" max="13304" width="16.81640625" bestFit="1" customWidth="1"/>
    <col min="13305" max="13305" width="127.54296875" customWidth="1"/>
    <col min="13306" max="13306" width="46.7265625" customWidth="1"/>
    <col min="13307" max="13343" width="9.1796875" customWidth="1"/>
    <col min="13559" max="13559" width="4.7265625" customWidth="1"/>
    <col min="13560" max="13560" width="16.81640625" bestFit="1" customWidth="1"/>
    <col min="13561" max="13561" width="127.54296875" customWidth="1"/>
    <col min="13562" max="13562" width="46.7265625" customWidth="1"/>
    <col min="13563" max="13599" width="9.1796875" customWidth="1"/>
    <col min="13815" max="13815" width="4.7265625" customWidth="1"/>
    <col min="13816" max="13816" width="16.81640625" bestFit="1" customWidth="1"/>
    <col min="13817" max="13817" width="127.54296875" customWidth="1"/>
    <col min="13818" max="13818" width="46.7265625" customWidth="1"/>
    <col min="13819" max="13855" width="9.1796875" customWidth="1"/>
    <col min="14071" max="14071" width="4.7265625" customWidth="1"/>
    <col min="14072" max="14072" width="16.81640625" bestFit="1" customWidth="1"/>
    <col min="14073" max="14073" width="127.54296875" customWidth="1"/>
    <col min="14074" max="14074" width="46.7265625" customWidth="1"/>
    <col min="14075" max="14111" width="9.1796875" customWidth="1"/>
    <col min="14327" max="14327" width="4.7265625" customWidth="1"/>
    <col min="14328" max="14328" width="16.81640625" bestFit="1" customWidth="1"/>
    <col min="14329" max="14329" width="127.54296875" customWidth="1"/>
    <col min="14330" max="14330" width="46.7265625" customWidth="1"/>
    <col min="14331" max="14367" width="9.1796875" customWidth="1"/>
    <col min="14583" max="14583" width="4.7265625" customWidth="1"/>
    <col min="14584" max="14584" width="16.81640625" bestFit="1" customWidth="1"/>
    <col min="14585" max="14585" width="127.54296875" customWidth="1"/>
    <col min="14586" max="14586" width="46.7265625" customWidth="1"/>
    <col min="14587" max="14623" width="9.1796875" customWidth="1"/>
    <col min="14839" max="14839" width="4.7265625" customWidth="1"/>
    <col min="14840" max="14840" width="16.81640625" bestFit="1" customWidth="1"/>
    <col min="14841" max="14841" width="127.54296875" customWidth="1"/>
    <col min="14842" max="14842" width="46.7265625" customWidth="1"/>
    <col min="14843" max="14879" width="9.1796875" customWidth="1"/>
    <col min="15095" max="15095" width="4.7265625" customWidth="1"/>
    <col min="15096" max="15096" width="16.81640625" bestFit="1" customWidth="1"/>
    <col min="15097" max="15097" width="127.54296875" customWidth="1"/>
    <col min="15098" max="15098" width="46.7265625" customWidth="1"/>
    <col min="15099" max="15135" width="9.1796875" customWidth="1"/>
    <col min="15351" max="15351" width="4.7265625" customWidth="1"/>
    <col min="15352" max="15352" width="16.81640625" bestFit="1" customWidth="1"/>
    <col min="15353" max="15353" width="127.54296875" customWidth="1"/>
    <col min="15354" max="15354" width="46.7265625" customWidth="1"/>
    <col min="15355" max="15391" width="9.1796875" customWidth="1"/>
    <col min="15607" max="15607" width="4.7265625" customWidth="1"/>
    <col min="15608" max="15608" width="16.81640625" bestFit="1" customWidth="1"/>
    <col min="15609" max="15609" width="127.54296875" customWidth="1"/>
    <col min="15610" max="15610" width="46.7265625" customWidth="1"/>
    <col min="15611" max="15647" width="9.1796875" customWidth="1"/>
    <col min="15863" max="15863" width="4.7265625" customWidth="1"/>
    <col min="15864" max="15864" width="16.81640625" bestFit="1" customWidth="1"/>
    <col min="15865" max="15865" width="127.54296875" customWidth="1"/>
    <col min="15866" max="15866" width="46.7265625" customWidth="1"/>
    <col min="15867" max="15903" width="9.1796875" customWidth="1"/>
    <col min="16119" max="16119" width="4.7265625" customWidth="1"/>
    <col min="16120" max="16120" width="16.81640625" bestFit="1" customWidth="1"/>
    <col min="16121" max="16121" width="127.54296875" customWidth="1"/>
    <col min="16122" max="16122" width="46.7265625" customWidth="1"/>
    <col min="16123" max="16159" width="9.1796875" customWidth="1"/>
  </cols>
  <sheetData>
    <row r="1" spans="1:31" ht="31" x14ac:dyDescent="0.7">
      <c r="A1" s="313" t="s">
        <v>191</v>
      </c>
      <c r="B1" s="293"/>
      <c r="C1" s="293"/>
    </row>
    <row r="2" spans="1:31" ht="31" x14ac:dyDescent="0.7">
      <c r="A2" s="292" t="s">
        <v>163</v>
      </c>
      <c r="B2" s="293"/>
      <c r="C2" s="293"/>
    </row>
    <row r="3" spans="1:31" x14ac:dyDescent="0.35">
      <c r="A3" s="2"/>
      <c r="B3"/>
      <c r="C3"/>
    </row>
    <row r="4" spans="1:31" s="3" customFormat="1" ht="18.5" x14ac:dyDescent="0.35">
      <c r="A4" s="294"/>
      <c r="B4" s="295"/>
      <c r="C4" s="296" t="s">
        <v>192</v>
      </c>
      <c r="D4" s="7"/>
      <c r="E4" s="7"/>
      <c r="F4" s="7"/>
      <c r="G4" s="7"/>
      <c r="H4" s="7"/>
      <c r="I4" s="7"/>
      <c r="J4" s="7"/>
      <c r="K4" s="7"/>
      <c r="L4" s="7"/>
      <c r="M4" s="7"/>
      <c r="N4" s="7"/>
      <c r="O4" s="7"/>
      <c r="P4" s="7"/>
      <c r="Q4" s="7"/>
      <c r="R4" s="7"/>
      <c r="S4" s="7"/>
      <c r="T4" s="7"/>
      <c r="U4" s="7"/>
      <c r="V4" s="7"/>
      <c r="W4" s="7"/>
      <c r="X4" s="7"/>
      <c r="Y4" s="7"/>
      <c r="Z4" s="7"/>
      <c r="AA4" s="7"/>
      <c r="AB4" s="7"/>
      <c r="AC4" s="7"/>
      <c r="AD4" s="7"/>
      <c r="AE4" s="7"/>
    </row>
    <row r="5" spans="1:31" ht="18.5" x14ac:dyDescent="0.35">
      <c r="A5" s="297" t="s">
        <v>193</v>
      </c>
      <c r="B5" s="298"/>
      <c r="C5" s="299"/>
    </row>
    <row r="6" spans="1:31" ht="14.5" customHeight="1" x14ac:dyDescent="0.35">
      <c r="A6" s="193" t="s">
        <v>194</v>
      </c>
      <c r="B6" s="193"/>
      <c r="C6" s="192"/>
    </row>
    <row r="7" spans="1:31" ht="58" x14ac:dyDescent="0.35">
      <c r="A7" s="300"/>
      <c r="B7" s="301" t="s">
        <v>195</v>
      </c>
      <c r="C7" s="302" t="s">
        <v>196</v>
      </c>
    </row>
    <row r="8" spans="1:31" ht="14.5" customHeight="1" x14ac:dyDescent="0.35">
      <c r="A8" s="193" t="s">
        <v>197</v>
      </c>
      <c r="B8" s="193"/>
      <c r="C8" s="192"/>
    </row>
    <row r="9" spans="1:31" ht="23.25" customHeight="1" x14ac:dyDescent="0.35">
      <c r="A9" s="303"/>
      <c r="B9" s="301" t="s">
        <v>198</v>
      </c>
      <c r="C9" s="304" t="s">
        <v>199</v>
      </c>
    </row>
    <row r="10" spans="1:31" ht="14.5" customHeight="1" x14ac:dyDescent="0.35">
      <c r="A10" s="193" t="s">
        <v>200</v>
      </c>
      <c r="B10" s="193"/>
      <c r="C10" s="192"/>
    </row>
    <row r="11" spans="1:31" ht="23.25" customHeight="1" x14ac:dyDescent="0.35">
      <c r="A11" s="303"/>
      <c r="B11" s="301" t="s">
        <v>201</v>
      </c>
      <c r="C11" s="304" t="s">
        <v>202</v>
      </c>
    </row>
    <row r="12" spans="1:31" ht="14.5" customHeight="1" x14ac:dyDescent="0.35">
      <c r="A12" s="193" t="s">
        <v>203</v>
      </c>
      <c r="B12" s="193"/>
      <c r="C12" s="192"/>
    </row>
    <row r="13" spans="1:31" x14ac:dyDescent="0.35">
      <c r="A13" s="300"/>
      <c r="B13" s="301" t="s">
        <v>204</v>
      </c>
      <c r="C13" s="302" t="s">
        <v>3023</v>
      </c>
    </row>
    <row r="14" spans="1:31" ht="14.5" customHeight="1" x14ac:dyDescent="0.35">
      <c r="A14" s="193" t="s">
        <v>205</v>
      </c>
      <c r="B14" s="193"/>
      <c r="C14" s="192"/>
    </row>
    <row r="15" spans="1:31" ht="38.25" customHeight="1" x14ac:dyDescent="0.35">
      <c r="A15" s="300"/>
      <c r="B15" s="301" t="s">
        <v>206</v>
      </c>
      <c r="C15" s="304" t="s">
        <v>207</v>
      </c>
    </row>
    <row r="16" spans="1:31" ht="14.5" customHeight="1" x14ac:dyDescent="0.35">
      <c r="A16" s="193" t="s">
        <v>208</v>
      </c>
      <c r="B16" s="193"/>
      <c r="C16" s="192"/>
    </row>
    <row r="17" spans="1:3" ht="26.25" customHeight="1" x14ac:dyDescent="0.35">
      <c r="A17" s="300"/>
      <c r="B17" s="301" t="s">
        <v>209</v>
      </c>
      <c r="C17" s="304" t="s">
        <v>210</v>
      </c>
    </row>
    <row r="18" spans="1:3" ht="14.5" customHeight="1" x14ac:dyDescent="0.35">
      <c r="A18" s="193" t="s">
        <v>211</v>
      </c>
      <c r="B18" s="193"/>
      <c r="C18" s="192"/>
    </row>
    <row r="19" spans="1:3" ht="40.5" customHeight="1" x14ac:dyDescent="0.35">
      <c r="A19" s="300"/>
      <c r="B19" s="301" t="s">
        <v>212</v>
      </c>
      <c r="C19" s="302" t="s">
        <v>3024</v>
      </c>
    </row>
    <row r="20" spans="1:3" ht="18.5" x14ac:dyDescent="0.35">
      <c r="A20" s="297" t="s">
        <v>213</v>
      </c>
      <c r="B20" s="298"/>
      <c r="C20" s="305"/>
    </row>
    <row r="21" spans="1:3" ht="14.5" customHeight="1" x14ac:dyDescent="0.35">
      <c r="A21" s="193" t="s">
        <v>214</v>
      </c>
      <c r="B21" s="193"/>
      <c r="C21" s="192"/>
    </row>
    <row r="22" spans="1:3" ht="42.65" customHeight="1" x14ac:dyDescent="0.35">
      <c r="A22" s="303"/>
      <c r="B22" s="301" t="s">
        <v>215</v>
      </c>
      <c r="C22" s="302" t="s">
        <v>216</v>
      </c>
    </row>
    <row r="23" spans="1:3" ht="14.5" customHeight="1" x14ac:dyDescent="0.35">
      <c r="A23" s="193" t="s">
        <v>217</v>
      </c>
      <c r="B23" s="193"/>
      <c r="C23" s="192"/>
    </row>
    <row r="24" spans="1:3" x14ac:dyDescent="0.35">
      <c r="A24" s="300"/>
      <c r="B24" s="301" t="s">
        <v>218</v>
      </c>
      <c r="C24" s="304" t="s">
        <v>219</v>
      </c>
    </row>
    <row r="25" spans="1:3" ht="14.5" customHeight="1" x14ac:dyDescent="0.35">
      <c r="A25" s="193" t="s">
        <v>220</v>
      </c>
      <c r="B25" s="193"/>
      <c r="C25" s="192"/>
    </row>
    <row r="26" spans="1:3" ht="38.25" customHeight="1" x14ac:dyDescent="0.35">
      <c r="A26" s="300"/>
      <c r="B26" s="301" t="s">
        <v>221</v>
      </c>
      <c r="C26" s="304" t="s">
        <v>222</v>
      </c>
    </row>
    <row r="27" spans="1:3" ht="14.5" customHeight="1" x14ac:dyDescent="0.35">
      <c r="A27" s="193" t="s">
        <v>223</v>
      </c>
      <c r="B27" s="193"/>
      <c r="C27" s="192"/>
    </row>
    <row r="28" spans="1:3" ht="34.5" customHeight="1" x14ac:dyDescent="0.35">
      <c r="A28" s="300"/>
      <c r="B28" s="301" t="s">
        <v>224</v>
      </c>
      <c r="C28" s="304" t="s">
        <v>225</v>
      </c>
    </row>
    <row r="29" spans="1:3" x14ac:dyDescent="0.35">
      <c r="A29" s="193" t="s">
        <v>226</v>
      </c>
      <c r="B29" s="193"/>
      <c r="C29" s="192"/>
    </row>
    <row r="30" spans="1:3" ht="58" x14ac:dyDescent="0.35">
      <c r="A30" s="300"/>
      <c r="B30" s="301" t="s">
        <v>227</v>
      </c>
      <c r="C30" s="304" t="s">
        <v>228</v>
      </c>
    </row>
    <row r="31" spans="1:3" x14ac:dyDescent="0.35">
      <c r="A31" s="193" t="s">
        <v>229</v>
      </c>
      <c r="B31" s="193"/>
      <c r="C31" s="192"/>
    </row>
    <row r="32" spans="1:3" ht="29" x14ac:dyDescent="0.35">
      <c r="A32" s="300"/>
      <c r="B32" s="301" t="s">
        <v>230</v>
      </c>
      <c r="C32" s="304" t="s">
        <v>231</v>
      </c>
    </row>
    <row r="33" spans="1:3" x14ac:dyDescent="0.35">
      <c r="A33" s="193" t="s">
        <v>232</v>
      </c>
      <c r="B33" s="193"/>
      <c r="C33" s="192"/>
    </row>
    <row r="34" spans="1:3" x14ac:dyDescent="0.35">
      <c r="A34" s="300"/>
      <c r="B34" s="301" t="s">
        <v>233</v>
      </c>
      <c r="C34" s="304" t="s">
        <v>234</v>
      </c>
    </row>
    <row r="35" spans="1:3" x14ac:dyDescent="0.35">
      <c r="A35" s="193" t="s">
        <v>3025</v>
      </c>
      <c r="B35" s="337"/>
      <c r="C35" s="338"/>
    </row>
    <row r="36" spans="1:3" ht="58" x14ac:dyDescent="0.35">
      <c r="A36" s="300"/>
      <c r="B36" s="301" t="s">
        <v>3026</v>
      </c>
      <c r="C36" s="304" t="s">
        <v>3027</v>
      </c>
    </row>
    <row r="38" spans="1:3" x14ac:dyDescent="0.35">
      <c r="C38" s="194"/>
    </row>
  </sheetData>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52569-997A-47C7-ABC9-24989BA2296D}">
  <sheetPr>
    <tabColor theme="5"/>
  </sheetPr>
  <dimension ref="A1:H413"/>
  <sheetViews>
    <sheetView topLeftCell="A65" zoomScale="75" zoomScaleNormal="75" workbookViewId="0"/>
  </sheetViews>
  <sheetFormatPr defaultRowHeight="14.5" x14ac:dyDescent="0.35"/>
  <cols>
    <col min="1" max="1" width="13.26953125" style="17" customWidth="1"/>
    <col min="2" max="2" width="60.7265625" style="17" customWidth="1"/>
    <col min="3" max="3" width="39.1796875" style="115" bestFit="1" customWidth="1"/>
    <col min="4" max="4" width="35.1796875" style="17" bestFit="1" customWidth="1"/>
    <col min="5" max="5" width="6.7265625" style="17" customWidth="1"/>
    <col min="6" max="6" width="41.7265625" style="17" customWidth="1"/>
    <col min="7" max="7" width="41.7265625" style="11" customWidth="1"/>
    <col min="8" max="8" width="7.26953125" style="17" customWidth="1"/>
  </cols>
  <sheetData>
    <row r="1" spans="1:8" ht="31" x14ac:dyDescent="0.35">
      <c r="A1" s="10" t="s">
        <v>235</v>
      </c>
      <c r="B1" s="10"/>
      <c r="C1" s="112"/>
      <c r="D1" s="11"/>
      <c r="E1" s="11"/>
      <c r="F1" s="12" t="s">
        <v>3086</v>
      </c>
      <c r="H1" s="11"/>
    </row>
    <row r="2" spans="1:8" ht="15" thickBot="1" x14ac:dyDescent="0.4">
      <c r="A2" s="11"/>
      <c r="B2" s="13"/>
      <c r="C2" s="145"/>
      <c r="D2" s="11"/>
      <c r="E2" s="11"/>
      <c r="F2" s="11"/>
      <c r="H2" s="11"/>
    </row>
    <row r="3" spans="1:8" ht="19" thickBot="1" x14ac:dyDescent="0.4">
      <c r="A3" s="14"/>
      <c r="B3" s="15" t="s">
        <v>236</v>
      </c>
      <c r="C3" s="146" t="s">
        <v>2684</v>
      </c>
      <c r="D3" s="14"/>
      <c r="E3" s="14"/>
      <c r="F3" s="11"/>
      <c r="G3" s="14"/>
      <c r="H3" s="11"/>
    </row>
    <row r="4" spans="1:8" ht="15" thickBot="1" x14ac:dyDescent="0.4">
      <c r="H4" s="11"/>
    </row>
    <row r="5" spans="1:8" ht="18.5" x14ac:dyDescent="0.35">
      <c r="A5" s="18"/>
      <c r="B5" s="19" t="s">
        <v>238</v>
      </c>
      <c r="C5" s="116"/>
      <c r="E5" s="20"/>
      <c r="F5" s="20"/>
      <c r="H5" s="11"/>
    </row>
    <row r="6" spans="1:8" x14ac:dyDescent="0.35">
      <c r="B6" s="21" t="s">
        <v>239</v>
      </c>
      <c r="C6" s="117"/>
      <c r="D6" s="20"/>
      <c r="H6" s="11"/>
    </row>
    <row r="7" spans="1:8" x14ac:dyDescent="0.35">
      <c r="B7" s="22" t="s">
        <v>240</v>
      </c>
      <c r="C7" s="117"/>
      <c r="D7" s="20"/>
      <c r="H7" s="11"/>
    </row>
    <row r="8" spans="1:8" x14ac:dyDescent="0.35">
      <c r="B8" s="22" t="s">
        <v>241</v>
      </c>
      <c r="C8" s="117"/>
      <c r="D8" s="20"/>
      <c r="F8" s="17" t="s">
        <v>242</v>
      </c>
      <c r="H8" s="11"/>
    </row>
    <row r="9" spans="1:8" x14ac:dyDescent="0.35">
      <c r="B9" s="21" t="s">
        <v>243</v>
      </c>
      <c r="H9" s="11"/>
    </row>
    <row r="10" spans="1:8" x14ac:dyDescent="0.35">
      <c r="B10" s="21" t="s">
        <v>244</v>
      </c>
      <c r="H10" s="11"/>
    </row>
    <row r="11" spans="1:8" ht="15" thickBot="1" x14ac:dyDescent="0.4">
      <c r="B11" s="23" t="s">
        <v>245</v>
      </c>
      <c r="H11" s="11"/>
    </row>
    <row r="12" spans="1:8" x14ac:dyDescent="0.35">
      <c r="B12" s="24"/>
      <c r="H12" s="11"/>
    </row>
    <row r="13" spans="1:8" ht="37" x14ac:dyDescent="0.35">
      <c r="A13" s="25" t="s">
        <v>246</v>
      </c>
      <c r="B13" s="25" t="s">
        <v>239</v>
      </c>
      <c r="C13" s="118"/>
      <c r="D13" s="26"/>
      <c r="E13" s="26"/>
      <c r="F13" s="26"/>
      <c r="G13" s="27"/>
      <c r="H13" s="11"/>
    </row>
    <row r="14" spans="1:8" x14ac:dyDescent="0.35">
      <c r="A14" s="204" t="s">
        <v>247</v>
      </c>
      <c r="B14" s="206" t="s">
        <v>248</v>
      </c>
      <c r="C14" s="115" t="s">
        <v>527</v>
      </c>
      <c r="E14" s="20"/>
      <c r="F14" s="20"/>
      <c r="H14" s="11"/>
    </row>
    <row r="15" spans="1:8" ht="29" x14ac:dyDescent="0.35">
      <c r="A15" s="204" t="s">
        <v>250</v>
      </c>
      <c r="B15" s="206" t="s">
        <v>251</v>
      </c>
      <c r="C15" s="17" t="s">
        <v>3037</v>
      </c>
      <c r="E15" s="20"/>
      <c r="F15" s="20"/>
      <c r="H15" s="11"/>
    </row>
    <row r="16" spans="1:8" x14ac:dyDescent="0.35">
      <c r="A16" s="204" t="s">
        <v>252</v>
      </c>
      <c r="B16" s="206" t="s">
        <v>3028</v>
      </c>
      <c r="C16" s="115" t="s">
        <v>3053</v>
      </c>
      <c r="E16" s="20"/>
      <c r="F16" s="20"/>
      <c r="H16" s="11"/>
    </row>
    <row r="17" spans="1:8" ht="43.5" x14ac:dyDescent="0.35">
      <c r="A17" s="204" t="s">
        <v>254</v>
      </c>
      <c r="B17" s="206" t="s">
        <v>253</v>
      </c>
      <c r="C17" s="317" t="s">
        <v>3038</v>
      </c>
      <c r="E17" s="20"/>
      <c r="F17" s="20"/>
      <c r="H17" s="11"/>
    </row>
    <row r="18" spans="1:8" x14ac:dyDescent="0.35">
      <c r="A18" s="204" t="s">
        <v>3029</v>
      </c>
      <c r="B18" s="206" t="s">
        <v>255</v>
      </c>
      <c r="C18" s="147">
        <v>46203</v>
      </c>
      <c r="E18" s="20"/>
      <c r="F18" s="20"/>
      <c r="H18" s="11"/>
    </row>
    <row r="19" spans="1:8" x14ac:dyDescent="0.35">
      <c r="A19" s="204" t="s">
        <v>3030</v>
      </c>
      <c r="B19" s="206" t="s">
        <v>3031</v>
      </c>
      <c r="E19" s="20"/>
      <c r="F19" s="20"/>
      <c r="H19" s="11"/>
    </row>
    <row r="20" spans="1:8" x14ac:dyDescent="0.35">
      <c r="A20" s="204" t="s">
        <v>257</v>
      </c>
      <c r="B20" s="207" t="s">
        <v>256</v>
      </c>
      <c r="E20" s="20"/>
      <c r="F20" s="20"/>
      <c r="H20" s="11"/>
    </row>
    <row r="21" spans="1:8" x14ac:dyDescent="0.35">
      <c r="A21" s="204" t="s">
        <v>259</v>
      </c>
      <c r="B21" s="207" t="s">
        <v>258</v>
      </c>
      <c r="E21" s="20"/>
      <c r="F21" s="20"/>
      <c r="H21" s="11"/>
    </row>
    <row r="22" spans="1:8" x14ac:dyDescent="0.35">
      <c r="A22" s="204" t="s">
        <v>260</v>
      </c>
      <c r="B22" s="207"/>
      <c r="E22" s="20"/>
      <c r="F22" s="20"/>
      <c r="H22" s="11"/>
    </row>
    <row r="23" spans="1:8" x14ac:dyDescent="0.35">
      <c r="A23" s="204" t="s">
        <v>261</v>
      </c>
      <c r="B23" s="207"/>
      <c r="E23" s="20"/>
      <c r="F23" s="20"/>
      <c r="H23" s="11"/>
    </row>
    <row r="24" spans="1:8" x14ac:dyDescent="0.35">
      <c r="A24" s="204" t="s">
        <v>262</v>
      </c>
      <c r="B24" s="207"/>
      <c r="E24" s="20"/>
      <c r="F24" s="20"/>
      <c r="H24" s="11"/>
    </row>
    <row r="25" spans="1:8" x14ac:dyDescent="0.35">
      <c r="A25" s="204" t="s">
        <v>263</v>
      </c>
      <c r="B25" s="207"/>
      <c r="E25" s="20"/>
      <c r="F25" s="20"/>
      <c r="H25" s="11"/>
    </row>
    <row r="26" spans="1:8" ht="18.5" x14ac:dyDescent="0.35">
      <c r="A26" s="26"/>
      <c r="B26" s="25" t="s">
        <v>240</v>
      </c>
      <c r="C26" s="118"/>
      <c r="D26" s="26"/>
      <c r="E26" s="26"/>
      <c r="F26" s="26"/>
      <c r="G26" s="27"/>
      <c r="H26" s="11"/>
    </row>
    <row r="27" spans="1:8" x14ac:dyDescent="0.35">
      <c r="A27" s="17" t="s">
        <v>264</v>
      </c>
      <c r="B27" s="350" t="s">
        <v>3032</v>
      </c>
      <c r="C27" s="115" t="s">
        <v>3033</v>
      </c>
      <c r="D27" s="30"/>
      <c r="E27" s="30"/>
      <c r="F27" s="30"/>
      <c r="H27" s="11"/>
    </row>
    <row r="28" spans="1:8" x14ac:dyDescent="0.35">
      <c r="A28" s="17" t="s">
        <v>265</v>
      </c>
      <c r="B28" s="31" t="s">
        <v>266</v>
      </c>
      <c r="C28" s="115" t="s">
        <v>3034</v>
      </c>
      <c r="D28" s="30"/>
      <c r="E28" s="30"/>
      <c r="F28" s="30"/>
      <c r="H28" s="11"/>
    </row>
    <row r="29" spans="1:8" x14ac:dyDescent="0.35">
      <c r="A29" s="17" t="s">
        <v>267</v>
      </c>
      <c r="B29" s="350" t="s">
        <v>268</v>
      </c>
      <c r="C29" s="115" t="s">
        <v>3035</v>
      </c>
      <c r="E29" s="30"/>
      <c r="F29" s="30"/>
      <c r="H29" s="11"/>
    </row>
    <row r="30" spans="1:8" x14ac:dyDescent="0.35">
      <c r="A30" s="17" t="s">
        <v>269</v>
      </c>
      <c r="B30" s="350" t="s">
        <v>270</v>
      </c>
      <c r="C30" s="336" t="s">
        <v>3054</v>
      </c>
      <c r="E30" s="30"/>
      <c r="F30" s="30"/>
      <c r="H30" s="11"/>
    </row>
    <row r="31" spans="1:8" x14ac:dyDescent="0.35">
      <c r="A31" s="17" t="s">
        <v>272</v>
      </c>
      <c r="B31" s="350"/>
      <c r="E31" s="30"/>
      <c r="F31" s="30"/>
      <c r="H31" s="11"/>
    </row>
    <row r="32" spans="1:8" x14ac:dyDescent="0.35">
      <c r="A32" s="17" t="s">
        <v>273</v>
      </c>
      <c r="B32" s="350"/>
      <c r="E32" s="30"/>
      <c r="F32" s="30"/>
      <c r="H32" s="11"/>
    </row>
    <row r="33" spans="1:8" x14ac:dyDescent="0.35">
      <c r="A33" s="17" t="s">
        <v>274</v>
      </c>
      <c r="B33" s="350"/>
      <c r="E33" s="30"/>
      <c r="F33" s="30"/>
      <c r="H33" s="11"/>
    </row>
    <row r="34" spans="1:8" x14ac:dyDescent="0.35">
      <c r="A34" s="17" t="s">
        <v>275</v>
      </c>
      <c r="B34" s="350"/>
      <c r="E34" s="30"/>
      <c r="F34" s="30"/>
      <c r="H34" s="11"/>
    </row>
    <row r="35" spans="1:8" x14ac:dyDescent="0.35">
      <c r="A35" s="17" t="s">
        <v>276</v>
      </c>
      <c r="B35" s="33"/>
      <c r="E35" s="30"/>
      <c r="F35" s="30"/>
      <c r="H35" s="11"/>
    </row>
    <row r="36" spans="1:8" ht="18.5" x14ac:dyDescent="0.35">
      <c r="A36" s="25"/>
      <c r="B36" s="25" t="s">
        <v>241</v>
      </c>
      <c r="C36" s="148"/>
      <c r="D36" s="26"/>
      <c r="E36" s="26"/>
      <c r="F36" s="26"/>
      <c r="G36" s="27"/>
      <c r="H36" s="11"/>
    </row>
    <row r="37" spans="1:8" x14ac:dyDescent="0.35">
      <c r="A37" s="34"/>
      <c r="B37" s="35" t="s">
        <v>277</v>
      </c>
      <c r="C37" s="119" t="s">
        <v>278</v>
      </c>
      <c r="D37" s="36"/>
      <c r="E37" s="36"/>
      <c r="F37" s="36"/>
      <c r="G37" s="37"/>
      <c r="H37" s="11"/>
    </row>
    <row r="38" spans="1:8" x14ac:dyDescent="0.35">
      <c r="A38" s="17" t="s">
        <v>279</v>
      </c>
      <c r="B38" s="30" t="s">
        <v>280</v>
      </c>
      <c r="C38" s="318">
        <v>7500000000</v>
      </c>
      <c r="F38" s="30"/>
      <c r="H38" s="11"/>
    </row>
    <row r="39" spans="1:8" x14ac:dyDescent="0.35">
      <c r="A39" s="17" t="s">
        <v>281</v>
      </c>
      <c r="B39" s="30" t="s">
        <v>282</v>
      </c>
      <c r="C39" s="319">
        <v>5965567256.999999</v>
      </c>
      <c r="F39" s="30"/>
      <c r="H39" s="11"/>
    </row>
    <row r="40" spans="1:8" x14ac:dyDescent="0.35">
      <c r="A40" s="17" t="s">
        <v>283</v>
      </c>
      <c r="B40" s="353" t="s">
        <v>284</v>
      </c>
      <c r="C40" s="17" t="s">
        <v>1905</v>
      </c>
      <c r="F40" s="30"/>
      <c r="H40" s="11"/>
    </row>
    <row r="41" spans="1:8" x14ac:dyDescent="0.35">
      <c r="A41" s="17" t="s">
        <v>286</v>
      </c>
      <c r="B41" s="353" t="s">
        <v>287</v>
      </c>
      <c r="C41" s="121" t="s">
        <v>1905</v>
      </c>
      <c r="F41" s="30"/>
      <c r="H41" s="11"/>
    </row>
    <row r="42" spans="1:8" x14ac:dyDescent="0.35">
      <c r="A42" s="17" t="s">
        <v>288</v>
      </c>
      <c r="B42" s="353"/>
      <c r="C42" s="121"/>
      <c r="F42" s="30"/>
      <c r="H42" s="11"/>
    </row>
    <row r="43" spans="1:8" x14ac:dyDescent="0.35">
      <c r="A43" s="17" t="s">
        <v>289</v>
      </c>
      <c r="B43" s="30"/>
      <c r="F43" s="30"/>
      <c r="H43" s="11"/>
    </row>
    <row r="44" spans="1:8" x14ac:dyDescent="0.35">
      <c r="A44" s="34"/>
      <c r="B44" s="34" t="s">
        <v>290</v>
      </c>
      <c r="C44" s="119" t="s">
        <v>291</v>
      </c>
      <c r="D44" s="34" t="s">
        <v>292</v>
      </c>
      <c r="E44" s="34"/>
      <c r="F44" s="34" t="s">
        <v>293</v>
      </c>
      <c r="G44" s="34" t="s">
        <v>294</v>
      </c>
    </row>
    <row r="45" spans="1:8" x14ac:dyDescent="0.35">
      <c r="A45" s="17" t="s">
        <v>295</v>
      </c>
      <c r="B45" s="30" t="s">
        <v>296</v>
      </c>
      <c r="C45" s="354">
        <v>0</v>
      </c>
      <c r="D45" s="40">
        <f>IF(OR(C38="[For completion]",C39="[For completion]"),"Please complete G.3.1.1 and G.3.1.2", (C38/C39-1-MAX(C45,F45)))</f>
        <v>0.1462148928837399</v>
      </c>
      <c r="E45" s="40"/>
      <c r="F45" s="40">
        <v>0.111</v>
      </c>
      <c r="G45" s="17" t="s">
        <v>1905</v>
      </c>
      <c r="H45" s="11"/>
    </row>
    <row r="46" spans="1:8" x14ac:dyDescent="0.35">
      <c r="B46" s="30"/>
      <c r="C46" s="354"/>
      <c r="D46" s="40"/>
      <c r="E46" s="40"/>
      <c r="F46" s="40"/>
      <c r="G46" s="17"/>
      <c r="H46" s="11"/>
    </row>
    <row r="47" spans="1:8" x14ac:dyDescent="0.35">
      <c r="A47" s="17" t="s">
        <v>2730</v>
      </c>
      <c r="B47" s="17" t="s">
        <v>2731</v>
      </c>
      <c r="C47" s="320">
        <f>IF(OR(C38="[For completion]",C39="[For completion]"),"", C38-C39)</f>
        <v>1534432743.000001</v>
      </c>
      <c r="D47" s="40"/>
      <c r="E47" s="40"/>
      <c r="F47" s="40"/>
      <c r="G47" s="17"/>
      <c r="H47" s="11"/>
    </row>
    <row r="48" spans="1:8" x14ac:dyDescent="0.35">
      <c r="A48" s="17" t="s">
        <v>297</v>
      </c>
      <c r="C48" s="354"/>
      <c r="D48" s="40"/>
      <c r="E48" s="40"/>
      <c r="F48" s="40"/>
      <c r="G48" s="17"/>
      <c r="H48" s="11"/>
    </row>
    <row r="49" spans="1:8" x14ac:dyDescent="0.35">
      <c r="A49" s="17" t="s">
        <v>298</v>
      </c>
      <c r="B49" s="17" t="s">
        <v>3039</v>
      </c>
      <c r="C49" s="141"/>
      <c r="D49" s="40"/>
      <c r="E49" s="40"/>
      <c r="F49" s="141"/>
      <c r="G49" s="41"/>
      <c r="H49" s="11"/>
    </row>
    <row r="50" spans="1:8" x14ac:dyDescent="0.35">
      <c r="A50" s="17" t="s">
        <v>299</v>
      </c>
      <c r="B50" s="29" t="s">
        <v>3040</v>
      </c>
      <c r="C50" s="320"/>
      <c r="D50" s="40"/>
      <c r="E50" s="40"/>
      <c r="F50" s="40"/>
      <c r="G50" s="41"/>
      <c r="H50" s="11"/>
    </row>
    <row r="51" spans="1:8" x14ac:dyDescent="0.35">
      <c r="A51" s="17" t="s">
        <v>300</v>
      </c>
      <c r="B51" s="48" t="s">
        <v>3087</v>
      </c>
      <c r="C51" s="320"/>
      <c r="D51" s="40"/>
      <c r="E51" s="40"/>
      <c r="F51" s="40"/>
      <c r="G51" s="41"/>
      <c r="H51" s="11"/>
    </row>
    <row r="52" spans="1:8" x14ac:dyDescent="0.35">
      <c r="A52" s="34"/>
      <c r="B52" s="35" t="s">
        <v>301</v>
      </c>
      <c r="C52" s="119" t="s">
        <v>278</v>
      </c>
      <c r="D52" s="34"/>
      <c r="E52" s="36"/>
      <c r="F52" s="37" t="s">
        <v>302</v>
      </c>
      <c r="G52" s="37"/>
      <c r="H52" s="11"/>
    </row>
    <row r="53" spans="1:8" x14ac:dyDescent="0.35">
      <c r="A53" s="17" t="s">
        <v>303</v>
      </c>
      <c r="B53" s="30" t="s">
        <v>304</v>
      </c>
      <c r="C53" s="322">
        <v>6266424747.21</v>
      </c>
      <c r="E53" s="42"/>
      <c r="F53" s="43">
        <v>1</v>
      </c>
      <c r="G53" s="44"/>
      <c r="H53" s="11"/>
    </row>
    <row r="54" spans="1:8" x14ac:dyDescent="0.35">
      <c r="A54" s="17" t="s">
        <v>305</v>
      </c>
      <c r="B54" s="30" t="s">
        <v>306</v>
      </c>
      <c r="C54" s="322">
        <v>0</v>
      </c>
      <c r="E54" s="42"/>
      <c r="F54" s="43">
        <v>0</v>
      </c>
      <c r="G54" s="44"/>
      <c r="H54" s="11"/>
    </row>
    <row r="55" spans="1:8" x14ac:dyDescent="0.35">
      <c r="A55" s="17" t="s">
        <v>307</v>
      </c>
      <c r="B55" s="30" t="s">
        <v>308</v>
      </c>
      <c r="C55" s="322">
        <v>0</v>
      </c>
      <c r="E55" s="42"/>
      <c r="F55" s="43">
        <v>0</v>
      </c>
      <c r="G55" s="44"/>
      <c r="H55" s="11"/>
    </row>
    <row r="56" spans="1:8" x14ac:dyDescent="0.35">
      <c r="A56" s="17" t="s">
        <v>309</v>
      </c>
      <c r="B56" s="30" t="s">
        <v>310</v>
      </c>
      <c r="C56" s="322">
        <f>C58-C53</f>
        <v>1233575252.79</v>
      </c>
      <c r="E56" s="42"/>
      <c r="F56" s="43">
        <v>0</v>
      </c>
      <c r="G56" s="44"/>
      <c r="H56" s="11"/>
    </row>
    <row r="57" spans="1:8" x14ac:dyDescent="0.35">
      <c r="A57" s="17" t="s">
        <v>311</v>
      </c>
      <c r="B57" s="17" t="s">
        <v>312</v>
      </c>
      <c r="C57" s="322">
        <v>0</v>
      </c>
      <c r="E57" s="42"/>
      <c r="F57" s="43">
        <v>0</v>
      </c>
      <c r="G57" s="44"/>
      <c r="H57" s="11"/>
    </row>
    <row r="58" spans="1:8" x14ac:dyDescent="0.35">
      <c r="A58" s="17" t="s">
        <v>313</v>
      </c>
      <c r="B58" s="45" t="s">
        <v>314</v>
      </c>
      <c r="C58" s="355">
        <v>7500000000</v>
      </c>
      <c r="D58" s="42"/>
      <c r="E58" s="42"/>
      <c r="F58" s="47">
        <f>SUM(F53:F57)</f>
        <v>1</v>
      </c>
      <c r="G58" s="44"/>
      <c r="H58" s="11"/>
    </row>
    <row r="59" spans="1:8" x14ac:dyDescent="0.35">
      <c r="A59" s="17" t="s">
        <v>315</v>
      </c>
      <c r="B59" s="48" t="s">
        <v>316</v>
      </c>
      <c r="C59" s="121"/>
      <c r="E59" s="42"/>
      <c r="F59" s="43" t="s">
        <v>737</v>
      </c>
      <c r="G59" s="44"/>
      <c r="H59" s="11"/>
    </row>
    <row r="60" spans="1:8" x14ac:dyDescent="0.35">
      <c r="A60" s="17" t="s">
        <v>317</v>
      </c>
      <c r="B60" s="48" t="s">
        <v>316</v>
      </c>
      <c r="C60" s="121"/>
      <c r="E60" s="42"/>
      <c r="F60" s="43" t="s">
        <v>737</v>
      </c>
      <c r="G60" s="44"/>
      <c r="H60" s="11"/>
    </row>
    <row r="61" spans="1:8" x14ac:dyDescent="0.35">
      <c r="A61" s="17" t="s">
        <v>318</v>
      </c>
      <c r="B61" s="48" t="s">
        <v>316</v>
      </c>
      <c r="C61" s="121"/>
      <c r="E61" s="42"/>
      <c r="F61" s="43" t="s">
        <v>737</v>
      </c>
      <c r="G61" s="44"/>
      <c r="H61" s="11"/>
    </row>
    <row r="62" spans="1:8" x14ac:dyDescent="0.35">
      <c r="A62" s="17" t="s">
        <v>319</v>
      </c>
      <c r="B62" s="48" t="s">
        <v>316</v>
      </c>
      <c r="C62" s="121"/>
      <c r="E62" s="42"/>
      <c r="F62" s="43" t="s">
        <v>737</v>
      </c>
      <c r="G62" s="44"/>
      <c r="H62" s="11"/>
    </row>
    <row r="63" spans="1:8" x14ac:dyDescent="0.35">
      <c r="A63" s="17" t="s">
        <v>320</v>
      </c>
      <c r="B63" s="48" t="s">
        <v>316</v>
      </c>
      <c r="C63" s="121"/>
      <c r="E63" s="42"/>
      <c r="F63" s="43" t="s">
        <v>737</v>
      </c>
      <c r="G63" s="44"/>
      <c r="H63" s="11"/>
    </row>
    <row r="64" spans="1:8" x14ac:dyDescent="0.35">
      <c r="A64" s="17" t="s">
        <v>321</v>
      </c>
      <c r="B64" s="48" t="s">
        <v>316</v>
      </c>
      <c r="C64" s="356"/>
      <c r="D64" s="39"/>
      <c r="E64" s="39"/>
      <c r="F64" s="43" t="s">
        <v>737</v>
      </c>
      <c r="G64" s="49"/>
      <c r="H64" s="11"/>
    </row>
    <row r="65" spans="1:8" x14ac:dyDescent="0.35">
      <c r="A65" s="34"/>
      <c r="B65" s="35" t="s">
        <v>322</v>
      </c>
      <c r="C65" s="149" t="s">
        <v>323</v>
      </c>
      <c r="D65" s="50" t="s">
        <v>324</v>
      </c>
      <c r="E65" s="36"/>
      <c r="F65" s="37" t="s">
        <v>325</v>
      </c>
      <c r="G65" s="51" t="s">
        <v>326</v>
      </c>
      <c r="H65" s="11"/>
    </row>
    <row r="66" spans="1:8" x14ac:dyDescent="0.35">
      <c r="A66" s="17" t="s">
        <v>327</v>
      </c>
      <c r="B66" s="30" t="s">
        <v>328</v>
      </c>
      <c r="C66" s="150">
        <v>23.220333333333333</v>
      </c>
      <c r="D66" s="17" t="s">
        <v>1908</v>
      </c>
      <c r="E66" s="28"/>
      <c r="F66" s="357"/>
      <c r="G66" s="52"/>
      <c r="H66" s="11"/>
    </row>
    <row r="67" spans="1:8" x14ac:dyDescent="0.35">
      <c r="B67" s="30"/>
      <c r="E67" s="28"/>
      <c r="F67" s="357"/>
      <c r="G67" s="52"/>
      <c r="H67" s="11"/>
    </row>
    <row r="68" spans="1:8" x14ac:dyDescent="0.35">
      <c r="B68" s="30" t="s">
        <v>329</v>
      </c>
      <c r="C68" s="130"/>
      <c r="E68" s="28"/>
      <c r="F68" s="52"/>
      <c r="G68" s="52"/>
      <c r="H68" s="11"/>
    </row>
    <row r="69" spans="1:8" x14ac:dyDescent="0.35">
      <c r="B69" s="30" t="s">
        <v>330</v>
      </c>
      <c r="E69" s="28"/>
      <c r="F69" s="52"/>
      <c r="G69" s="52"/>
      <c r="H69" s="11"/>
    </row>
    <row r="70" spans="1:8" x14ac:dyDescent="0.35">
      <c r="A70" s="17" t="s">
        <v>331</v>
      </c>
      <c r="B70" s="53" t="s">
        <v>332</v>
      </c>
      <c r="C70" s="322">
        <v>409521.31</v>
      </c>
      <c r="D70" s="17" t="s">
        <v>1908</v>
      </c>
      <c r="E70" s="53"/>
      <c r="F70" s="43">
        <f>C70/C$77</f>
        <v>6.5351668059579138E-5</v>
      </c>
      <c r="G70" s="43" t="s">
        <v>737</v>
      </c>
      <c r="H70" s="11"/>
    </row>
    <row r="71" spans="1:8" x14ac:dyDescent="0.35">
      <c r="A71" s="17" t="s">
        <v>333</v>
      </c>
      <c r="B71" s="53" t="s">
        <v>334</v>
      </c>
      <c r="C71" s="322">
        <v>1715423.75</v>
      </c>
      <c r="D71" s="17" t="s">
        <v>1908</v>
      </c>
      <c r="E71" s="53"/>
      <c r="F71" s="43">
        <f t="shared" ref="F71:F76" si="0">C71/C$77</f>
        <v>2.7374840027621141E-4</v>
      </c>
      <c r="G71" s="43" t="s">
        <v>737</v>
      </c>
      <c r="H71" s="11"/>
    </row>
    <row r="72" spans="1:8" x14ac:dyDescent="0.35">
      <c r="A72" s="17" t="s">
        <v>335</v>
      </c>
      <c r="B72" s="53" t="s">
        <v>336</v>
      </c>
      <c r="C72" s="322">
        <v>5169431.97</v>
      </c>
      <c r="D72" s="17" t="s">
        <v>1908</v>
      </c>
      <c r="E72" s="53"/>
      <c r="F72" s="43">
        <f t="shared" si="0"/>
        <v>8.2494120308419653E-4</v>
      </c>
      <c r="G72" s="43" t="s">
        <v>737</v>
      </c>
      <c r="H72" s="11"/>
    </row>
    <row r="73" spans="1:8" x14ac:dyDescent="0.35">
      <c r="A73" s="17" t="s">
        <v>337</v>
      </c>
      <c r="B73" s="53" t="s">
        <v>338</v>
      </c>
      <c r="C73" s="322">
        <v>8197490.6399999997</v>
      </c>
      <c r="D73" s="17" t="s">
        <v>1908</v>
      </c>
      <c r="E73" s="53"/>
      <c r="F73" s="43">
        <f t="shared" si="0"/>
        <v>1.3081607089672255E-3</v>
      </c>
      <c r="G73" s="43" t="s">
        <v>737</v>
      </c>
      <c r="H73" s="11"/>
    </row>
    <row r="74" spans="1:8" x14ac:dyDescent="0.35">
      <c r="A74" s="17" t="s">
        <v>339</v>
      </c>
      <c r="B74" s="53" t="s">
        <v>340</v>
      </c>
      <c r="C74" s="322">
        <v>12607972.970000001</v>
      </c>
      <c r="D74" s="17" t="s">
        <v>1908</v>
      </c>
      <c r="E74" s="53"/>
      <c r="F74" s="43">
        <f t="shared" si="0"/>
        <v>2.0119882514528634E-3</v>
      </c>
      <c r="G74" s="43" t="s">
        <v>737</v>
      </c>
      <c r="H74" s="11"/>
    </row>
    <row r="75" spans="1:8" x14ac:dyDescent="0.35">
      <c r="A75" s="17" t="s">
        <v>341</v>
      </c>
      <c r="B75" s="53" t="s">
        <v>342</v>
      </c>
      <c r="C75" s="322">
        <v>161713559.61000001</v>
      </c>
      <c r="D75" s="17" t="s">
        <v>1908</v>
      </c>
      <c r="E75" s="53"/>
      <c r="F75" s="43">
        <f t="shared" si="0"/>
        <v>2.5806351489659193E-2</v>
      </c>
      <c r="G75" s="43" t="s">
        <v>737</v>
      </c>
      <c r="H75" s="11"/>
    </row>
    <row r="76" spans="1:8" x14ac:dyDescent="0.35">
      <c r="A76" s="17" t="s">
        <v>343</v>
      </c>
      <c r="B76" s="53" t="s">
        <v>344</v>
      </c>
      <c r="C76" s="322">
        <v>6076611346.96</v>
      </c>
      <c r="D76" s="17" t="s">
        <v>1908</v>
      </c>
      <c r="E76" s="53"/>
      <c r="F76" s="43">
        <f t="shared" si="0"/>
        <v>0.96970945827850075</v>
      </c>
      <c r="G76" s="43" t="s">
        <v>737</v>
      </c>
      <c r="H76" s="11"/>
    </row>
    <row r="77" spans="1:8" x14ac:dyDescent="0.35">
      <c r="A77" s="17" t="s">
        <v>345</v>
      </c>
      <c r="B77" s="358" t="s">
        <v>314</v>
      </c>
      <c r="C77" s="355">
        <f>SUM(C70:C76)</f>
        <v>6266424747.21</v>
      </c>
      <c r="D77" s="46">
        <v>0</v>
      </c>
      <c r="E77" s="30"/>
      <c r="F77" s="47">
        <f>SUM(F70:F76)</f>
        <v>1</v>
      </c>
      <c r="G77" s="47">
        <f>SUM(G70:G76)</f>
        <v>0</v>
      </c>
      <c r="H77" s="11"/>
    </row>
    <row r="78" spans="1:8" x14ac:dyDescent="0.35">
      <c r="A78" s="17" t="s">
        <v>346</v>
      </c>
      <c r="B78" s="359" t="s">
        <v>347</v>
      </c>
      <c r="C78" s="134"/>
      <c r="D78" s="46"/>
      <c r="E78" s="30"/>
      <c r="F78" s="43" t="s">
        <v>737</v>
      </c>
      <c r="G78" s="43" t="s">
        <v>737</v>
      </c>
      <c r="H78" s="11"/>
    </row>
    <row r="79" spans="1:8" x14ac:dyDescent="0.35">
      <c r="A79" s="17" t="s">
        <v>348</v>
      </c>
      <c r="B79" s="359" t="s">
        <v>349</v>
      </c>
      <c r="C79" s="134"/>
      <c r="D79" s="46"/>
      <c r="E79" s="30"/>
      <c r="F79" s="43" t="s">
        <v>737</v>
      </c>
      <c r="G79" s="43" t="s">
        <v>737</v>
      </c>
      <c r="H79" s="11"/>
    </row>
    <row r="80" spans="1:8" x14ac:dyDescent="0.35">
      <c r="A80" s="17" t="s">
        <v>350</v>
      </c>
      <c r="B80" s="359" t="s">
        <v>351</v>
      </c>
      <c r="C80" s="134"/>
      <c r="D80" s="46"/>
      <c r="E80" s="30"/>
      <c r="F80" s="43" t="s">
        <v>737</v>
      </c>
      <c r="G80" s="43" t="s">
        <v>737</v>
      </c>
      <c r="H80" s="11"/>
    </row>
    <row r="81" spans="1:8" x14ac:dyDescent="0.35">
      <c r="A81" s="17" t="s">
        <v>352</v>
      </c>
      <c r="B81" s="359" t="s">
        <v>353</v>
      </c>
      <c r="C81" s="134"/>
      <c r="D81" s="46"/>
      <c r="E81" s="30"/>
      <c r="F81" s="43" t="s">
        <v>737</v>
      </c>
      <c r="G81" s="43" t="s">
        <v>737</v>
      </c>
      <c r="H81" s="11"/>
    </row>
    <row r="82" spans="1:8" x14ac:dyDescent="0.35">
      <c r="A82" s="17" t="s">
        <v>354</v>
      </c>
      <c r="B82" s="359" t="s">
        <v>355</v>
      </c>
      <c r="C82" s="134"/>
      <c r="D82" s="46"/>
      <c r="E82" s="30"/>
      <c r="F82" s="43" t="s">
        <v>737</v>
      </c>
      <c r="G82" s="43" t="s">
        <v>737</v>
      </c>
      <c r="H82" s="11"/>
    </row>
    <row r="83" spans="1:8" x14ac:dyDescent="0.35">
      <c r="A83" s="17" t="s">
        <v>356</v>
      </c>
      <c r="B83" s="359"/>
      <c r="C83" s="135"/>
      <c r="D83" s="42"/>
      <c r="E83" s="30"/>
      <c r="F83" s="44"/>
      <c r="G83" s="44"/>
      <c r="H83" s="11"/>
    </row>
    <row r="84" spans="1:8" x14ac:dyDescent="0.35">
      <c r="A84" s="17" t="s">
        <v>357</v>
      </c>
      <c r="B84" s="359"/>
      <c r="C84" s="135"/>
      <c r="D84" s="42"/>
      <c r="E84" s="30"/>
      <c r="F84" s="44"/>
      <c r="G84" s="44"/>
      <c r="H84" s="11"/>
    </row>
    <row r="85" spans="1:8" x14ac:dyDescent="0.35">
      <c r="A85" s="17" t="s">
        <v>358</v>
      </c>
      <c r="B85" s="359"/>
      <c r="C85" s="135"/>
      <c r="D85" s="42"/>
      <c r="E85" s="30"/>
      <c r="F85" s="44"/>
      <c r="G85" s="44"/>
      <c r="H85" s="11"/>
    </row>
    <row r="86" spans="1:8" x14ac:dyDescent="0.35">
      <c r="A86" s="17" t="s">
        <v>359</v>
      </c>
      <c r="B86" s="358"/>
      <c r="C86" s="135"/>
      <c r="D86" s="42"/>
      <c r="E86" s="30"/>
      <c r="F86" s="44" t="s">
        <v>737</v>
      </c>
      <c r="G86" s="44" t="s">
        <v>737</v>
      </c>
      <c r="H86" s="11"/>
    </row>
    <row r="87" spans="1:8" x14ac:dyDescent="0.35">
      <c r="A87" s="17" t="s">
        <v>360</v>
      </c>
      <c r="B87" s="359"/>
      <c r="C87" s="135"/>
      <c r="D87" s="42"/>
      <c r="E87" s="30"/>
      <c r="F87" s="44" t="s">
        <v>737</v>
      </c>
      <c r="G87" s="44" t="s">
        <v>737</v>
      </c>
      <c r="H87" s="11"/>
    </row>
    <row r="88" spans="1:8" x14ac:dyDescent="0.35">
      <c r="A88" s="34"/>
      <c r="B88" s="35" t="s">
        <v>361</v>
      </c>
      <c r="C88" s="149" t="s">
        <v>362</v>
      </c>
      <c r="D88" s="50" t="s">
        <v>363</v>
      </c>
      <c r="E88" s="36"/>
      <c r="F88" s="37" t="s">
        <v>364</v>
      </c>
      <c r="G88" s="34" t="s">
        <v>365</v>
      </c>
      <c r="H88" s="11"/>
    </row>
    <row r="89" spans="1:8" x14ac:dyDescent="0.35">
      <c r="A89" s="17" t="s">
        <v>366</v>
      </c>
      <c r="B89" s="30" t="s">
        <v>367</v>
      </c>
      <c r="C89" s="360">
        <f>'D. Insert Nat Trans Templ'!P3</f>
        <v>3.3312914906698592</v>
      </c>
      <c r="D89" s="361">
        <f>'D. Insert Nat Trans Templ'!Q3</f>
        <v>4.3314337104179117</v>
      </c>
      <c r="E89" s="28"/>
      <c r="F89" s="362"/>
      <c r="G89" s="363"/>
      <c r="H89" s="11"/>
    </row>
    <row r="90" spans="1:8" x14ac:dyDescent="0.35">
      <c r="B90" s="30"/>
      <c r="C90" s="150"/>
      <c r="D90" s="364"/>
      <c r="E90" s="28"/>
      <c r="F90" s="362"/>
      <c r="G90" s="363"/>
      <c r="H90" s="11"/>
    </row>
    <row r="91" spans="1:8" x14ac:dyDescent="0.35">
      <c r="B91" s="30" t="s">
        <v>368</v>
      </c>
      <c r="C91" s="365"/>
      <c r="D91" s="366"/>
      <c r="E91" s="28"/>
      <c r="F91" s="363"/>
      <c r="G91" s="363"/>
      <c r="H91" s="11"/>
    </row>
    <row r="92" spans="1:8" x14ac:dyDescent="0.35">
      <c r="A92" s="17" t="s">
        <v>369</v>
      </c>
      <c r="B92" s="30" t="s">
        <v>330</v>
      </c>
      <c r="C92" s="150"/>
      <c r="D92" s="364"/>
      <c r="E92" s="28"/>
      <c r="F92" s="363"/>
      <c r="G92" s="363"/>
      <c r="H92" s="11"/>
    </row>
    <row r="93" spans="1:8" x14ac:dyDescent="0.35">
      <c r="A93" s="17" t="s">
        <v>370</v>
      </c>
      <c r="B93" s="53" t="s">
        <v>332</v>
      </c>
      <c r="C93" s="367">
        <f>SUMIFS('D. Insert Nat Trans Templ'!H3:H29,'D. Insert Nat Trans Templ'!A3:A29,"&gt;=1",'D. Insert Nat Trans Templ'!N3:N29,"&gt;=0",'D. Insert Nat Trans Templ'!N3:N29,"&lt;1")</f>
        <v>0</v>
      </c>
      <c r="D93" s="367">
        <f>SUMIFS('D. Insert Nat Trans Templ'!H3:H29,'D. Insert Nat Trans Templ'!A3:A29,"&gt;=1",'D. Insert Nat Trans Templ'!O3:O29,"&gt;=0",'D. Insert Nat Trans Templ'!O3:O29,"&lt;1")</f>
        <v>0</v>
      </c>
      <c r="E93" s="53"/>
      <c r="F93" s="43">
        <f>C93/C$100</f>
        <v>0</v>
      </c>
      <c r="G93" s="43">
        <f>D93/D$100</f>
        <v>0</v>
      </c>
      <c r="H93" s="11"/>
    </row>
    <row r="94" spans="1:8" x14ac:dyDescent="0.35">
      <c r="A94" s="17" t="s">
        <v>371</v>
      </c>
      <c r="B94" s="53" t="s">
        <v>334</v>
      </c>
      <c r="C94" s="367">
        <f>SUMIFS('D. Insert Nat Trans Templ'!H3:H29,'D. Insert Nat Trans Templ'!A3:A29,"&gt;=1",'D. Insert Nat Trans Templ'!N3:N29,"&gt;=1",'D. Insert Nat Trans Templ'!N3:N29,"&lt;2")</f>
        <v>2719114500</v>
      </c>
      <c r="D94" s="367">
        <f>SUMIFS('D. Insert Nat Trans Templ'!H3:H29,'D. Insert Nat Trans Templ'!A3:A29,"&gt;=1",'D. Insert Nat Trans Templ'!O3:O29,"&gt;=1",'D. Insert Nat Trans Templ'!O3:O29,"&lt;2")</f>
        <v>0</v>
      </c>
      <c r="E94" s="53"/>
      <c r="F94" s="43">
        <f t="shared" ref="F94:F99" si="1">C94/C$100</f>
        <v>0.45580149931414982</v>
      </c>
      <c r="G94" s="43">
        <f t="shared" ref="G94:G99" si="2">D94/D$100</f>
        <v>0</v>
      </c>
      <c r="H94" s="11"/>
    </row>
    <row r="95" spans="1:8" x14ac:dyDescent="0.35">
      <c r="A95" s="17" t="s">
        <v>372</v>
      </c>
      <c r="B95" s="53" t="s">
        <v>336</v>
      </c>
      <c r="C95" s="367">
        <f>SUMIFS('D. Insert Nat Trans Templ'!H3:H29,'D. Insert Nat Trans Templ'!A3:A29,"&gt;=1",'D. Insert Nat Trans Templ'!N3:N29,"&gt;=2",'D. Insert Nat Trans Templ'!N3:N29,"&lt;3")</f>
        <v>0</v>
      </c>
      <c r="D95" s="367">
        <f>SUMIFS('D. Insert Nat Trans Templ'!H3:H29,'D. Insert Nat Trans Templ'!A3:A29,"&gt;=1",'D. Insert Nat Trans Templ'!O3:O29,"&gt;=2",'D. Insert Nat Trans Templ'!O3:O29,"&lt;3")</f>
        <v>2719114500</v>
      </c>
      <c r="E95" s="53"/>
      <c r="F95" s="43">
        <f t="shared" si="1"/>
        <v>0</v>
      </c>
      <c r="G95" s="43">
        <f t="shared" si="2"/>
        <v>0.45580149931414982</v>
      </c>
      <c r="H95" s="11"/>
    </row>
    <row r="96" spans="1:8" x14ac:dyDescent="0.35">
      <c r="A96" s="17" t="s">
        <v>373</v>
      </c>
      <c r="B96" s="53" t="s">
        <v>338</v>
      </c>
      <c r="C96" s="367">
        <f>SUMIFS('D. Insert Nat Trans Templ'!H3:H29,'D. Insert Nat Trans Templ'!A3:A29,"&gt;=1",'D. Insert Nat Trans Templ'!N3:N29,"&gt;=3",'D. Insert Nat Trans Templ'!N3:N29,"&lt;4")</f>
        <v>0</v>
      </c>
      <c r="D96" s="367">
        <f>SUMIFS('D. Insert Nat Trans Templ'!H3:H29,'D. Insert Nat Trans Templ'!A3:A29,"&gt;=1",'D. Insert Nat Trans Templ'!O3:O29,"&gt;=3",'D. Insert Nat Trans Templ'!O3:O29,"&lt;4")</f>
        <v>0</v>
      </c>
      <c r="E96" s="53"/>
      <c r="F96" s="43">
        <f t="shared" si="1"/>
        <v>0</v>
      </c>
      <c r="G96" s="43">
        <f t="shared" si="2"/>
        <v>0</v>
      </c>
      <c r="H96" s="11"/>
    </row>
    <row r="97" spans="1:8" x14ac:dyDescent="0.35">
      <c r="A97" s="17" t="s">
        <v>374</v>
      </c>
      <c r="B97" s="53" t="s">
        <v>340</v>
      </c>
      <c r="C97" s="367">
        <f>SUMIFS('D. Insert Nat Trans Templ'!H3:H29,'D. Insert Nat Trans Templ'!A3:A29,"&gt;=1",'D. Insert Nat Trans Templ'!N3:N29,"&gt;=4",'D. Insert Nat Trans Templ'!N3:N29,"&lt;5")</f>
        <v>2923800000</v>
      </c>
      <c r="D97" s="367">
        <f>SUMIFS('D. Insert Nat Trans Templ'!H3:H29,'D. Insert Nat Trans Templ'!A3:A29,"&gt;=1",'D. Insert Nat Trans Templ'!O3:O29,"&gt;=4",'D. Insert Nat Trans Templ'!O3:O29,"&lt;5")</f>
        <v>0</v>
      </c>
      <c r="E97" s="53"/>
      <c r="F97" s="43">
        <f t="shared" si="1"/>
        <v>0.49011265384179709</v>
      </c>
      <c r="G97" s="43">
        <f t="shared" si="2"/>
        <v>0</v>
      </c>
      <c r="H97" s="11"/>
    </row>
    <row r="98" spans="1:8" x14ac:dyDescent="0.35">
      <c r="A98" s="17" t="s">
        <v>375</v>
      </c>
      <c r="B98" s="53" t="s">
        <v>342</v>
      </c>
      <c r="C98" s="367">
        <f>SUMIFS('D. Insert Nat Trans Templ'!H3:H29,'D. Insert Nat Trans Templ'!A3:A29,"&gt;=1",'D. Insert Nat Trans Templ'!N3:N29,"&gt;=5",'D. Insert Nat Trans Templ'!N3:N29,"&lt;10")</f>
        <v>322652757</v>
      </c>
      <c r="D98" s="367">
        <f>SUMIFS('D. Insert Nat Trans Templ'!H3:H29,'D. Insert Nat Trans Templ'!A3:A29,"&gt;=1",'D. Insert Nat Trans Templ'!O3:O29,"&gt;=5",'D. Insert Nat Trans Templ'!O3:O29,"&lt;10")</f>
        <v>3246452757</v>
      </c>
      <c r="E98" s="53"/>
      <c r="F98" s="43">
        <f t="shared" si="1"/>
        <v>5.4085846844053105E-2</v>
      </c>
      <c r="G98" s="43">
        <f t="shared" si="2"/>
        <v>0.54419850068585018</v>
      </c>
      <c r="H98" s="11"/>
    </row>
    <row r="99" spans="1:8" x14ac:dyDescent="0.35">
      <c r="A99" s="17" t="s">
        <v>376</v>
      </c>
      <c r="B99" s="53" t="s">
        <v>344</v>
      </c>
      <c r="C99" s="367">
        <f>SUMIFS('D. Insert Nat Trans Templ'!H3:H29,'D. Insert Nat Trans Templ'!A3:A29,"&gt;=1",'D. Insert Nat Trans Templ'!N3:N29,"&gt;=10")</f>
        <v>0</v>
      </c>
      <c r="D99" s="367">
        <f>SUMIFS('D. Insert Nat Trans Templ'!H3:H29,'D. Insert Nat Trans Templ'!A3:A29,"&gt;=1",'D. Insert Nat Trans Templ'!O3:O29,"&gt;=10")</f>
        <v>0</v>
      </c>
      <c r="E99" s="53"/>
      <c r="F99" s="43">
        <f t="shared" si="1"/>
        <v>0</v>
      </c>
      <c r="G99" s="43">
        <f t="shared" si="2"/>
        <v>0</v>
      </c>
      <c r="H99" s="11"/>
    </row>
    <row r="100" spans="1:8" x14ac:dyDescent="0.35">
      <c r="A100" s="17" t="s">
        <v>377</v>
      </c>
      <c r="B100" s="358" t="s">
        <v>314</v>
      </c>
      <c r="C100" s="367">
        <f>SUM(C93:C99)</f>
        <v>5965567257</v>
      </c>
      <c r="D100" s="367">
        <f>SUM(D93:D99)</f>
        <v>5965567257</v>
      </c>
      <c r="E100" s="30"/>
      <c r="F100" s="47">
        <f>SUM(F93:F99)</f>
        <v>1</v>
      </c>
      <c r="G100" s="47">
        <f>SUM(G93:G99)</f>
        <v>1</v>
      </c>
      <c r="H100" s="11"/>
    </row>
    <row r="101" spans="1:8" x14ac:dyDescent="0.35">
      <c r="A101" s="17" t="s">
        <v>378</v>
      </c>
      <c r="B101" s="359" t="s">
        <v>347</v>
      </c>
      <c r="C101" s="134"/>
      <c r="D101" s="46"/>
      <c r="E101" s="30"/>
      <c r="F101" s="43" t="s">
        <v>737</v>
      </c>
      <c r="G101" s="43" t="s">
        <v>737</v>
      </c>
      <c r="H101" s="11"/>
    </row>
    <row r="102" spans="1:8" x14ac:dyDescent="0.35">
      <c r="A102" s="17" t="s">
        <v>379</v>
      </c>
      <c r="B102" s="359" t="s">
        <v>349</v>
      </c>
      <c r="C102" s="134"/>
      <c r="D102" s="46"/>
      <c r="E102" s="30"/>
      <c r="F102" s="43" t="s">
        <v>737</v>
      </c>
      <c r="G102" s="43" t="s">
        <v>737</v>
      </c>
      <c r="H102" s="11"/>
    </row>
    <row r="103" spans="1:8" x14ac:dyDescent="0.35">
      <c r="A103" s="17" t="s">
        <v>380</v>
      </c>
      <c r="B103" s="359" t="s">
        <v>351</v>
      </c>
      <c r="C103" s="134"/>
      <c r="D103" s="46"/>
      <c r="E103" s="30"/>
      <c r="F103" s="43" t="s">
        <v>737</v>
      </c>
      <c r="G103" s="43" t="s">
        <v>737</v>
      </c>
      <c r="H103" s="11"/>
    </row>
    <row r="104" spans="1:8" x14ac:dyDescent="0.35">
      <c r="A104" s="17" t="s">
        <v>381</v>
      </c>
      <c r="B104" s="359" t="s">
        <v>353</v>
      </c>
      <c r="C104" s="134"/>
      <c r="D104" s="46"/>
      <c r="E104" s="30"/>
      <c r="F104" s="43" t="s">
        <v>737</v>
      </c>
      <c r="G104" s="43" t="s">
        <v>737</v>
      </c>
      <c r="H104" s="11"/>
    </row>
    <row r="105" spans="1:8" x14ac:dyDescent="0.35">
      <c r="A105" s="17" t="s">
        <v>382</v>
      </c>
      <c r="B105" s="359" t="s">
        <v>355</v>
      </c>
      <c r="C105" s="134"/>
      <c r="D105" s="46"/>
      <c r="E105" s="30"/>
      <c r="F105" s="43" t="s">
        <v>737</v>
      </c>
      <c r="G105" s="43" t="s">
        <v>737</v>
      </c>
      <c r="H105" s="11"/>
    </row>
    <row r="106" spans="1:8" x14ac:dyDescent="0.35">
      <c r="A106" s="17" t="s">
        <v>383</v>
      </c>
      <c r="B106" s="359"/>
      <c r="C106" s="135"/>
      <c r="D106" s="42"/>
      <c r="E106" s="30"/>
      <c r="F106" s="44"/>
      <c r="G106" s="44"/>
      <c r="H106" s="11"/>
    </row>
    <row r="107" spans="1:8" x14ac:dyDescent="0.35">
      <c r="A107" s="17" t="s">
        <v>384</v>
      </c>
      <c r="B107" s="359"/>
      <c r="C107" s="135"/>
      <c r="D107" s="42"/>
      <c r="E107" s="30"/>
      <c r="F107" s="44"/>
      <c r="G107" s="44"/>
      <c r="H107" s="11"/>
    </row>
    <row r="108" spans="1:8" x14ac:dyDescent="0.35">
      <c r="A108" s="17" t="s">
        <v>385</v>
      </c>
      <c r="B108" s="358"/>
      <c r="C108" s="135"/>
      <c r="D108" s="42"/>
      <c r="E108" s="30"/>
      <c r="F108" s="44"/>
      <c r="G108" s="44"/>
      <c r="H108" s="11"/>
    </row>
    <row r="109" spans="1:8" x14ac:dyDescent="0.35">
      <c r="A109" s="17" t="s">
        <v>386</v>
      </c>
      <c r="B109" s="359"/>
      <c r="C109" s="135"/>
      <c r="D109" s="42"/>
      <c r="E109" s="30"/>
      <c r="F109" s="44"/>
      <c r="G109" s="44"/>
      <c r="H109" s="11"/>
    </row>
    <row r="110" spans="1:8" x14ac:dyDescent="0.35">
      <c r="A110" s="17" t="s">
        <v>387</v>
      </c>
      <c r="B110" s="359"/>
      <c r="C110" s="135"/>
      <c r="D110" s="42"/>
      <c r="E110" s="30"/>
      <c r="F110" s="44"/>
      <c r="G110" s="44"/>
      <c r="H110" s="11"/>
    </row>
    <row r="111" spans="1:8" x14ac:dyDescent="0.35">
      <c r="A111" s="34"/>
      <c r="B111" s="54" t="s">
        <v>388</v>
      </c>
      <c r="C111" s="120" t="s">
        <v>389</v>
      </c>
      <c r="D111" s="37" t="s">
        <v>390</v>
      </c>
      <c r="E111" s="36"/>
      <c r="F111" s="37" t="s">
        <v>391</v>
      </c>
      <c r="G111" s="37" t="s">
        <v>392</v>
      </c>
      <c r="H111" s="11"/>
    </row>
    <row r="112" spans="1:8" x14ac:dyDescent="0.35">
      <c r="A112" s="17" t="s">
        <v>393</v>
      </c>
      <c r="B112" s="30" t="s">
        <v>394</v>
      </c>
      <c r="C112" s="322">
        <v>0</v>
      </c>
      <c r="D112" s="368">
        <v>0</v>
      </c>
      <c r="E112" s="44"/>
      <c r="F112" s="43" t="s">
        <v>737</v>
      </c>
      <c r="G112" s="43" t="s">
        <v>737</v>
      </c>
      <c r="H112" s="9"/>
    </row>
    <row r="113" spans="1:8" x14ac:dyDescent="0.35">
      <c r="A113" s="17" t="s">
        <v>395</v>
      </c>
      <c r="B113" s="30" t="s">
        <v>396</v>
      </c>
      <c r="C113" s="322">
        <v>0</v>
      </c>
      <c r="D113" s="368">
        <v>0</v>
      </c>
      <c r="E113" s="44"/>
      <c r="F113" s="43" t="s">
        <v>737</v>
      </c>
      <c r="G113" s="43" t="s">
        <v>737</v>
      </c>
      <c r="H113" s="9"/>
    </row>
    <row r="114" spans="1:8" x14ac:dyDescent="0.35">
      <c r="A114" s="17" t="s">
        <v>397</v>
      </c>
      <c r="B114" s="30" t="s">
        <v>398</v>
      </c>
      <c r="C114" s="322">
        <v>0</v>
      </c>
      <c r="D114" s="368">
        <v>0</v>
      </c>
      <c r="E114" s="44"/>
      <c r="F114" s="43" t="s">
        <v>737</v>
      </c>
      <c r="G114" s="43" t="s">
        <v>737</v>
      </c>
      <c r="H114" s="9"/>
    </row>
    <row r="115" spans="1:8" x14ac:dyDescent="0.35">
      <c r="A115" s="17" t="s">
        <v>399</v>
      </c>
      <c r="B115" s="30" t="s">
        <v>400</v>
      </c>
      <c r="C115" s="322">
        <v>0</v>
      </c>
      <c r="D115" s="368">
        <v>0</v>
      </c>
      <c r="E115" s="44"/>
      <c r="F115" s="43" t="s">
        <v>737</v>
      </c>
      <c r="G115" s="43" t="s">
        <v>737</v>
      </c>
      <c r="H115" s="9"/>
    </row>
    <row r="116" spans="1:8" x14ac:dyDescent="0.35">
      <c r="A116" s="17" t="s">
        <v>401</v>
      </c>
      <c r="B116" s="30" t="s">
        <v>402</v>
      </c>
      <c r="C116" s="322">
        <v>0</v>
      </c>
      <c r="D116" s="368">
        <v>0</v>
      </c>
      <c r="E116" s="44"/>
      <c r="F116" s="43" t="s">
        <v>737</v>
      </c>
      <c r="G116" s="43" t="s">
        <v>737</v>
      </c>
      <c r="H116" s="9"/>
    </row>
    <row r="117" spans="1:8" x14ac:dyDescent="0.35">
      <c r="A117" s="17" t="s">
        <v>403</v>
      </c>
      <c r="B117" s="30" t="s">
        <v>404</v>
      </c>
      <c r="C117" s="322">
        <v>0</v>
      </c>
      <c r="D117" s="368">
        <v>0</v>
      </c>
      <c r="E117" s="30"/>
      <c r="F117" s="43" t="s">
        <v>737</v>
      </c>
      <c r="G117" s="43" t="s">
        <v>737</v>
      </c>
      <c r="H117" s="9"/>
    </row>
    <row r="118" spans="1:8" x14ac:dyDescent="0.35">
      <c r="A118" s="17" t="s">
        <v>405</v>
      </c>
      <c r="B118" s="30" t="s">
        <v>406</v>
      </c>
      <c r="C118" s="322">
        <v>0</v>
      </c>
      <c r="D118" s="368">
        <v>0</v>
      </c>
      <c r="E118" s="30"/>
      <c r="F118" s="43" t="s">
        <v>737</v>
      </c>
      <c r="G118" s="43" t="s">
        <v>737</v>
      </c>
    </row>
    <row r="119" spans="1:8" x14ac:dyDescent="0.35">
      <c r="A119" s="17" t="s">
        <v>407</v>
      </c>
      <c r="B119" s="30" t="s">
        <v>408</v>
      </c>
      <c r="C119" s="322">
        <v>0</v>
      </c>
      <c r="D119" s="368">
        <v>0</v>
      </c>
      <c r="E119" s="30"/>
      <c r="F119" s="43" t="s">
        <v>737</v>
      </c>
      <c r="G119" s="43" t="s">
        <v>737</v>
      </c>
    </row>
    <row r="120" spans="1:8" x14ac:dyDescent="0.35">
      <c r="A120" s="17" t="s">
        <v>409</v>
      </c>
      <c r="B120" s="30" t="s">
        <v>410</v>
      </c>
      <c r="C120" s="322">
        <v>0</v>
      </c>
      <c r="D120" s="368">
        <v>0</v>
      </c>
      <c r="E120" s="30"/>
      <c r="F120" s="43" t="s">
        <v>737</v>
      </c>
      <c r="G120" s="43" t="s">
        <v>737</v>
      </c>
    </row>
    <row r="121" spans="1:8" x14ac:dyDescent="0.35">
      <c r="A121" s="17" t="s">
        <v>411</v>
      </c>
      <c r="B121" s="17" t="s">
        <v>412</v>
      </c>
      <c r="C121" s="322">
        <v>0</v>
      </c>
      <c r="D121" s="368">
        <v>0</v>
      </c>
      <c r="F121" s="43" t="s">
        <v>737</v>
      </c>
      <c r="G121" s="43" t="s">
        <v>737</v>
      </c>
    </row>
    <row r="122" spans="1:8" x14ac:dyDescent="0.35">
      <c r="A122" s="17" t="s">
        <v>413</v>
      </c>
      <c r="B122" s="30" t="s">
        <v>414</v>
      </c>
      <c r="C122" s="322">
        <v>0</v>
      </c>
      <c r="D122" s="368">
        <v>0</v>
      </c>
      <c r="E122" s="30"/>
      <c r="F122" s="43" t="s">
        <v>737</v>
      </c>
      <c r="G122" s="43" t="s">
        <v>737</v>
      </c>
    </row>
    <row r="123" spans="1:8" x14ac:dyDescent="0.35">
      <c r="A123" s="17" t="s">
        <v>416</v>
      </c>
      <c r="B123" s="30" t="s">
        <v>415</v>
      </c>
      <c r="C123" s="322">
        <v>0</v>
      </c>
      <c r="D123" s="368">
        <v>0</v>
      </c>
      <c r="E123" s="30"/>
      <c r="F123" s="43" t="s">
        <v>737</v>
      </c>
      <c r="G123" s="43" t="s">
        <v>737</v>
      </c>
    </row>
    <row r="124" spans="1:8" x14ac:dyDescent="0.35">
      <c r="A124" s="17" t="s">
        <v>418</v>
      </c>
      <c r="B124" s="30" t="s">
        <v>417</v>
      </c>
      <c r="C124" s="322">
        <v>0</v>
      </c>
      <c r="D124" s="368">
        <v>0</v>
      </c>
      <c r="E124" s="30"/>
      <c r="F124" s="43" t="s">
        <v>737</v>
      </c>
      <c r="G124" s="43" t="s">
        <v>737</v>
      </c>
    </row>
    <row r="125" spans="1:8" x14ac:dyDescent="0.35">
      <c r="A125" s="17" t="s">
        <v>420</v>
      </c>
      <c r="B125" s="53" t="s">
        <v>419</v>
      </c>
      <c r="C125" s="322">
        <v>0</v>
      </c>
      <c r="D125" s="368">
        <v>0</v>
      </c>
      <c r="E125" s="30"/>
      <c r="F125" s="43" t="s">
        <v>737</v>
      </c>
      <c r="G125" s="43" t="s">
        <v>737</v>
      </c>
    </row>
    <row r="126" spans="1:8" x14ac:dyDescent="0.35">
      <c r="A126" s="17" t="s">
        <v>422</v>
      </c>
      <c r="B126" s="30" t="s">
        <v>421</v>
      </c>
      <c r="C126" s="322">
        <v>0</v>
      </c>
      <c r="D126" s="368">
        <v>0</v>
      </c>
      <c r="E126" s="30"/>
      <c r="F126" s="43" t="s">
        <v>737</v>
      </c>
      <c r="G126" s="43" t="s">
        <v>737</v>
      </c>
      <c r="H126" s="39"/>
    </row>
    <row r="127" spans="1:8" x14ac:dyDescent="0.35">
      <c r="A127" s="17" t="s">
        <v>424</v>
      </c>
      <c r="B127" s="30" t="s">
        <v>423</v>
      </c>
      <c r="C127" s="322">
        <v>0</v>
      </c>
      <c r="D127" s="368">
        <v>0</v>
      </c>
      <c r="E127" s="30"/>
      <c r="F127" s="43" t="s">
        <v>737</v>
      </c>
      <c r="G127" s="43" t="s">
        <v>737</v>
      </c>
      <c r="H127" s="11"/>
    </row>
    <row r="128" spans="1:8" x14ac:dyDescent="0.35">
      <c r="A128" s="17" t="s">
        <v>426</v>
      </c>
      <c r="B128" s="30" t="s">
        <v>425</v>
      </c>
      <c r="C128" s="322">
        <v>0</v>
      </c>
      <c r="D128" s="368">
        <v>0</v>
      </c>
      <c r="E128" s="30"/>
      <c r="F128" s="43" t="s">
        <v>737</v>
      </c>
      <c r="G128" s="43" t="s">
        <v>737</v>
      </c>
      <c r="H128" s="11"/>
    </row>
    <row r="129" spans="1:8" x14ac:dyDescent="0.35">
      <c r="A129" s="17" t="s">
        <v>427</v>
      </c>
      <c r="B129" s="30" t="s">
        <v>312</v>
      </c>
      <c r="C129" s="322">
        <v>7500000000</v>
      </c>
      <c r="D129" s="368" t="s">
        <v>1908</v>
      </c>
      <c r="E129" s="30"/>
      <c r="F129" s="43">
        <v>1</v>
      </c>
      <c r="G129" s="43">
        <v>0</v>
      </c>
      <c r="H129" s="11"/>
    </row>
    <row r="130" spans="1:8" x14ac:dyDescent="0.35">
      <c r="A130" s="17" t="s">
        <v>428</v>
      </c>
      <c r="B130" s="358" t="s">
        <v>314</v>
      </c>
      <c r="C130" s="322">
        <f>C129</f>
        <v>7500000000</v>
      </c>
      <c r="D130" s="368">
        <v>0</v>
      </c>
      <c r="E130" s="30"/>
      <c r="F130" s="40">
        <f>SUM(F112:F129)</f>
        <v>1</v>
      </c>
      <c r="G130" s="40">
        <f>SUM(G112:G129)</f>
        <v>0</v>
      </c>
      <c r="H130" s="11"/>
    </row>
    <row r="131" spans="1:8" x14ac:dyDescent="0.35">
      <c r="A131" s="17" t="s">
        <v>429</v>
      </c>
      <c r="B131" s="48" t="s">
        <v>316</v>
      </c>
      <c r="C131" s="369"/>
      <c r="D131" s="38"/>
      <c r="E131" s="30"/>
      <c r="F131" s="43" t="s">
        <v>737</v>
      </c>
      <c r="G131" s="43" t="s">
        <v>737</v>
      </c>
      <c r="H131" s="11"/>
    </row>
    <row r="132" spans="1:8" x14ac:dyDescent="0.35">
      <c r="A132" s="17" t="s">
        <v>430</v>
      </c>
      <c r="B132" s="48" t="s">
        <v>316</v>
      </c>
      <c r="C132" s="121"/>
      <c r="D132" s="38"/>
      <c r="E132" s="30"/>
      <c r="F132" s="43" t="s">
        <v>737</v>
      </c>
      <c r="G132" s="43" t="s">
        <v>737</v>
      </c>
      <c r="H132" s="11"/>
    </row>
    <row r="133" spans="1:8" x14ac:dyDescent="0.35">
      <c r="A133" s="17" t="s">
        <v>431</v>
      </c>
      <c r="B133" s="48" t="s">
        <v>316</v>
      </c>
      <c r="C133" s="121"/>
      <c r="D133" s="38"/>
      <c r="E133" s="30"/>
      <c r="F133" s="43" t="s">
        <v>737</v>
      </c>
      <c r="G133" s="43" t="s">
        <v>737</v>
      </c>
      <c r="H133" s="11"/>
    </row>
    <row r="134" spans="1:8" x14ac:dyDescent="0.35">
      <c r="A134" s="17" t="s">
        <v>432</v>
      </c>
      <c r="B134" s="48" t="s">
        <v>316</v>
      </c>
      <c r="C134" s="121"/>
      <c r="D134" s="38"/>
      <c r="E134" s="30"/>
      <c r="F134" s="43" t="s">
        <v>737</v>
      </c>
      <c r="G134" s="43" t="s">
        <v>737</v>
      </c>
      <c r="H134" s="11"/>
    </row>
    <row r="135" spans="1:8" x14ac:dyDescent="0.35">
      <c r="A135" s="17" t="s">
        <v>433</v>
      </c>
      <c r="B135" s="48" t="s">
        <v>316</v>
      </c>
      <c r="C135" s="121"/>
      <c r="D135" s="38"/>
      <c r="E135" s="30"/>
      <c r="F135" s="43" t="s">
        <v>737</v>
      </c>
      <c r="G135" s="43" t="s">
        <v>737</v>
      </c>
      <c r="H135" s="11"/>
    </row>
    <row r="136" spans="1:8" x14ac:dyDescent="0.35">
      <c r="A136" s="17" t="s">
        <v>434</v>
      </c>
      <c r="B136" s="48" t="s">
        <v>316</v>
      </c>
      <c r="C136" s="121"/>
      <c r="D136" s="38"/>
      <c r="E136" s="30"/>
      <c r="F136" s="43" t="s">
        <v>737</v>
      </c>
      <c r="G136" s="43" t="s">
        <v>737</v>
      </c>
      <c r="H136" s="11"/>
    </row>
    <row r="137" spans="1:8" x14ac:dyDescent="0.35">
      <c r="A137" s="34"/>
      <c r="B137" s="35" t="s">
        <v>435</v>
      </c>
      <c r="C137" s="120" t="s">
        <v>389</v>
      </c>
      <c r="D137" s="37" t="s">
        <v>390</v>
      </c>
      <c r="E137" s="36"/>
      <c r="F137" s="37" t="s">
        <v>391</v>
      </c>
      <c r="G137" s="37" t="s">
        <v>392</v>
      </c>
      <c r="H137" s="11"/>
    </row>
    <row r="138" spans="1:8" x14ac:dyDescent="0.35">
      <c r="A138" s="17" t="s">
        <v>436</v>
      </c>
      <c r="B138" s="30" t="s">
        <v>394</v>
      </c>
      <c r="C138" s="322">
        <f>SUMIFS('D. Insert Nat Trans Templ'!F3:F29,'D. Insert Nat Trans Templ'!A3:A29,"&gt;=1",'D. Insert Nat Trans Templ'!E3:E29,"=EUR")</f>
        <v>3300000000</v>
      </c>
      <c r="D138" s="370">
        <v>0</v>
      </c>
      <c r="E138" s="44"/>
      <c r="F138" s="43">
        <f>C138/C156</f>
        <v>1</v>
      </c>
      <c r="G138" s="43" t="s">
        <v>737</v>
      </c>
      <c r="H138" s="11"/>
    </row>
    <row r="139" spans="1:8" x14ac:dyDescent="0.35">
      <c r="A139" s="17" t="s">
        <v>437</v>
      </c>
      <c r="B139" s="30" t="s">
        <v>396</v>
      </c>
      <c r="C139" s="322">
        <f>SUMIFS('D. Insert Nat Trans Templ'!F3:F29,'D. Insert Nat Trans Templ'!A3:A29,"&gt;=1",'D. Insert Nat Trans Templ'!E3:E29,"=AUD")</f>
        <v>0</v>
      </c>
      <c r="D139" s="370">
        <f>SUMIFS('D. Insert Nat Trans Templ'!H3:H29,'D. Insert Nat Trans Templ'!A3:A29,"&gt;=1",'D. Insert Nat Trans Templ'!E3:E29,"=AUD")</f>
        <v>0</v>
      </c>
      <c r="E139" s="44"/>
      <c r="F139" s="43" t="s">
        <v>737</v>
      </c>
      <c r="G139" s="43" t="s">
        <v>737</v>
      </c>
      <c r="H139" s="11"/>
    </row>
    <row r="140" spans="1:8" x14ac:dyDescent="0.35">
      <c r="A140" s="17" t="s">
        <v>438</v>
      </c>
      <c r="B140" s="30" t="s">
        <v>398</v>
      </c>
      <c r="C140" s="322">
        <v>0</v>
      </c>
      <c r="D140" s="370">
        <v>0</v>
      </c>
      <c r="E140" s="44"/>
      <c r="F140" s="43" t="s">
        <v>737</v>
      </c>
      <c r="G140" s="43" t="s">
        <v>737</v>
      </c>
      <c r="H140" s="11"/>
    </row>
    <row r="141" spans="1:8" x14ac:dyDescent="0.35">
      <c r="A141" s="17" t="s">
        <v>439</v>
      </c>
      <c r="B141" s="30" t="s">
        <v>400</v>
      </c>
      <c r="C141" s="322">
        <v>0</v>
      </c>
      <c r="D141" s="370">
        <v>0</v>
      </c>
      <c r="E141" s="44"/>
      <c r="F141" s="43" t="s">
        <v>737</v>
      </c>
      <c r="G141" s="43" t="s">
        <v>737</v>
      </c>
      <c r="H141" s="11"/>
    </row>
    <row r="142" spans="1:8" x14ac:dyDescent="0.35">
      <c r="A142" s="17" t="s">
        <v>440</v>
      </c>
      <c r="B142" s="30" t="s">
        <v>402</v>
      </c>
      <c r="C142" s="322">
        <f>SUMIFS('D. Insert Nat Trans Templ'!F3:F29,'D. Insert Nat Trans Templ'!A3:A29,"&gt;=1",'D. Insert Nat Trans Templ'!E3:E29,"=CHF")</f>
        <v>0</v>
      </c>
      <c r="D142" s="370">
        <f>SUMIFS('D. Insert Nat Trans Templ'!H3:H29,'D. Insert Nat Trans Templ'!A3:A29,"&gt;=1",'D. Insert Nat Trans Templ'!E3:E29,"=CHF")</f>
        <v>0</v>
      </c>
      <c r="E142" s="44"/>
      <c r="F142" s="43" t="s">
        <v>737</v>
      </c>
      <c r="G142" s="43" t="s">
        <v>737</v>
      </c>
      <c r="H142" s="11"/>
    </row>
    <row r="143" spans="1:8" x14ac:dyDescent="0.35">
      <c r="A143" s="17" t="s">
        <v>441</v>
      </c>
      <c r="B143" s="30" t="s">
        <v>404</v>
      </c>
      <c r="C143" s="322">
        <v>0</v>
      </c>
      <c r="D143" s="370">
        <v>0</v>
      </c>
      <c r="E143" s="30"/>
      <c r="F143" s="43" t="s">
        <v>737</v>
      </c>
      <c r="G143" s="43" t="s">
        <v>737</v>
      </c>
      <c r="H143" s="11"/>
    </row>
    <row r="144" spans="1:8" x14ac:dyDescent="0.35">
      <c r="A144" s="17" t="s">
        <v>442</v>
      </c>
      <c r="B144" s="30" t="s">
        <v>406</v>
      </c>
      <c r="C144" s="322">
        <v>0</v>
      </c>
      <c r="D144" s="370">
        <v>0</v>
      </c>
      <c r="E144" s="30"/>
      <c r="F144" s="43" t="s">
        <v>737</v>
      </c>
      <c r="G144" s="43" t="s">
        <v>737</v>
      </c>
      <c r="H144" s="11"/>
    </row>
    <row r="145" spans="1:8" x14ac:dyDescent="0.35">
      <c r="A145" s="17" t="s">
        <v>443</v>
      </c>
      <c r="B145" s="30" t="s">
        <v>408</v>
      </c>
      <c r="C145" s="322">
        <f>SUMIFS('D. Insert Nat Trans Templ'!F3:F29,'D. Insert Nat Trans Templ'!A3:A29,"&gt;=1",'D. Insert Nat Trans Templ'!E3:E29,"=GBP")</f>
        <v>0</v>
      </c>
      <c r="D145" s="370">
        <f>SUMIFS('D. Insert Nat Trans Templ'!H3:H29,'D. Insert Nat Trans Templ'!A3:A29,"&gt;=1",'D. Insert Nat Trans Templ'!E3:E29,"=GBP")</f>
        <v>0</v>
      </c>
      <c r="E145" s="30"/>
      <c r="F145" s="43" t="s">
        <v>737</v>
      </c>
      <c r="G145" s="43" t="s">
        <v>737</v>
      </c>
      <c r="H145" s="11"/>
    </row>
    <row r="146" spans="1:8" x14ac:dyDescent="0.35">
      <c r="A146" s="17" t="s">
        <v>444</v>
      </c>
      <c r="B146" s="30" t="s">
        <v>410</v>
      </c>
      <c r="C146" s="322">
        <v>0</v>
      </c>
      <c r="D146" s="370">
        <v>0</v>
      </c>
      <c r="E146" s="30"/>
      <c r="F146" s="43" t="s">
        <v>737</v>
      </c>
      <c r="G146" s="43" t="s">
        <v>737</v>
      </c>
      <c r="H146" s="11"/>
    </row>
    <row r="147" spans="1:8" x14ac:dyDescent="0.35">
      <c r="A147" s="17" t="s">
        <v>445</v>
      </c>
      <c r="B147" s="17" t="s">
        <v>412</v>
      </c>
      <c r="C147" s="322">
        <v>0</v>
      </c>
      <c r="D147" s="370">
        <v>0</v>
      </c>
      <c r="F147" s="43" t="s">
        <v>737</v>
      </c>
      <c r="G147" s="43" t="s">
        <v>737</v>
      </c>
      <c r="H147" s="11"/>
    </row>
    <row r="148" spans="1:8" x14ac:dyDescent="0.35">
      <c r="A148" s="17" t="s">
        <v>446</v>
      </c>
      <c r="B148" s="30" t="s">
        <v>414</v>
      </c>
      <c r="C148" s="322">
        <v>0</v>
      </c>
      <c r="D148" s="370">
        <v>0</v>
      </c>
      <c r="E148" s="30"/>
      <c r="F148" s="43" t="s">
        <v>737</v>
      </c>
      <c r="G148" s="43" t="s">
        <v>737</v>
      </c>
      <c r="H148" s="11"/>
    </row>
    <row r="149" spans="1:8" x14ac:dyDescent="0.35">
      <c r="A149" s="17" t="s">
        <v>447</v>
      </c>
      <c r="B149" s="30" t="s">
        <v>415</v>
      </c>
      <c r="C149" s="322">
        <v>0</v>
      </c>
      <c r="D149" s="370">
        <v>0</v>
      </c>
      <c r="E149" s="30"/>
      <c r="F149" s="43" t="s">
        <v>737</v>
      </c>
      <c r="G149" s="43" t="s">
        <v>737</v>
      </c>
      <c r="H149" s="11"/>
    </row>
    <row r="150" spans="1:8" x14ac:dyDescent="0.35">
      <c r="A150" s="17" t="s">
        <v>448</v>
      </c>
      <c r="B150" s="30" t="s">
        <v>417</v>
      </c>
      <c r="C150" s="322">
        <v>0</v>
      </c>
      <c r="D150" s="370">
        <v>0</v>
      </c>
      <c r="E150" s="30"/>
      <c r="F150" s="43" t="s">
        <v>737</v>
      </c>
      <c r="G150" s="43" t="s">
        <v>737</v>
      </c>
      <c r="H150" s="11"/>
    </row>
    <row r="151" spans="1:8" x14ac:dyDescent="0.35">
      <c r="A151" s="17" t="s">
        <v>449</v>
      </c>
      <c r="B151" s="53" t="s">
        <v>419</v>
      </c>
      <c r="C151" s="322">
        <v>0</v>
      </c>
      <c r="D151" s="370">
        <v>0</v>
      </c>
      <c r="E151" s="30"/>
      <c r="F151" s="43" t="s">
        <v>737</v>
      </c>
      <c r="G151" s="43" t="s">
        <v>737</v>
      </c>
      <c r="H151" s="11"/>
    </row>
    <row r="152" spans="1:8" x14ac:dyDescent="0.35">
      <c r="A152" s="17" t="s">
        <v>450</v>
      </c>
      <c r="B152" s="30" t="s">
        <v>421</v>
      </c>
      <c r="C152" s="322">
        <v>0</v>
      </c>
      <c r="D152" s="370">
        <v>0</v>
      </c>
      <c r="E152" s="30"/>
      <c r="F152" s="43" t="s">
        <v>737</v>
      </c>
      <c r="G152" s="43" t="s">
        <v>737</v>
      </c>
      <c r="H152" s="11"/>
    </row>
    <row r="153" spans="1:8" x14ac:dyDescent="0.35">
      <c r="A153" s="17" t="s">
        <v>451</v>
      </c>
      <c r="B153" s="30" t="s">
        <v>423</v>
      </c>
      <c r="C153" s="322">
        <v>0</v>
      </c>
      <c r="D153" s="370">
        <v>0</v>
      </c>
      <c r="E153" s="30"/>
      <c r="F153" s="43" t="s">
        <v>737</v>
      </c>
      <c r="G153" s="43" t="s">
        <v>737</v>
      </c>
      <c r="H153" s="11"/>
    </row>
    <row r="154" spans="1:8" x14ac:dyDescent="0.35">
      <c r="A154" s="17" t="s">
        <v>452</v>
      </c>
      <c r="B154" s="30" t="s">
        <v>425</v>
      </c>
      <c r="C154" s="322">
        <f>SUMIFS('D. Insert Nat Trans Templ'!F3:F29,'D. Insert Nat Trans Templ'!A3:A29,"&gt;=1",'D. Insert Nat Trans Templ'!E3:E29,"=USD")</f>
        <v>0</v>
      </c>
      <c r="D154" s="370">
        <f>SUMIFS('D. Insert Nat Trans Templ'!H3:H29,'D. Insert Nat Trans Templ'!A3:A29,"&gt;=1",'D. Insert Nat Trans Templ'!E3:E29,"=USD")</f>
        <v>0</v>
      </c>
      <c r="E154" s="30"/>
      <c r="F154" s="43" t="s">
        <v>737</v>
      </c>
      <c r="G154" s="43" t="s">
        <v>737</v>
      </c>
      <c r="H154" s="11"/>
    </row>
    <row r="155" spans="1:8" x14ac:dyDescent="0.35">
      <c r="A155" s="17" t="s">
        <v>453</v>
      </c>
      <c r="B155" s="30" t="s">
        <v>3041</v>
      </c>
      <c r="C155" s="322">
        <v>0</v>
      </c>
      <c r="D155" s="370">
        <f>SUMIFS('D. Insert Nat Trans Templ'!H3:H29,'D. Insert Nat Trans Templ'!A3:A29,"&gt;=1",'D. Insert Nat Trans Templ'!E3:E29,"=EUR")</f>
        <v>5965567257</v>
      </c>
      <c r="E155" s="30"/>
      <c r="F155" s="43" t="s">
        <v>737</v>
      </c>
      <c r="G155" s="43">
        <f>D155/D156</f>
        <v>1</v>
      </c>
      <c r="H155" s="11"/>
    </row>
    <row r="156" spans="1:8" x14ac:dyDescent="0.35">
      <c r="A156" s="17" t="s">
        <v>454</v>
      </c>
      <c r="B156" s="358" t="s">
        <v>314</v>
      </c>
      <c r="C156" s="322">
        <f>SUM(C138:C155)</f>
        <v>3300000000</v>
      </c>
      <c r="D156" s="370">
        <f>SUM(D138:D155)</f>
        <v>5965567257</v>
      </c>
      <c r="E156" s="30"/>
      <c r="F156" s="40">
        <f>SUM(F138:F155)</f>
        <v>1</v>
      </c>
      <c r="G156" s="40">
        <f>SUM(G138:G155)</f>
        <v>1</v>
      </c>
      <c r="H156" s="11"/>
    </row>
    <row r="157" spans="1:8" x14ac:dyDescent="0.35">
      <c r="A157" s="17" t="s">
        <v>455</v>
      </c>
      <c r="B157" s="48" t="s">
        <v>316</v>
      </c>
      <c r="C157" s="121"/>
      <c r="D157" s="38"/>
      <c r="E157" s="30"/>
      <c r="F157" s="43" t="s">
        <v>737</v>
      </c>
      <c r="G157" s="43" t="s">
        <v>737</v>
      </c>
      <c r="H157" s="11"/>
    </row>
    <row r="158" spans="1:8" x14ac:dyDescent="0.35">
      <c r="A158" s="17" t="s">
        <v>456</v>
      </c>
      <c r="B158" s="48" t="s">
        <v>316</v>
      </c>
      <c r="C158" s="121"/>
      <c r="D158" s="38"/>
      <c r="E158" s="30"/>
      <c r="F158" s="43" t="s">
        <v>737</v>
      </c>
      <c r="G158" s="43" t="s">
        <v>737</v>
      </c>
      <c r="H158" s="11"/>
    </row>
    <row r="159" spans="1:8" x14ac:dyDescent="0.35">
      <c r="A159" s="17" t="s">
        <v>457</v>
      </c>
      <c r="B159" s="48" t="s">
        <v>316</v>
      </c>
      <c r="C159" s="121"/>
      <c r="D159" s="38"/>
      <c r="E159" s="30"/>
      <c r="F159" s="43" t="s">
        <v>737</v>
      </c>
      <c r="G159" s="43" t="s">
        <v>737</v>
      </c>
      <c r="H159" s="11"/>
    </row>
    <row r="160" spans="1:8" x14ac:dyDescent="0.35">
      <c r="A160" s="17" t="s">
        <v>458</v>
      </c>
      <c r="B160" s="48" t="s">
        <v>316</v>
      </c>
      <c r="C160" s="121"/>
      <c r="D160" s="38"/>
      <c r="E160" s="30"/>
      <c r="F160" s="43" t="s">
        <v>737</v>
      </c>
      <c r="G160" s="43" t="s">
        <v>737</v>
      </c>
      <c r="H160" s="11"/>
    </row>
    <row r="161" spans="1:8" x14ac:dyDescent="0.35">
      <c r="A161" s="17" t="s">
        <v>459</v>
      </c>
      <c r="B161" s="48" t="s">
        <v>316</v>
      </c>
      <c r="C161" s="121"/>
      <c r="D161" s="38"/>
      <c r="E161" s="30"/>
      <c r="F161" s="43" t="s">
        <v>737</v>
      </c>
      <c r="G161" s="43" t="s">
        <v>737</v>
      </c>
      <c r="H161" s="11"/>
    </row>
    <row r="162" spans="1:8" x14ac:dyDescent="0.35">
      <c r="A162" s="17" t="s">
        <v>460</v>
      </c>
      <c r="B162" s="48" t="s">
        <v>316</v>
      </c>
      <c r="C162" s="121"/>
      <c r="D162" s="38"/>
      <c r="E162" s="30"/>
      <c r="F162" s="43" t="s">
        <v>737</v>
      </c>
      <c r="G162" s="43" t="s">
        <v>737</v>
      </c>
      <c r="H162" s="11"/>
    </row>
    <row r="163" spans="1:8" x14ac:dyDescent="0.35">
      <c r="A163" s="34"/>
      <c r="B163" s="35" t="s">
        <v>461</v>
      </c>
      <c r="C163" s="149" t="s">
        <v>389</v>
      </c>
      <c r="D163" s="50" t="s">
        <v>390</v>
      </c>
      <c r="E163" s="36"/>
      <c r="F163" s="50" t="s">
        <v>391</v>
      </c>
      <c r="G163" s="50" t="s">
        <v>392</v>
      </c>
      <c r="H163" s="11"/>
    </row>
    <row r="164" spans="1:8" x14ac:dyDescent="0.35">
      <c r="A164" s="17" t="s">
        <v>462</v>
      </c>
      <c r="B164" s="11" t="s">
        <v>463</v>
      </c>
      <c r="C164" s="322">
        <f>SUMIFS('D. Insert Nat Trans Templ'!H3:H29,'D. Insert Nat Trans Templ'!M3:M29,"=Fixed")</f>
        <v>5965567257</v>
      </c>
      <c r="D164" s="370" t="s">
        <v>1908</v>
      </c>
      <c r="E164" s="351"/>
      <c r="F164" s="43">
        <f>C164/C$167</f>
        <v>1</v>
      </c>
      <c r="G164" s="43" t="str">
        <f>IF(OR(D164="ND2",$D$167=0),"",D164/D$167)</f>
        <v/>
      </c>
      <c r="H164" s="11"/>
    </row>
    <row r="165" spans="1:8" x14ac:dyDescent="0.35">
      <c r="A165" s="17" t="s">
        <v>464</v>
      </c>
      <c r="B165" s="11" t="s">
        <v>465</v>
      </c>
      <c r="C165" s="322">
        <f>SUMIFS('D. Insert Nat Trans Templ'!H3:H29,'D. Insert Nat Trans Templ'!M3:M29,"=Float")</f>
        <v>0</v>
      </c>
      <c r="D165" s="370">
        <f>SUMIFS('D. Insert Nat Trans Templ'!H3:H29,'D. Insert Nat Trans Templ'!M3:M29,"=Fixed")</f>
        <v>5965567257</v>
      </c>
      <c r="E165" s="351"/>
      <c r="F165" s="43">
        <f t="shared" ref="F165:F166" si="3">C165/C$167</f>
        <v>0</v>
      </c>
      <c r="G165" s="43">
        <f t="shared" ref="G165:G167" si="4">IF(OR(D165="ND2",$D$167=0),"",D165/D$167)</f>
        <v>1</v>
      </c>
      <c r="H165" s="11"/>
    </row>
    <row r="166" spans="1:8" x14ac:dyDescent="0.35">
      <c r="A166" s="17" t="s">
        <v>466</v>
      </c>
      <c r="B166" s="11" t="s">
        <v>312</v>
      </c>
      <c r="C166" s="322">
        <v>0</v>
      </c>
      <c r="D166" s="370">
        <v>0</v>
      </c>
      <c r="E166" s="351"/>
      <c r="F166" s="43">
        <f t="shared" si="3"/>
        <v>0</v>
      </c>
      <c r="G166" s="43">
        <f t="shared" si="4"/>
        <v>0</v>
      </c>
      <c r="H166" s="11"/>
    </row>
    <row r="167" spans="1:8" x14ac:dyDescent="0.35">
      <c r="A167" s="17" t="s">
        <v>467</v>
      </c>
      <c r="B167" s="371" t="s">
        <v>314</v>
      </c>
      <c r="C167" s="372">
        <f>SUM(C164:C166)</f>
        <v>5965567257</v>
      </c>
      <c r="D167" s="373">
        <f>SUM(D164:D166)</f>
        <v>5965567257</v>
      </c>
      <c r="E167" s="351"/>
      <c r="F167" s="55">
        <f>SUM(F164:F166)</f>
        <v>1</v>
      </c>
      <c r="G167" s="43">
        <f t="shared" si="4"/>
        <v>1</v>
      </c>
      <c r="H167" s="11"/>
    </row>
    <row r="168" spans="1:8" x14ac:dyDescent="0.35">
      <c r="A168" s="17" t="s">
        <v>468</v>
      </c>
      <c r="B168" s="371"/>
      <c r="C168" s="374"/>
      <c r="D168" s="375"/>
      <c r="E168" s="351"/>
      <c r="F168" s="351"/>
      <c r="G168" s="53"/>
      <c r="H168" s="11"/>
    </row>
    <row r="169" spans="1:8" x14ac:dyDescent="0.35">
      <c r="A169" s="17" t="s">
        <v>469</v>
      </c>
      <c r="B169" s="371"/>
      <c r="C169" s="374"/>
      <c r="D169" s="375"/>
      <c r="E169" s="351"/>
      <c r="F169" s="351"/>
      <c r="G169" s="53"/>
      <c r="H169" s="11"/>
    </row>
    <row r="170" spans="1:8" x14ac:dyDescent="0.35">
      <c r="A170" s="17" t="s">
        <v>470</v>
      </c>
      <c r="B170" s="371"/>
      <c r="C170" s="374"/>
      <c r="D170" s="375"/>
      <c r="E170" s="351"/>
      <c r="F170" s="351"/>
      <c r="G170" s="53"/>
      <c r="H170" s="11"/>
    </row>
    <row r="171" spans="1:8" x14ac:dyDescent="0.35">
      <c r="A171" s="17" t="s">
        <v>471</v>
      </c>
      <c r="B171" s="371"/>
      <c r="C171" s="374"/>
      <c r="D171" s="375"/>
      <c r="E171" s="351"/>
      <c r="F171" s="351"/>
      <c r="G171" s="53"/>
      <c r="H171" s="11"/>
    </row>
    <row r="172" spans="1:8" x14ac:dyDescent="0.35">
      <c r="A172" s="17" t="s">
        <v>472</v>
      </c>
      <c r="B172" s="371"/>
      <c r="C172" s="374"/>
      <c r="D172" s="375"/>
      <c r="E172" s="351"/>
      <c r="F172" s="351"/>
      <c r="G172" s="53"/>
      <c r="H172" s="11"/>
    </row>
    <row r="173" spans="1:8" x14ac:dyDescent="0.35">
      <c r="A173" s="34"/>
      <c r="B173" s="35" t="s">
        <v>473</v>
      </c>
      <c r="C173" s="119" t="s">
        <v>278</v>
      </c>
      <c r="D173" s="34"/>
      <c r="E173" s="36"/>
      <c r="F173" s="37" t="s">
        <v>474</v>
      </c>
      <c r="G173" s="37"/>
      <c r="H173" s="11"/>
    </row>
    <row r="174" spans="1:8" x14ac:dyDescent="0.35">
      <c r="A174" s="17" t="s">
        <v>475</v>
      </c>
      <c r="B174" s="30" t="s">
        <v>476</v>
      </c>
      <c r="C174" s="322">
        <v>1233575252.79</v>
      </c>
      <c r="D174" s="28"/>
      <c r="E174" s="20"/>
      <c r="F174" s="43">
        <f>C174/C179</f>
        <v>1</v>
      </c>
      <c r="G174" s="44"/>
      <c r="H174" s="11"/>
    </row>
    <row r="175" spans="1:8" x14ac:dyDescent="0.35">
      <c r="A175" s="17" t="s">
        <v>477</v>
      </c>
      <c r="B175" s="30" t="s">
        <v>478</v>
      </c>
      <c r="C175" s="322">
        <v>0</v>
      </c>
      <c r="E175" s="49"/>
      <c r="F175" s="43">
        <v>0</v>
      </c>
      <c r="G175" s="44"/>
      <c r="H175" s="11"/>
    </row>
    <row r="176" spans="1:8" x14ac:dyDescent="0.35">
      <c r="A176" s="17" t="s">
        <v>479</v>
      </c>
      <c r="B176" s="30" t="s">
        <v>480</v>
      </c>
      <c r="C176" s="322">
        <v>0</v>
      </c>
      <c r="E176" s="49"/>
      <c r="F176" s="43">
        <v>0</v>
      </c>
      <c r="G176" s="44"/>
      <c r="H176" s="11"/>
    </row>
    <row r="177" spans="1:8" x14ac:dyDescent="0.35">
      <c r="A177" s="17" t="s">
        <v>481</v>
      </c>
      <c r="B177" s="30" t="s">
        <v>482</v>
      </c>
      <c r="C177" s="322">
        <v>0</v>
      </c>
      <c r="E177" s="49"/>
      <c r="F177" s="43">
        <f>C177/C179</f>
        <v>0</v>
      </c>
      <c r="G177" s="44"/>
      <c r="H177" s="11"/>
    </row>
    <row r="178" spans="1:8" x14ac:dyDescent="0.35">
      <c r="A178" s="17" t="s">
        <v>483</v>
      </c>
      <c r="B178" s="30" t="s">
        <v>312</v>
      </c>
      <c r="C178" s="322">
        <v>0</v>
      </c>
      <c r="E178" s="49"/>
      <c r="F178" s="43">
        <v>0</v>
      </c>
      <c r="G178" s="44"/>
      <c r="H178" s="11"/>
    </row>
    <row r="179" spans="1:8" x14ac:dyDescent="0.35">
      <c r="A179" s="17" t="s">
        <v>484</v>
      </c>
      <c r="B179" s="358" t="s">
        <v>314</v>
      </c>
      <c r="C179" s="355">
        <f>SUM(C174:C178)</f>
        <v>1233575252.79</v>
      </c>
      <c r="E179" s="49"/>
      <c r="F179" s="47">
        <f>SUM(F174:F178)</f>
        <v>1</v>
      </c>
      <c r="G179" s="44"/>
      <c r="H179" s="11"/>
    </row>
    <row r="180" spans="1:8" x14ac:dyDescent="0.35">
      <c r="A180" s="17" t="s">
        <v>485</v>
      </c>
      <c r="B180" s="56" t="s">
        <v>486</v>
      </c>
      <c r="C180" s="121"/>
      <c r="E180" s="49"/>
      <c r="F180" s="43" t="s">
        <v>737</v>
      </c>
      <c r="G180" s="44"/>
      <c r="H180" s="11"/>
    </row>
    <row r="181" spans="1:8" ht="29" x14ac:dyDescent="0.35">
      <c r="A181" s="17" t="s">
        <v>487</v>
      </c>
      <c r="B181" s="56" t="s">
        <v>488</v>
      </c>
      <c r="C181" s="376"/>
      <c r="D181" s="56"/>
      <c r="E181" s="56"/>
      <c r="F181" s="43" t="s">
        <v>737</v>
      </c>
      <c r="G181" s="56"/>
      <c r="H181" s="56"/>
    </row>
    <row r="182" spans="1:8" ht="29" x14ac:dyDescent="0.35">
      <c r="A182" s="17" t="s">
        <v>489</v>
      </c>
      <c r="B182" s="56" t="s">
        <v>490</v>
      </c>
      <c r="C182" s="121"/>
      <c r="E182" s="49"/>
      <c r="F182" s="43" t="s">
        <v>737</v>
      </c>
      <c r="G182" s="44"/>
      <c r="H182" s="11"/>
    </row>
    <row r="183" spans="1:8" x14ac:dyDescent="0.35">
      <c r="A183" s="17" t="s">
        <v>491</v>
      </c>
      <c r="B183" s="56" t="s">
        <v>492</v>
      </c>
      <c r="C183" s="121"/>
      <c r="E183" s="49"/>
      <c r="F183" s="43" t="s">
        <v>737</v>
      </c>
      <c r="G183" s="44"/>
      <c r="H183" s="11"/>
    </row>
    <row r="184" spans="1:8" x14ac:dyDescent="0.35">
      <c r="A184" s="17" t="s">
        <v>493</v>
      </c>
      <c r="B184" s="56" t="s">
        <v>494</v>
      </c>
      <c r="C184" s="376"/>
      <c r="D184" s="56"/>
      <c r="E184" s="56"/>
      <c r="F184" s="43" t="s">
        <v>737</v>
      </c>
      <c r="G184" s="56"/>
      <c r="H184" s="56"/>
    </row>
    <row r="185" spans="1:8" x14ac:dyDescent="0.35">
      <c r="A185" s="17" t="s">
        <v>495</v>
      </c>
      <c r="B185" s="56" t="s">
        <v>496</v>
      </c>
      <c r="C185" s="121"/>
      <c r="E185" s="49"/>
      <c r="F185" s="43" t="s">
        <v>737</v>
      </c>
      <c r="G185" s="44"/>
      <c r="H185" s="11"/>
    </row>
    <row r="186" spans="1:8" x14ac:dyDescent="0.35">
      <c r="A186" s="17" t="s">
        <v>497</v>
      </c>
      <c r="B186" s="56" t="s">
        <v>498</v>
      </c>
      <c r="C186" s="121"/>
      <c r="E186" s="49"/>
      <c r="F186" s="43" t="s">
        <v>737</v>
      </c>
      <c r="G186" s="44"/>
      <c r="H186" s="11"/>
    </row>
    <row r="187" spans="1:8" x14ac:dyDescent="0.35">
      <c r="A187" s="17" t="s">
        <v>499</v>
      </c>
      <c r="B187" s="56" t="s">
        <v>500</v>
      </c>
      <c r="C187" s="121"/>
      <c r="E187" s="49"/>
      <c r="F187" s="43" t="s">
        <v>737</v>
      </c>
      <c r="G187" s="44"/>
      <c r="H187" s="11"/>
    </row>
    <row r="188" spans="1:8" x14ac:dyDescent="0.35">
      <c r="A188" s="17" t="s">
        <v>501</v>
      </c>
      <c r="B188" s="56"/>
      <c r="E188" s="49"/>
      <c r="F188" s="44"/>
      <c r="G188" s="44"/>
      <c r="H188" s="11"/>
    </row>
    <row r="189" spans="1:8" x14ac:dyDescent="0.35">
      <c r="A189" s="17" t="s">
        <v>502</v>
      </c>
      <c r="B189" s="56"/>
      <c r="E189" s="49"/>
      <c r="F189" s="44"/>
      <c r="G189" s="44"/>
      <c r="H189" s="11"/>
    </row>
    <row r="190" spans="1:8" x14ac:dyDescent="0.35">
      <c r="A190" s="17" t="s">
        <v>503</v>
      </c>
      <c r="B190" s="56"/>
      <c r="E190" s="49"/>
      <c r="F190" s="44"/>
      <c r="G190" s="44"/>
      <c r="H190" s="11"/>
    </row>
    <row r="191" spans="1:8" x14ac:dyDescent="0.35">
      <c r="A191" s="17" t="s">
        <v>504</v>
      </c>
      <c r="B191" s="48"/>
      <c r="E191" s="49"/>
      <c r="F191" s="44"/>
      <c r="G191" s="44"/>
      <c r="H191" s="11"/>
    </row>
    <row r="192" spans="1:8" x14ac:dyDescent="0.35">
      <c r="A192" s="34"/>
      <c r="B192" s="35" t="s">
        <v>505</v>
      </c>
      <c r="C192" s="119" t="s">
        <v>278</v>
      </c>
      <c r="D192" s="34"/>
      <c r="E192" s="36"/>
      <c r="F192" s="37" t="s">
        <v>474</v>
      </c>
      <c r="G192" s="37"/>
      <c r="H192" s="11"/>
    </row>
    <row r="193" spans="1:8" x14ac:dyDescent="0.35">
      <c r="A193" s="17" t="s">
        <v>506</v>
      </c>
      <c r="B193" s="30" t="s">
        <v>507</v>
      </c>
      <c r="C193" s="322">
        <f>C179</f>
        <v>1233575252.79</v>
      </c>
      <c r="E193" s="42"/>
      <c r="F193" s="43">
        <f>C193/C208</f>
        <v>1</v>
      </c>
      <c r="G193" s="44"/>
      <c r="H193" s="11"/>
    </row>
    <row r="194" spans="1:8" x14ac:dyDescent="0.35">
      <c r="A194" s="17" t="s">
        <v>508</v>
      </c>
      <c r="B194" s="30" t="s">
        <v>509</v>
      </c>
      <c r="C194" s="323" t="s">
        <v>249</v>
      </c>
      <c r="E194" s="49"/>
      <c r="F194" s="43" t="s">
        <v>737</v>
      </c>
      <c r="G194" s="49"/>
      <c r="H194" s="11"/>
    </row>
    <row r="195" spans="1:8" x14ac:dyDescent="0.35">
      <c r="A195" s="17" t="s">
        <v>510</v>
      </c>
      <c r="B195" s="30" t="s">
        <v>511</v>
      </c>
      <c r="C195" s="323" t="s">
        <v>249</v>
      </c>
      <c r="E195" s="49"/>
      <c r="F195" s="43" t="s">
        <v>737</v>
      </c>
      <c r="G195" s="49"/>
      <c r="H195" s="11"/>
    </row>
    <row r="196" spans="1:8" x14ac:dyDescent="0.35">
      <c r="A196" s="17" t="s">
        <v>512</v>
      </c>
      <c r="B196" s="30" t="s">
        <v>513</v>
      </c>
      <c r="C196" s="323" t="s">
        <v>249</v>
      </c>
      <c r="E196" s="49"/>
      <c r="F196" s="43" t="s">
        <v>737</v>
      </c>
      <c r="G196" s="49"/>
      <c r="H196" s="11"/>
    </row>
    <row r="197" spans="1:8" x14ac:dyDescent="0.35">
      <c r="A197" s="17" t="s">
        <v>514</v>
      </c>
      <c r="B197" s="30" t="s">
        <v>515</v>
      </c>
      <c r="C197" s="323" t="s">
        <v>249</v>
      </c>
      <c r="E197" s="49"/>
      <c r="F197" s="43" t="s">
        <v>737</v>
      </c>
      <c r="G197" s="49"/>
      <c r="H197" s="11"/>
    </row>
    <row r="198" spans="1:8" x14ac:dyDescent="0.35">
      <c r="A198" s="17" t="s">
        <v>516</v>
      </c>
      <c r="B198" s="30" t="s">
        <v>517</v>
      </c>
      <c r="C198" s="323" t="s">
        <v>249</v>
      </c>
      <c r="E198" s="49"/>
      <c r="F198" s="43" t="s">
        <v>737</v>
      </c>
      <c r="G198" s="49"/>
      <c r="H198" s="11"/>
    </row>
    <row r="199" spans="1:8" x14ac:dyDescent="0.35">
      <c r="A199" s="17" t="s">
        <v>518</v>
      </c>
      <c r="B199" s="30" t="s">
        <v>519</v>
      </c>
      <c r="C199" s="323" t="s">
        <v>249</v>
      </c>
      <c r="E199" s="49"/>
      <c r="F199" s="43" t="s">
        <v>737</v>
      </c>
      <c r="G199" s="49"/>
      <c r="H199" s="11"/>
    </row>
    <row r="200" spans="1:8" x14ac:dyDescent="0.35">
      <c r="A200" s="17" t="s">
        <v>520</v>
      </c>
      <c r="B200" s="30" t="s">
        <v>521</v>
      </c>
      <c r="C200" s="323" t="s">
        <v>249</v>
      </c>
      <c r="E200" s="49"/>
      <c r="F200" s="43" t="s">
        <v>737</v>
      </c>
      <c r="G200" s="49"/>
      <c r="H200" s="11"/>
    </row>
    <row r="201" spans="1:8" x14ac:dyDescent="0.35">
      <c r="A201" s="17" t="s">
        <v>522</v>
      </c>
      <c r="B201" s="30" t="s">
        <v>523</v>
      </c>
      <c r="C201" s="323" t="s">
        <v>249</v>
      </c>
      <c r="E201" s="49"/>
      <c r="F201" s="43" t="s">
        <v>737</v>
      </c>
      <c r="G201" s="49"/>
      <c r="H201" s="11"/>
    </row>
    <row r="202" spans="1:8" x14ac:dyDescent="0.35">
      <c r="A202" s="17" t="s">
        <v>524</v>
      </c>
      <c r="B202" s="30" t="s">
        <v>525</v>
      </c>
      <c r="C202" s="323" t="s">
        <v>249</v>
      </c>
      <c r="E202" s="49"/>
      <c r="F202" s="43" t="s">
        <v>737</v>
      </c>
      <c r="G202" s="49"/>
      <c r="H202" s="11"/>
    </row>
    <row r="203" spans="1:8" x14ac:dyDescent="0.35">
      <c r="A203" s="17" t="s">
        <v>526</v>
      </c>
      <c r="B203" s="30" t="s">
        <v>527</v>
      </c>
      <c r="C203" s="323" t="s">
        <v>249</v>
      </c>
      <c r="E203" s="49"/>
      <c r="F203" s="43" t="s">
        <v>737</v>
      </c>
      <c r="G203" s="49"/>
      <c r="H203" s="11"/>
    </row>
    <row r="204" spans="1:8" x14ac:dyDescent="0.35">
      <c r="A204" s="17" t="s">
        <v>528</v>
      </c>
      <c r="B204" s="30" t="s">
        <v>529</v>
      </c>
      <c r="C204" s="323" t="s">
        <v>249</v>
      </c>
      <c r="E204" s="49"/>
      <c r="F204" s="43" t="s">
        <v>737</v>
      </c>
      <c r="G204" s="49"/>
      <c r="H204" s="11"/>
    </row>
    <row r="205" spans="1:8" x14ac:dyDescent="0.35">
      <c r="A205" s="17" t="s">
        <v>530</v>
      </c>
      <c r="B205" s="30" t="s">
        <v>531</v>
      </c>
      <c r="C205" s="323" t="s">
        <v>249</v>
      </c>
      <c r="E205" s="49"/>
      <c r="F205" s="43" t="s">
        <v>737</v>
      </c>
      <c r="G205" s="49"/>
      <c r="H205" s="11"/>
    </row>
    <row r="206" spans="1:8" x14ac:dyDescent="0.35">
      <c r="A206" s="17" t="s">
        <v>532</v>
      </c>
      <c r="B206" s="30" t="s">
        <v>312</v>
      </c>
      <c r="C206" s="323" t="s">
        <v>249</v>
      </c>
      <c r="E206" s="49"/>
      <c r="F206" s="43" t="s">
        <v>737</v>
      </c>
      <c r="G206" s="49"/>
      <c r="H206" s="11"/>
    </row>
    <row r="207" spans="1:8" x14ac:dyDescent="0.35">
      <c r="A207" s="17" t="s">
        <v>533</v>
      </c>
      <c r="B207" s="45" t="s">
        <v>534</v>
      </c>
      <c r="C207" s="323" t="s">
        <v>249</v>
      </c>
      <c r="E207" s="49"/>
      <c r="F207" s="43"/>
      <c r="G207" s="49"/>
      <c r="H207" s="11"/>
    </row>
    <row r="208" spans="1:8" x14ac:dyDescent="0.35">
      <c r="A208" s="17" t="s">
        <v>535</v>
      </c>
      <c r="B208" s="358" t="s">
        <v>314</v>
      </c>
      <c r="C208" s="355">
        <f>C193</f>
        <v>1233575252.79</v>
      </c>
      <c r="D208" s="30"/>
      <c r="E208" s="49"/>
      <c r="F208" s="47">
        <f>SUM(F193:F207)</f>
        <v>1</v>
      </c>
      <c r="G208" s="49"/>
      <c r="H208" s="11"/>
    </row>
    <row r="209" spans="1:8" x14ac:dyDescent="0.35">
      <c r="A209" s="17" t="s">
        <v>536</v>
      </c>
      <c r="B209" s="48" t="s">
        <v>316</v>
      </c>
      <c r="C209" s="121"/>
      <c r="E209" s="49"/>
      <c r="F209" s="43" t="s">
        <v>737</v>
      </c>
      <c r="G209" s="49"/>
      <c r="H209" s="11"/>
    </row>
    <row r="210" spans="1:8" x14ac:dyDescent="0.35">
      <c r="A210" s="17" t="s">
        <v>537</v>
      </c>
      <c r="B210" s="48" t="s">
        <v>316</v>
      </c>
      <c r="C210" s="121"/>
      <c r="E210" s="49"/>
      <c r="F210" s="43" t="s">
        <v>737</v>
      </c>
      <c r="G210" s="49"/>
      <c r="H210" s="11"/>
    </row>
    <row r="211" spans="1:8" x14ac:dyDescent="0.35">
      <c r="A211" s="17" t="s">
        <v>538</v>
      </c>
      <c r="B211" s="48" t="s">
        <v>316</v>
      </c>
      <c r="C211" s="121"/>
      <c r="E211" s="49"/>
      <c r="F211" s="43" t="s">
        <v>737</v>
      </c>
      <c r="G211" s="49"/>
      <c r="H211" s="11"/>
    </row>
    <row r="212" spans="1:8" x14ac:dyDescent="0.35">
      <c r="A212" s="17" t="s">
        <v>539</v>
      </c>
      <c r="B212" s="48" t="s">
        <v>316</v>
      </c>
      <c r="C212" s="121"/>
      <c r="E212" s="49"/>
      <c r="F212" s="43" t="s">
        <v>737</v>
      </c>
      <c r="G212" s="49"/>
      <c r="H212" s="11"/>
    </row>
    <row r="213" spans="1:8" x14ac:dyDescent="0.35">
      <c r="A213" s="17" t="s">
        <v>540</v>
      </c>
      <c r="B213" s="48" t="s">
        <v>316</v>
      </c>
      <c r="C213" s="121"/>
      <c r="E213" s="49"/>
      <c r="F213" s="43" t="s">
        <v>737</v>
      </c>
      <c r="G213" s="49"/>
      <c r="H213" s="11"/>
    </row>
    <row r="214" spans="1:8" x14ac:dyDescent="0.35">
      <c r="A214" s="17" t="s">
        <v>541</v>
      </c>
      <c r="B214" s="48" t="s">
        <v>316</v>
      </c>
      <c r="C214" s="121"/>
      <c r="E214" s="49"/>
      <c r="F214" s="43" t="s">
        <v>737</v>
      </c>
      <c r="G214" s="49"/>
      <c r="H214" s="11"/>
    </row>
    <row r="215" spans="1:8" x14ac:dyDescent="0.35">
      <c r="A215" s="17" t="s">
        <v>542</v>
      </c>
      <c r="B215" s="48" t="s">
        <v>316</v>
      </c>
      <c r="C215" s="121"/>
      <c r="E215" s="49"/>
      <c r="F215" s="43" t="s">
        <v>737</v>
      </c>
      <c r="G215" s="49"/>
      <c r="H215" s="11"/>
    </row>
    <row r="216" spans="1:8" x14ac:dyDescent="0.35">
      <c r="A216" s="34"/>
      <c r="B216" s="35" t="s">
        <v>543</v>
      </c>
      <c r="C216" s="119" t="s">
        <v>278</v>
      </c>
      <c r="D216" s="34"/>
      <c r="E216" s="36"/>
      <c r="F216" s="37" t="s">
        <v>302</v>
      </c>
      <c r="G216" s="37" t="s">
        <v>544</v>
      </c>
      <c r="H216" s="11"/>
    </row>
    <row r="217" spans="1:8" x14ac:dyDescent="0.35">
      <c r="A217" s="17" t="s">
        <v>545</v>
      </c>
      <c r="B217" s="53" t="s">
        <v>546</v>
      </c>
      <c r="C217" s="322">
        <v>0</v>
      </c>
      <c r="E217" s="351"/>
      <c r="F217" s="43">
        <v>0</v>
      </c>
      <c r="G217" s="43">
        <v>0</v>
      </c>
      <c r="H217" s="11"/>
    </row>
    <row r="218" spans="1:8" x14ac:dyDescent="0.35">
      <c r="A218" s="17" t="s">
        <v>547</v>
      </c>
      <c r="B218" s="53" t="s">
        <v>548</v>
      </c>
      <c r="C218" s="322">
        <v>0</v>
      </c>
      <c r="E218" s="351"/>
      <c r="F218" s="43">
        <v>0</v>
      </c>
      <c r="G218" s="43">
        <v>0</v>
      </c>
      <c r="H218" s="11"/>
    </row>
    <row r="219" spans="1:8" x14ac:dyDescent="0.35">
      <c r="A219" s="17" t="s">
        <v>549</v>
      </c>
      <c r="B219" s="53" t="s">
        <v>312</v>
      </c>
      <c r="C219" s="322">
        <v>0</v>
      </c>
      <c r="E219" s="351"/>
      <c r="F219" s="43">
        <v>0</v>
      </c>
      <c r="G219" s="43">
        <v>0</v>
      </c>
      <c r="H219" s="11"/>
    </row>
    <row r="220" spans="1:8" x14ac:dyDescent="0.35">
      <c r="A220" s="17" t="s">
        <v>550</v>
      </c>
      <c r="B220" s="358" t="s">
        <v>314</v>
      </c>
      <c r="C220" s="322">
        <f>SUM(C217:C219)</f>
        <v>0</v>
      </c>
      <c r="E220" s="351"/>
      <c r="F220" s="43">
        <f>SUM(F217:F219)</f>
        <v>0</v>
      </c>
      <c r="G220" s="43">
        <f>SUM(G217:G219)</f>
        <v>0</v>
      </c>
      <c r="H220" s="11"/>
    </row>
    <row r="221" spans="1:8" x14ac:dyDescent="0.35">
      <c r="A221" s="17" t="s">
        <v>551</v>
      </c>
      <c r="B221" s="48" t="s">
        <v>316</v>
      </c>
      <c r="C221" s="121"/>
      <c r="E221" s="351"/>
      <c r="F221" s="43" t="s">
        <v>737</v>
      </c>
      <c r="G221" s="43" t="s">
        <v>737</v>
      </c>
      <c r="H221" s="11"/>
    </row>
    <row r="222" spans="1:8" x14ac:dyDescent="0.35">
      <c r="A222" s="17" t="s">
        <v>552</v>
      </c>
      <c r="B222" s="48" t="s">
        <v>316</v>
      </c>
      <c r="C222" s="121"/>
      <c r="E222" s="351"/>
      <c r="F222" s="43" t="s">
        <v>737</v>
      </c>
      <c r="G222" s="43" t="s">
        <v>737</v>
      </c>
      <c r="H222" s="11"/>
    </row>
    <row r="223" spans="1:8" x14ac:dyDescent="0.35">
      <c r="A223" s="17" t="s">
        <v>553</v>
      </c>
      <c r="B223" s="48" t="s">
        <v>316</v>
      </c>
      <c r="C223" s="121"/>
      <c r="E223" s="351"/>
      <c r="F223" s="43" t="s">
        <v>737</v>
      </c>
      <c r="G223" s="43" t="s">
        <v>737</v>
      </c>
      <c r="H223" s="11"/>
    </row>
    <row r="224" spans="1:8" x14ac:dyDescent="0.35">
      <c r="A224" s="17" t="s">
        <v>554</v>
      </c>
      <c r="B224" s="48" t="s">
        <v>316</v>
      </c>
      <c r="C224" s="121"/>
      <c r="E224" s="351"/>
      <c r="F224" s="43" t="s">
        <v>737</v>
      </c>
      <c r="G224" s="43" t="s">
        <v>737</v>
      </c>
      <c r="H224" s="11"/>
    </row>
    <row r="225" spans="1:8" x14ac:dyDescent="0.35">
      <c r="A225" s="17" t="s">
        <v>555</v>
      </c>
      <c r="B225" s="48" t="s">
        <v>316</v>
      </c>
      <c r="C225" s="121"/>
      <c r="E225" s="351"/>
      <c r="F225" s="43" t="s">
        <v>737</v>
      </c>
      <c r="G225" s="43" t="s">
        <v>737</v>
      </c>
      <c r="H225" s="11"/>
    </row>
    <row r="226" spans="1:8" x14ac:dyDescent="0.35">
      <c r="A226" s="17" t="s">
        <v>556</v>
      </c>
      <c r="B226" s="48" t="s">
        <v>316</v>
      </c>
      <c r="C226" s="121"/>
      <c r="E226" s="30"/>
      <c r="F226" s="43" t="s">
        <v>737</v>
      </c>
      <c r="G226" s="43" t="s">
        <v>737</v>
      </c>
      <c r="H226" s="11"/>
    </row>
    <row r="227" spans="1:8" x14ac:dyDescent="0.35">
      <c r="A227" s="17" t="s">
        <v>557</v>
      </c>
      <c r="B227" s="48" t="s">
        <v>316</v>
      </c>
      <c r="C227" s="121"/>
      <c r="E227" s="351"/>
      <c r="F227" s="43" t="s">
        <v>737</v>
      </c>
      <c r="G227" s="43" t="s">
        <v>737</v>
      </c>
      <c r="H227" s="11"/>
    </row>
    <row r="228" spans="1:8" x14ac:dyDescent="0.35">
      <c r="A228" s="34"/>
      <c r="B228" s="35" t="s">
        <v>558</v>
      </c>
      <c r="C228" s="119"/>
      <c r="D228" s="34"/>
      <c r="E228" s="36"/>
      <c r="F228" s="37"/>
      <c r="G228" s="37"/>
      <c r="H228" s="11"/>
    </row>
    <row r="229" spans="1:8" ht="29" x14ac:dyDescent="0.35">
      <c r="A229" s="17" t="s">
        <v>559</v>
      </c>
      <c r="B229" s="30" t="s">
        <v>560</v>
      </c>
      <c r="C229" s="17" t="s">
        <v>271</v>
      </c>
      <c r="H229" s="11"/>
    </row>
    <row r="230" spans="1:8" x14ac:dyDescent="0.35">
      <c r="A230" s="34"/>
      <c r="B230" s="35" t="s">
        <v>561</v>
      </c>
      <c r="C230" s="119"/>
      <c r="D230" s="34"/>
      <c r="E230" s="36"/>
      <c r="F230" s="37"/>
      <c r="G230" s="37"/>
      <c r="H230" s="11"/>
    </row>
    <row r="231" spans="1:8" x14ac:dyDescent="0.35">
      <c r="A231" s="17" t="s">
        <v>562</v>
      </c>
      <c r="B231" s="17" t="s">
        <v>563</v>
      </c>
      <c r="C231" s="121" t="s">
        <v>1908</v>
      </c>
      <c r="E231" s="30"/>
      <c r="H231" s="11"/>
    </row>
    <row r="232" spans="1:8" x14ac:dyDescent="0.35">
      <c r="A232" s="17" t="s">
        <v>564</v>
      </c>
      <c r="B232" s="57" t="s">
        <v>565</v>
      </c>
      <c r="C232" s="121" t="s">
        <v>2685</v>
      </c>
      <c r="E232" s="30"/>
      <c r="H232" s="11"/>
    </row>
    <row r="233" spans="1:8" x14ac:dyDescent="0.35">
      <c r="A233" s="17" t="s">
        <v>566</v>
      </c>
      <c r="B233" s="57" t="s">
        <v>567</v>
      </c>
      <c r="C233" s="121" t="s">
        <v>2685</v>
      </c>
      <c r="E233" s="30"/>
      <c r="H233" s="11"/>
    </row>
    <row r="234" spans="1:8" x14ac:dyDescent="0.35">
      <c r="A234" s="17" t="s">
        <v>568</v>
      </c>
      <c r="B234" s="29" t="s">
        <v>569</v>
      </c>
      <c r="C234" s="134"/>
      <c r="D234" s="30"/>
      <c r="E234" s="30"/>
      <c r="H234" s="11"/>
    </row>
    <row r="235" spans="1:8" x14ac:dyDescent="0.35">
      <c r="A235" s="17" t="s">
        <v>570</v>
      </c>
      <c r="B235" s="29" t="s">
        <v>571</v>
      </c>
      <c r="C235" s="134"/>
      <c r="D235" s="30"/>
      <c r="E235" s="30"/>
      <c r="H235" s="11"/>
    </row>
    <row r="236" spans="1:8" x14ac:dyDescent="0.35">
      <c r="A236" s="17" t="s">
        <v>572</v>
      </c>
      <c r="B236" s="29" t="s">
        <v>573</v>
      </c>
      <c r="C236" s="132"/>
      <c r="D236" s="30"/>
      <c r="E236" s="30"/>
      <c r="H236" s="11"/>
    </row>
    <row r="237" spans="1:8" x14ac:dyDescent="0.35">
      <c r="A237" s="17" t="s">
        <v>574</v>
      </c>
      <c r="C237" s="132"/>
      <c r="D237" s="30"/>
      <c r="E237" s="30"/>
      <c r="H237" s="11"/>
    </row>
    <row r="238" spans="1:8" x14ac:dyDescent="0.35">
      <c r="A238" s="17" t="s">
        <v>575</v>
      </c>
      <c r="C238" s="132"/>
      <c r="D238" s="30"/>
      <c r="E238" s="30"/>
      <c r="H238" s="11"/>
    </row>
    <row r="239" spans="1:8" x14ac:dyDescent="0.35">
      <c r="A239" s="34"/>
      <c r="B239" s="35" t="s">
        <v>3042</v>
      </c>
      <c r="C239" s="119"/>
      <c r="D239" s="34"/>
      <c r="E239" s="36"/>
      <c r="F239" s="37"/>
      <c r="G239" s="37"/>
      <c r="H239" s="11"/>
    </row>
    <row r="240" spans="1:8" ht="29" x14ac:dyDescent="0.35">
      <c r="A240" s="17" t="s">
        <v>576</v>
      </c>
      <c r="B240" s="204" t="s">
        <v>2732</v>
      </c>
      <c r="C240" s="204" t="s">
        <v>3043</v>
      </c>
      <c r="D240"/>
      <c r="E240" s="58"/>
      <c r="F240" s="58"/>
      <c r="G240" s="58"/>
      <c r="H240" s="11"/>
    </row>
    <row r="241" spans="1:8" x14ac:dyDescent="0.35">
      <c r="A241" s="17" t="s">
        <v>577</v>
      </c>
      <c r="B241" s="204" t="s">
        <v>2733</v>
      </c>
      <c r="C241" s="204" t="s">
        <v>249</v>
      </c>
      <c r="D241"/>
      <c r="E241" s="58"/>
      <c r="F241" s="58"/>
      <c r="G241" s="58"/>
      <c r="H241" s="11"/>
    </row>
    <row r="242" spans="1:8" x14ac:dyDescent="0.35">
      <c r="A242" s="17" t="s">
        <v>578</v>
      </c>
      <c r="B242" s="204" t="s">
        <v>2734</v>
      </c>
      <c r="C242" s="204" t="s">
        <v>3044</v>
      </c>
      <c r="D242"/>
      <c r="E242" s="58"/>
      <c r="F242" s="58"/>
      <c r="G242" s="58"/>
      <c r="H242" s="11"/>
    </row>
    <row r="243" spans="1:8" ht="29" x14ac:dyDescent="0.35">
      <c r="A243" s="17" t="s">
        <v>579</v>
      </c>
      <c r="B243" s="204" t="s">
        <v>2735</v>
      </c>
      <c r="C243" s="204" t="s">
        <v>3043</v>
      </c>
      <c r="D243"/>
      <c r="E243" s="58"/>
      <c r="F243" s="58"/>
      <c r="G243" s="58"/>
      <c r="H243" s="11"/>
    </row>
    <row r="244" spans="1:8" x14ac:dyDescent="0.35">
      <c r="A244" s="17" t="s">
        <v>3046</v>
      </c>
      <c r="B244" s="204" t="s">
        <v>2736</v>
      </c>
      <c r="C244" s="317" t="s">
        <v>2737</v>
      </c>
      <c r="D244" s="317" t="s">
        <v>2738</v>
      </c>
      <c r="E244" s="58"/>
      <c r="F244" s="58"/>
      <c r="G244" s="58"/>
      <c r="H244" s="11"/>
    </row>
    <row r="245" spans="1:8" x14ac:dyDescent="0.35">
      <c r="A245" s="17" t="s">
        <v>3047</v>
      </c>
      <c r="B245" s="204" t="s">
        <v>2739</v>
      </c>
      <c r="C245" s="214" t="s">
        <v>3043</v>
      </c>
      <c r="D245"/>
      <c r="E245" s="58"/>
      <c r="F245" s="58"/>
      <c r="G245" s="58"/>
      <c r="H245" s="11"/>
    </row>
    <row r="246" spans="1:8" x14ac:dyDescent="0.35">
      <c r="A246" s="17" t="s">
        <v>3048</v>
      </c>
      <c r="B246" s="204" t="s">
        <v>2740</v>
      </c>
      <c r="C246" s="204" t="s">
        <v>3044</v>
      </c>
      <c r="D246"/>
      <c r="E246" s="58"/>
      <c r="F246" s="58"/>
      <c r="G246" s="58"/>
      <c r="H246" s="11"/>
    </row>
    <row r="247" spans="1:8" x14ac:dyDescent="0.35">
      <c r="A247" s="17" t="s">
        <v>580</v>
      </c>
      <c r="D247" s="58"/>
      <c r="E247" s="58"/>
      <c r="F247" s="58"/>
      <c r="G247" s="58"/>
      <c r="H247" s="11"/>
    </row>
    <row r="248" spans="1:8" x14ac:dyDescent="0.35">
      <c r="A248" s="17" t="s">
        <v>581</v>
      </c>
      <c r="D248" s="58"/>
      <c r="E248" s="58"/>
      <c r="F248" s="58"/>
      <c r="G248" s="58"/>
      <c r="H248" s="11"/>
    </row>
    <row r="249" spans="1:8" x14ac:dyDescent="0.35">
      <c r="A249" s="17" t="s">
        <v>582</v>
      </c>
      <c r="D249" s="58"/>
      <c r="E249" s="58"/>
      <c r="F249" s="58"/>
      <c r="G249" s="58"/>
      <c r="H249" s="11"/>
    </row>
    <row r="250" spans="1:8" x14ac:dyDescent="0.35">
      <c r="A250" s="17" t="s">
        <v>583</v>
      </c>
      <c r="D250" s="58"/>
      <c r="E250" s="58"/>
      <c r="F250" s="58"/>
      <c r="G250" s="58"/>
      <c r="H250" s="11"/>
    </row>
    <row r="251" spans="1:8" x14ac:dyDescent="0.35">
      <c r="A251" s="17" t="s">
        <v>584</v>
      </c>
      <c r="D251" s="58"/>
      <c r="E251" s="58"/>
      <c r="F251" s="58"/>
      <c r="G251" s="58"/>
      <c r="H251" s="11"/>
    </row>
    <row r="252" spans="1:8" x14ac:dyDescent="0.35">
      <c r="A252" s="17" t="s">
        <v>585</v>
      </c>
      <c r="D252" s="58"/>
      <c r="E252" s="58"/>
      <c r="F252" s="58"/>
      <c r="G252" s="58"/>
      <c r="H252" s="11"/>
    </row>
    <row r="253" spans="1:8" x14ac:dyDescent="0.35">
      <c r="A253" s="17" t="s">
        <v>586</v>
      </c>
      <c r="D253" s="58"/>
      <c r="E253" s="58"/>
      <c r="F253" s="58"/>
      <c r="G253" s="58"/>
      <c r="H253" s="11"/>
    </row>
    <row r="254" spans="1:8" x14ac:dyDescent="0.35">
      <c r="A254" s="17" t="s">
        <v>587</v>
      </c>
      <c r="D254" s="58"/>
      <c r="E254" s="58"/>
      <c r="F254" s="58"/>
      <c r="G254" s="58"/>
      <c r="H254" s="11"/>
    </row>
    <row r="255" spans="1:8" x14ac:dyDescent="0.35">
      <c r="A255" s="17" t="s">
        <v>588</v>
      </c>
      <c r="D255" s="58"/>
      <c r="E255" s="58"/>
      <c r="F255" s="58"/>
      <c r="G255" s="58"/>
      <c r="H255" s="11"/>
    </row>
    <row r="256" spans="1:8" x14ac:dyDescent="0.35">
      <c r="A256" s="17" t="s">
        <v>589</v>
      </c>
      <c r="D256" s="58"/>
      <c r="E256" s="58"/>
      <c r="F256" s="58"/>
      <c r="G256" s="58"/>
      <c r="H256" s="11"/>
    </row>
    <row r="257" spans="1:8" x14ac:dyDescent="0.35">
      <c r="A257" s="17" t="s">
        <v>590</v>
      </c>
      <c r="D257" s="58"/>
      <c r="E257" s="58"/>
      <c r="F257" s="58"/>
      <c r="G257" s="58"/>
      <c r="H257" s="11"/>
    </row>
    <row r="258" spans="1:8" x14ac:dyDescent="0.35">
      <c r="A258" s="17" t="s">
        <v>591</v>
      </c>
      <c r="D258" s="58"/>
      <c r="E258" s="58"/>
      <c r="F258" s="58"/>
      <c r="G258" s="58"/>
      <c r="H258" s="11"/>
    </row>
    <row r="259" spans="1:8" x14ac:dyDescent="0.35">
      <c r="A259" s="17" t="s">
        <v>592</v>
      </c>
      <c r="D259" s="58"/>
      <c r="E259" s="58"/>
      <c r="F259" s="58"/>
      <c r="G259" s="58"/>
      <c r="H259" s="11"/>
    </row>
    <row r="260" spans="1:8" x14ac:dyDescent="0.35">
      <c r="A260" s="17" t="s">
        <v>593</v>
      </c>
      <c r="D260" s="58"/>
      <c r="E260" s="58"/>
      <c r="F260" s="58"/>
      <c r="G260" s="58"/>
      <c r="H260" s="11"/>
    </row>
    <row r="261" spans="1:8" x14ac:dyDescent="0.35">
      <c r="A261" s="17" t="s">
        <v>594</v>
      </c>
      <c r="D261" s="58"/>
      <c r="E261" s="58"/>
      <c r="F261" s="58"/>
      <c r="G261" s="58"/>
      <c r="H261" s="11"/>
    </row>
    <row r="262" spans="1:8" x14ac:dyDescent="0.35">
      <c r="A262" s="17" t="s">
        <v>595</v>
      </c>
      <c r="D262" s="58"/>
      <c r="E262" s="58"/>
      <c r="F262" s="58"/>
      <c r="G262" s="58"/>
      <c r="H262" s="11"/>
    </row>
    <row r="263" spans="1:8" x14ac:dyDescent="0.35">
      <c r="A263" s="17" t="s">
        <v>596</v>
      </c>
      <c r="D263" s="58"/>
      <c r="E263" s="58"/>
      <c r="F263" s="58"/>
      <c r="G263" s="58"/>
      <c r="H263" s="11"/>
    </row>
    <row r="264" spans="1:8" x14ac:dyDescent="0.35">
      <c r="A264" s="17" t="s">
        <v>597</v>
      </c>
      <c r="D264" s="58"/>
      <c r="E264" s="58"/>
      <c r="F264" s="58"/>
      <c r="G264" s="58"/>
      <c r="H264" s="11"/>
    </row>
    <row r="265" spans="1:8" x14ac:dyDescent="0.35">
      <c r="A265" s="17" t="s">
        <v>598</v>
      </c>
      <c r="D265" s="58"/>
      <c r="E265" s="58"/>
      <c r="F265" s="58"/>
      <c r="G265" s="58"/>
      <c r="H265" s="11"/>
    </row>
    <row r="266" spans="1:8" x14ac:dyDescent="0.35">
      <c r="A266" s="17" t="s">
        <v>599</v>
      </c>
      <c r="D266" s="58"/>
      <c r="E266" s="58"/>
      <c r="F266" s="58"/>
      <c r="G266" s="58"/>
      <c r="H266" s="11"/>
    </row>
    <row r="267" spans="1:8" x14ac:dyDescent="0.35">
      <c r="A267" s="17" t="s">
        <v>600</v>
      </c>
      <c r="D267" s="58"/>
      <c r="E267" s="58"/>
      <c r="F267" s="58"/>
      <c r="G267" s="58"/>
      <c r="H267" s="11"/>
    </row>
    <row r="268" spans="1:8" x14ac:dyDescent="0.35">
      <c r="A268" s="17" t="s">
        <v>601</v>
      </c>
      <c r="D268" s="58"/>
      <c r="E268" s="58"/>
      <c r="F268" s="58"/>
      <c r="G268" s="58"/>
      <c r="H268" s="11"/>
    </row>
    <row r="269" spans="1:8" x14ac:dyDescent="0.35">
      <c r="A269" s="17" t="s">
        <v>602</v>
      </c>
      <c r="D269" s="58"/>
      <c r="E269" s="58"/>
      <c r="F269" s="58"/>
      <c r="G269" s="58"/>
      <c r="H269" s="11"/>
    </row>
    <row r="270" spans="1:8" x14ac:dyDescent="0.35">
      <c r="A270" s="17" t="s">
        <v>603</v>
      </c>
      <c r="D270" s="58"/>
      <c r="E270" s="58"/>
      <c r="F270" s="58"/>
      <c r="G270" s="58"/>
      <c r="H270" s="11"/>
    </row>
    <row r="271" spans="1:8" x14ac:dyDescent="0.35">
      <c r="A271" s="17" t="s">
        <v>604</v>
      </c>
      <c r="D271" s="58"/>
      <c r="E271" s="58"/>
      <c r="F271" s="58"/>
      <c r="G271" s="58"/>
      <c r="H271" s="11"/>
    </row>
    <row r="272" spans="1:8" x14ac:dyDescent="0.35">
      <c r="A272" s="17" t="s">
        <v>605</v>
      </c>
      <c r="D272" s="58"/>
      <c r="E272" s="58"/>
      <c r="F272" s="58"/>
      <c r="G272" s="58"/>
      <c r="H272" s="11"/>
    </row>
    <row r="273" spans="1:8" x14ac:dyDescent="0.35">
      <c r="A273" s="17" t="s">
        <v>606</v>
      </c>
      <c r="D273" s="58"/>
      <c r="E273" s="58"/>
      <c r="F273" s="58"/>
      <c r="G273" s="58"/>
      <c r="H273" s="11"/>
    </row>
    <row r="274" spans="1:8" x14ac:dyDescent="0.35">
      <c r="A274" s="17" t="s">
        <v>607</v>
      </c>
      <c r="D274" s="58"/>
      <c r="E274" s="58"/>
      <c r="F274" s="58"/>
      <c r="G274" s="58"/>
      <c r="H274" s="11"/>
    </row>
    <row r="275" spans="1:8" x14ac:dyDescent="0.35">
      <c r="A275" s="17" t="s">
        <v>608</v>
      </c>
      <c r="D275" s="58"/>
      <c r="E275" s="58"/>
      <c r="F275" s="58"/>
      <c r="G275" s="58"/>
      <c r="H275" s="11"/>
    </row>
    <row r="276" spans="1:8" x14ac:dyDescent="0.35">
      <c r="A276" s="17" t="s">
        <v>609</v>
      </c>
      <c r="D276" s="58"/>
      <c r="E276" s="58"/>
      <c r="F276" s="58"/>
      <c r="G276" s="58"/>
      <c r="H276" s="11"/>
    </row>
    <row r="277" spans="1:8" x14ac:dyDescent="0.35">
      <c r="A277" s="17" t="s">
        <v>610</v>
      </c>
      <c r="D277" s="58"/>
      <c r="E277" s="58"/>
      <c r="F277" s="58"/>
      <c r="G277" s="58"/>
      <c r="H277" s="11"/>
    </row>
    <row r="278" spans="1:8" x14ac:dyDescent="0.35">
      <c r="A278" s="17" t="s">
        <v>611</v>
      </c>
      <c r="D278" s="58"/>
      <c r="E278" s="58"/>
      <c r="F278" s="58"/>
      <c r="G278" s="58"/>
      <c r="H278" s="11"/>
    </row>
    <row r="279" spans="1:8" x14ac:dyDescent="0.35">
      <c r="A279" s="17" t="s">
        <v>612</v>
      </c>
      <c r="D279" s="58"/>
      <c r="E279" s="58"/>
      <c r="F279" s="58"/>
      <c r="G279" s="58"/>
      <c r="H279" s="11"/>
    </row>
    <row r="280" spans="1:8" x14ac:dyDescent="0.35">
      <c r="A280" s="17" t="s">
        <v>613</v>
      </c>
      <c r="D280" s="58"/>
      <c r="E280" s="58"/>
      <c r="F280" s="58"/>
      <c r="G280" s="58"/>
      <c r="H280" s="11"/>
    </row>
    <row r="281" spans="1:8" x14ac:dyDescent="0.35">
      <c r="A281" s="17" t="s">
        <v>614</v>
      </c>
      <c r="D281" s="58"/>
      <c r="E281" s="58"/>
      <c r="F281" s="58"/>
      <c r="G281" s="58"/>
      <c r="H281" s="11"/>
    </row>
    <row r="282" spans="1:8" x14ac:dyDescent="0.35">
      <c r="A282" s="17" t="s">
        <v>615</v>
      </c>
      <c r="D282" s="58"/>
      <c r="E282" s="58"/>
      <c r="F282" s="58"/>
      <c r="G282" s="58"/>
      <c r="H282" s="11"/>
    </row>
    <row r="283" spans="1:8" x14ac:dyDescent="0.35">
      <c r="A283" s="17" t="s">
        <v>616</v>
      </c>
      <c r="D283" s="58"/>
      <c r="E283" s="58"/>
      <c r="F283" s="58"/>
      <c r="G283" s="58"/>
      <c r="H283" s="11"/>
    </row>
    <row r="284" spans="1:8" x14ac:dyDescent="0.35">
      <c r="A284" s="17" t="s">
        <v>617</v>
      </c>
      <c r="D284" s="58"/>
      <c r="E284" s="58"/>
      <c r="F284" s="58"/>
      <c r="G284" s="58"/>
      <c r="H284" s="11"/>
    </row>
    <row r="285" spans="1:8" ht="18.5" x14ac:dyDescent="0.35">
      <c r="A285" s="25"/>
      <c r="B285" s="25" t="s">
        <v>618</v>
      </c>
      <c r="C285" s="148"/>
      <c r="D285" s="25"/>
      <c r="E285" s="25"/>
      <c r="F285" s="26"/>
      <c r="G285" s="27"/>
      <c r="H285" s="11"/>
    </row>
    <row r="286" spans="1:8" x14ac:dyDescent="0.35">
      <c r="A286" s="377" t="s">
        <v>619</v>
      </c>
      <c r="B286" s="378"/>
      <c r="C286" s="379"/>
      <c r="D286" s="378"/>
      <c r="E286" s="378"/>
      <c r="F286" s="380"/>
      <c r="G286" s="378"/>
      <c r="H286" s="11"/>
    </row>
    <row r="287" spans="1:8" x14ac:dyDescent="0.35">
      <c r="A287" s="377" t="s">
        <v>620</v>
      </c>
      <c r="B287" s="378"/>
      <c r="C287" s="379"/>
      <c r="D287" s="378"/>
      <c r="E287" s="378"/>
      <c r="F287" s="380"/>
      <c r="G287" s="378"/>
      <c r="H287" s="11"/>
    </row>
    <row r="288" spans="1:8" x14ac:dyDescent="0.35">
      <c r="A288" s="17" t="s">
        <v>621</v>
      </c>
      <c r="B288" s="29" t="s">
        <v>622</v>
      </c>
      <c r="C288" s="151">
        <v>38</v>
      </c>
      <c r="D288" s="378"/>
      <c r="E288" s="41"/>
      <c r="F288" s="41"/>
      <c r="G288" s="41"/>
      <c r="H288" s="11"/>
    </row>
    <row r="289" spans="1:8" x14ac:dyDescent="0.35">
      <c r="A289" s="17" t="s">
        <v>623</v>
      </c>
      <c r="B289" s="29" t="s">
        <v>624</v>
      </c>
      <c r="C289" s="151">
        <v>39</v>
      </c>
      <c r="D289" s="41"/>
      <c r="E289" s="41"/>
      <c r="F289" s="41"/>
      <c r="H289" s="11"/>
    </row>
    <row r="290" spans="1:8" x14ac:dyDescent="0.35">
      <c r="A290" s="17" t="s">
        <v>625</v>
      </c>
      <c r="B290" s="29" t="s">
        <v>626</v>
      </c>
      <c r="C290" s="140" t="s">
        <v>627</v>
      </c>
      <c r="G290" s="381"/>
      <c r="H290" s="11"/>
    </row>
    <row r="291" spans="1:8" x14ac:dyDescent="0.35">
      <c r="A291" s="17" t="s">
        <v>628</v>
      </c>
      <c r="B291" s="29" t="s">
        <v>629</v>
      </c>
      <c r="C291" s="151" t="s">
        <v>738</v>
      </c>
      <c r="D291" s="352" t="s">
        <v>739</v>
      </c>
      <c r="G291" s="381"/>
      <c r="H291" s="11"/>
    </row>
    <row r="292" spans="1:8" x14ac:dyDescent="0.35">
      <c r="A292" s="17" t="s">
        <v>630</v>
      </c>
      <c r="B292" s="29" t="s">
        <v>631</v>
      </c>
      <c r="C292" s="151">
        <v>52</v>
      </c>
      <c r="E292" s="381"/>
      <c r="G292" s="381"/>
      <c r="H292" s="11"/>
    </row>
    <row r="293" spans="1:8" x14ac:dyDescent="0.35">
      <c r="A293" s="17" t="s">
        <v>632</v>
      </c>
      <c r="B293" s="29" t="s">
        <v>633</v>
      </c>
      <c r="C293" s="59" t="s">
        <v>740</v>
      </c>
      <c r="D293" s="352" t="s">
        <v>3051</v>
      </c>
      <c r="F293" s="352" t="s">
        <v>741</v>
      </c>
      <c r="G293" s="352" t="s">
        <v>742</v>
      </c>
      <c r="H293" s="11"/>
    </row>
    <row r="294" spans="1:8" x14ac:dyDescent="0.35">
      <c r="A294" s="17" t="s">
        <v>634</v>
      </c>
      <c r="B294" s="29" t="s">
        <v>635</v>
      </c>
      <c r="C294" s="59" t="s">
        <v>636</v>
      </c>
      <c r="H294" s="11"/>
    </row>
    <row r="295" spans="1:8" x14ac:dyDescent="0.35">
      <c r="A295" s="17" t="s">
        <v>637</v>
      </c>
      <c r="B295" s="29" t="s">
        <v>638</v>
      </c>
      <c r="C295" s="151" t="s">
        <v>743</v>
      </c>
      <c r="D295" s="352" t="s">
        <v>744</v>
      </c>
      <c r="F295" s="352" t="s">
        <v>745</v>
      </c>
      <c r="H295" s="11"/>
    </row>
    <row r="296" spans="1:8" x14ac:dyDescent="0.35">
      <c r="A296" s="17" t="s">
        <v>639</v>
      </c>
      <c r="B296" s="29" t="s">
        <v>640</v>
      </c>
      <c r="C296" s="151">
        <v>111</v>
      </c>
      <c r="E296" s="381"/>
      <c r="F296" s="381"/>
      <c r="H296" s="11"/>
    </row>
    <row r="297" spans="1:8" x14ac:dyDescent="0.35">
      <c r="A297" s="17" t="s">
        <v>641</v>
      </c>
      <c r="B297" s="29" t="s">
        <v>642</v>
      </c>
      <c r="C297" s="151">
        <v>163</v>
      </c>
      <c r="E297" s="381"/>
      <c r="F297" s="381"/>
      <c r="H297" s="11"/>
    </row>
    <row r="298" spans="1:8" x14ac:dyDescent="0.35">
      <c r="A298" s="17" t="s">
        <v>643</v>
      </c>
      <c r="B298" s="29" t="s">
        <v>644</v>
      </c>
      <c r="C298" s="151">
        <v>137</v>
      </c>
      <c r="E298" s="381"/>
      <c r="F298" s="381"/>
      <c r="H298" s="11"/>
    </row>
    <row r="299" spans="1:8" x14ac:dyDescent="0.35">
      <c r="A299" s="17" t="s">
        <v>645</v>
      </c>
      <c r="B299" s="29" t="s">
        <v>646</v>
      </c>
      <c r="C299" s="140"/>
      <c r="E299" s="381"/>
      <c r="H299" s="11"/>
    </row>
    <row r="300" spans="1:8" x14ac:dyDescent="0.35">
      <c r="A300" s="17" t="s">
        <v>647</v>
      </c>
      <c r="B300" s="29" t="s">
        <v>648</v>
      </c>
      <c r="C300" s="151" t="s">
        <v>649</v>
      </c>
      <c r="D300" s="352" t="s">
        <v>650</v>
      </c>
      <c r="F300" s="352" t="s">
        <v>3045</v>
      </c>
      <c r="H300" s="11"/>
    </row>
    <row r="301" spans="1:8" x14ac:dyDescent="0.35">
      <c r="A301" s="17" t="s">
        <v>651</v>
      </c>
      <c r="B301" s="29" t="s">
        <v>652</v>
      </c>
      <c r="C301" s="151" t="s">
        <v>653</v>
      </c>
      <c r="H301" s="11"/>
    </row>
    <row r="302" spans="1:8" x14ac:dyDescent="0.35">
      <c r="A302" s="17" t="s">
        <v>654</v>
      </c>
      <c r="B302" s="29" t="s">
        <v>655</v>
      </c>
      <c r="C302" s="151" t="s">
        <v>746</v>
      </c>
      <c r="H302" s="11"/>
    </row>
    <row r="303" spans="1:8" x14ac:dyDescent="0.35">
      <c r="A303" s="17" t="s">
        <v>657</v>
      </c>
      <c r="B303" s="29" t="s">
        <v>658</v>
      </c>
      <c r="C303" s="151">
        <v>65</v>
      </c>
      <c r="H303" s="11"/>
    </row>
    <row r="304" spans="1:8" x14ac:dyDescent="0.35">
      <c r="A304" s="17" t="s">
        <v>659</v>
      </c>
      <c r="B304" s="29" t="s">
        <v>660</v>
      </c>
      <c r="C304" s="151">
        <v>88</v>
      </c>
      <c r="E304" s="381"/>
      <c r="H304" s="11"/>
    </row>
    <row r="305" spans="1:8" x14ac:dyDescent="0.35">
      <c r="A305" s="17" t="s">
        <v>661</v>
      </c>
      <c r="B305" s="29" t="s">
        <v>662</v>
      </c>
      <c r="C305" s="151" t="s">
        <v>663</v>
      </c>
      <c r="E305" s="381"/>
      <c r="H305" s="11"/>
    </row>
    <row r="306" spans="1:8" x14ac:dyDescent="0.35">
      <c r="A306" s="17" t="s">
        <v>664</v>
      </c>
      <c r="B306" s="29" t="s">
        <v>665</v>
      </c>
      <c r="C306" s="151">
        <v>44</v>
      </c>
      <c r="E306" s="381"/>
      <c r="H306" s="11"/>
    </row>
    <row r="307" spans="1:8" x14ac:dyDescent="0.35">
      <c r="A307" s="17" t="s">
        <v>666</v>
      </c>
      <c r="B307" s="29" t="s">
        <v>667</v>
      </c>
      <c r="C307" s="151" t="s">
        <v>747</v>
      </c>
      <c r="D307" s="352" t="s">
        <v>748</v>
      </c>
      <c r="E307" s="381"/>
      <c r="F307" s="352" t="s">
        <v>749</v>
      </c>
      <c r="H307" s="11"/>
    </row>
    <row r="308" spans="1:8" x14ac:dyDescent="0.35">
      <c r="A308" s="17" t="s">
        <v>668</v>
      </c>
      <c r="B308" s="29"/>
      <c r="E308" s="381"/>
      <c r="H308" s="11"/>
    </row>
    <row r="309" spans="1:8" x14ac:dyDescent="0.35">
      <c r="A309" s="17" t="s">
        <v>669</v>
      </c>
      <c r="E309" s="381"/>
      <c r="H309" s="11"/>
    </row>
    <row r="310" spans="1:8" x14ac:dyDescent="0.35">
      <c r="A310" s="17" t="s">
        <v>670</v>
      </c>
      <c r="H310" s="11"/>
    </row>
    <row r="311" spans="1:8" ht="37" x14ac:dyDescent="0.35">
      <c r="A311" s="26"/>
      <c r="B311" s="25" t="s">
        <v>244</v>
      </c>
      <c r="C311" s="118"/>
      <c r="D311" s="26"/>
      <c r="E311" s="26"/>
      <c r="F311" s="26"/>
      <c r="G311" s="27"/>
      <c r="H311" s="11"/>
    </row>
    <row r="312" spans="1:8" x14ac:dyDescent="0.35">
      <c r="A312" s="17" t="s">
        <v>671</v>
      </c>
      <c r="B312" s="353" t="s">
        <v>672</v>
      </c>
      <c r="C312" s="115" t="s">
        <v>249</v>
      </c>
      <c r="H312" s="11"/>
    </row>
    <row r="313" spans="1:8" x14ac:dyDescent="0.35">
      <c r="A313" s="17" t="s">
        <v>673</v>
      </c>
      <c r="B313" s="353" t="s">
        <v>674</v>
      </c>
      <c r="C313" s="115" t="s">
        <v>249</v>
      </c>
      <c r="H313" s="11"/>
    </row>
    <row r="314" spans="1:8" x14ac:dyDescent="0.35">
      <c r="A314" s="17" t="s">
        <v>675</v>
      </c>
      <c r="B314" s="353" t="s">
        <v>676</v>
      </c>
      <c r="C314" s="115" t="s">
        <v>249</v>
      </c>
      <c r="H314" s="11"/>
    </row>
    <row r="315" spans="1:8" x14ac:dyDescent="0.35">
      <c r="A315" s="17" t="s">
        <v>677</v>
      </c>
      <c r="B315" s="353"/>
      <c r="C315" s="151"/>
      <c r="H315" s="11"/>
    </row>
    <row r="316" spans="1:8" x14ac:dyDescent="0.35">
      <c r="A316" s="17" t="s">
        <v>678</v>
      </c>
      <c r="B316" s="353"/>
      <c r="C316" s="151"/>
      <c r="H316" s="11"/>
    </row>
    <row r="317" spans="1:8" x14ac:dyDescent="0.35">
      <c r="A317" s="17" t="s">
        <v>679</v>
      </c>
      <c r="B317" s="353"/>
      <c r="C317" s="151"/>
      <c r="H317" s="11"/>
    </row>
    <row r="318" spans="1:8" x14ac:dyDescent="0.35">
      <c r="A318" s="17" t="s">
        <v>680</v>
      </c>
      <c r="B318" s="353"/>
      <c r="C318" s="151"/>
      <c r="H318" s="11"/>
    </row>
    <row r="319" spans="1:8" ht="18.5" x14ac:dyDescent="0.35">
      <c r="A319" s="26"/>
      <c r="B319" s="25" t="s">
        <v>245</v>
      </c>
      <c r="C319" s="118"/>
      <c r="D319" s="26"/>
      <c r="E319" s="26"/>
      <c r="F319" s="26"/>
      <c r="G319" s="27"/>
      <c r="H319" s="11"/>
    </row>
    <row r="320" spans="1:8" x14ac:dyDescent="0.35">
      <c r="A320" s="34"/>
      <c r="B320" s="35" t="s">
        <v>681</v>
      </c>
      <c r="C320" s="119"/>
      <c r="D320" s="34"/>
      <c r="E320" s="36"/>
      <c r="F320" s="37"/>
      <c r="G320" s="37"/>
      <c r="H320" s="11"/>
    </row>
    <row r="321" spans="1:8" x14ac:dyDescent="0.35">
      <c r="A321" s="17" t="s">
        <v>682</v>
      </c>
      <c r="B321" s="29" t="s">
        <v>683</v>
      </c>
      <c r="C321" s="382"/>
      <c r="H321" s="11"/>
    </row>
    <row r="322" spans="1:8" x14ac:dyDescent="0.35">
      <c r="A322" s="17" t="s">
        <v>684</v>
      </c>
      <c r="B322" s="29" t="s">
        <v>685</v>
      </c>
      <c r="C322" s="382"/>
      <c r="H322" s="11"/>
    </row>
    <row r="323" spans="1:8" x14ac:dyDescent="0.35">
      <c r="A323" s="17" t="s">
        <v>686</v>
      </c>
      <c r="B323" s="29" t="s">
        <v>687</v>
      </c>
      <c r="C323" s="382"/>
      <c r="H323" s="11"/>
    </row>
    <row r="324" spans="1:8" x14ac:dyDescent="0.35">
      <c r="A324" s="17" t="s">
        <v>688</v>
      </c>
      <c r="B324" s="29" t="s">
        <v>689</v>
      </c>
      <c r="H324" s="11"/>
    </row>
    <row r="325" spans="1:8" x14ac:dyDescent="0.35">
      <c r="A325" s="17" t="s">
        <v>690</v>
      </c>
      <c r="B325" s="29" t="s">
        <v>691</v>
      </c>
      <c r="H325" s="11"/>
    </row>
    <row r="326" spans="1:8" x14ac:dyDescent="0.35">
      <c r="A326" s="17" t="s">
        <v>692</v>
      </c>
      <c r="B326" s="29" t="s">
        <v>693</v>
      </c>
      <c r="H326" s="11"/>
    </row>
    <row r="327" spans="1:8" x14ac:dyDescent="0.35">
      <c r="A327" s="17" t="s">
        <v>694</v>
      </c>
      <c r="B327" s="29" t="s">
        <v>695</v>
      </c>
      <c r="H327" s="11"/>
    </row>
    <row r="328" spans="1:8" x14ac:dyDescent="0.35">
      <c r="A328" s="17" t="s">
        <v>696</v>
      </c>
      <c r="B328" s="29" t="s">
        <v>697</v>
      </c>
      <c r="H328" s="11"/>
    </row>
    <row r="329" spans="1:8" x14ac:dyDescent="0.35">
      <c r="A329" s="17" t="s">
        <v>698</v>
      </c>
      <c r="B329" s="29" t="s">
        <v>699</v>
      </c>
      <c r="H329" s="11"/>
    </row>
    <row r="330" spans="1:8" x14ac:dyDescent="0.35">
      <c r="A330" s="17" t="s">
        <v>700</v>
      </c>
      <c r="B330" s="48" t="s">
        <v>701</v>
      </c>
      <c r="H330" s="11"/>
    </row>
    <row r="331" spans="1:8" x14ac:dyDescent="0.35">
      <c r="A331" s="17" t="s">
        <v>702</v>
      </c>
      <c r="B331" s="48" t="s">
        <v>701</v>
      </c>
      <c r="H331" s="11"/>
    </row>
    <row r="332" spans="1:8" x14ac:dyDescent="0.35">
      <c r="A332" s="17" t="s">
        <v>703</v>
      </c>
      <c r="B332" s="48" t="s">
        <v>701</v>
      </c>
      <c r="H332" s="11"/>
    </row>
    <row r="333" spans="1:8" x14ac:dyDescent="0.35">
      <c r="A333" s="17" t="s">
        <v>704</v>
      </c>
      <c r="B333" s="48" t="s">
        <v>701</v>
      </c>
      <c r="H333" s="11"/>
    </row>
    <row r="334" spans="1:8" x14ac:dyDescent="0.35">
      <c r="A334" s="17" t="s">
        <v>705</v>
      </c>
      <c r="B334" s="48" t="s">
        <v>701</v>
      </c>
      <c r="H334" s="11"/>
    </row>
    <row r="335" spans="1:8" x14ac:dyDescent="0.35">
      <c r="A335" s="17" t="s">
        <v>706</v>
      </c>
      <c r="B335" s="48" t="s">
        <v>701</v>
      </c>
      <c r="H335" s="11"/>
    </row>
    <row r="336" spans="1:8" x14ac:dyDescent="0.35">
      <c r="A336" s="17" t="s">
        <v>707</v>
      </c>
      <c r="B336" s="48" t="s">
        <v>701</v>
      </c>
      <c r="H336" s="11"/>
    </row>
    <row r="337" spans="1:8" x14ac:dyDescent="0.35">
      <c r="A337" s="17" t="s">
        <v>708</v>
      </c>
      <c r="B337" s="48" t="s">
        <v>701</v>
      </c>
      <c r="H337" s="11"/>
    </row>
    <row r="338" spans="1:8" x14ac:dyDescent="0.35">
      <c r="A338" s="17" t="s">
        <v>709</v>
      </c>
      <c r="B338" s="48" t="s">
        <v>701</v>
      </c>
      <c r="H338" s="11"/>
    </row>
    <row r="339" spans="1:8" x14ac:dyDescent="0.35">
      <c r="A339" s="17" t="s">
        <v>710</v>
      </c>
      <c r="B339" s="48" t="s">
        <v>701</v>
      </c>
      <c r="H339" s="11"/>
    </row>
    <row r="340" spans="1:8" x14ac:dyDescent="0.35">
      <c r="A340" s="17" t="s">
        <v>711</v>
      </c>
      <c r="B340" s="48" t="s">
        <v>701</v>
      </c>
      <c r="H340" s="11"/>
    </row>
    <row r="341" spans="1:8" x14ac:dyDescent="0.35">
      <c r="A341" s="17" t="s">
        <v>712</v>
      </c>
      <c r="B341" s="48" t="s">
        <v>701</v>
      </c>
      <c r="H341" s="11"/>
    </row>
    <row r="342" spans="1:8" x14ac:dyDescent="0.35">
      <c r="A342" s="17" t="s">
        <v>713</v>
      </c>
      <c r="B342" s="48" t="s">
        <v>701</v>
      </c>
      <c r="H342" s="11"/>
    </row>
    <row r="343" spans="1:8" x14ac:dyDescent="0.35">
      <c r="A343" s="17" t="s">
        <v>714</v>
      </c>
      <c r="B343" s="48" t="s">
        <v>701</v>
      </c>
      <c r="H343" s="11"/>
    </row>
    <row r="344" spans="1:8" x14ac:dyDescent="0.35">
      <c r="A344" s="17" t="s">
        <v>715</v>
      </c>
      <c r="B344" s="48" t="s">
        <v>701</v>
      </c>
      <c r="H344" s="11"/>
    </row>
    <row r="345" spans="1:8" x14ac:dyDescent="0.35">
      <c r="A345" s="17" t="s">
        <v>716</v>
      </c>
      <c r="B345" s="48" t="s">
        <v>701</v>
      </c>
      <c r="H345" s="11"/>
    </row>
    <row r="346" spans="1:8" x14ac:dyDescent="0.35">
      <c r="A346" s="17" t="s">
        <v>717</v>
      </c>
      <c r="B346" s="48" t="s">
        <v>701</v>
      </c>
      <c r="H346" s="11"/>
    </row>
    <row r="347" spans="1:8" x14ac:dyDescent="0.35">
      <c r="A347" s="17" t="s">
        <v>718</v>
      </c>
      <c r="B347" s="48" t="s">
        <v>701</v>
      </c>
      <c r="H347" s="11"/>
    </row>
    <row r="348" spans="1:8" x14ac:dyDescent="0.35">
      <c r="A348" s="17" t="s">
        <v>719</v>
      </c>
      <c r="B348" s="48" t="s">
        <v>701</v>
      </c>
      <c r="H348" s="11"/>
    </row>
    <row r="349" spans="1:8" x14ac:dyDescent="0.35">
      <c r="A349" s="17" t="s">
        <v>720</v>
      </c>
      <c r="B349" s="48" t="s">
        <v>701</v>
      </c>
      <c r="H349" s="11"/>
    </row>
    <row r="350" spans="1:8" x14ac:dyDescent="0.35">
      <c r="A350" s="17" t="s">
        <v>721</v>
      </c>
      <c r="B350" s="48" t="s">
        <v>701</v>
      </c>
      <c r="H350" s="11"/>
    </row>
    <row r="351" spans="1:8" x14ac:dyDescent="0.35">
      <c r="A351" s="17" t="s">
        <v>722</v>
      </c>
      <c r="B351" s="48" t="s">
        <v>701</v>
      </c>
      <c r="H351" s="11"/>
    </row>
    <row r="352" spans="1:8" x14ac:dyDescent="0.35">
      <c r="A352" s="17" t="s">
        <v>723</v>
      </c>
      <c r="B352" s="48" t="s">
        <v>701</v>
      </c>
      <c r="H352" s="11"/>
    </row>
    <row r="353" spans="1:8" x14ac:dyDescent="0.35">
      <c r="A353" s="17" t="s">
        <v>724</v>
      </c>
      <c r="B353" s="48" t="s">
        <v>701</v>
      </c>
      <c r="H353" s="11"/>
    </row>
    <row r="354" spans="1:8" x14ac:dyDescent="0.35">
      <c r="A354" s="17" t="s">
        <v>725</v>
      </c>
      <c r="B354" s="48" t="s">
        <v>701</v>
      </c>
      <c r="H354" s="11"/>
    </row>
    <row r="355" spans="1:8" x14ac:dyDescent="0.35">
      <c r="A355" s="17" t="s">
        <v>726</v>
      </c>
      <c r="B355" s="48" t="s">
        <v>701</v>
      </c>
      <c r="H355" s="11"/>
    </row>
    <row r="356" spans="1:8" x14ac:dyDescent="0.35">
      <c r="A356" s="17" t="s">
        <v>727</v>
      </c>
      <c r="B356" s="48" t="s">
        <v>701</v>
      </c>
      <c r="H356" s="11"/>
    </row>
    <row r="357" spans="1:8" x14ac:dyDescent="0.35">
      <c r="A357" s="17" t="s">
        <v>728</v>
      </c>
      <c r="B357" s="48" t="s">
        <v>701</v>
      </c>
      <c r="H357" s="11"/>
    </row>
    <row r="358" spans="1:8" x14ac:dyDescent="0.35">
      <c r="A358" s="17" t="s">
        <v>729</v>
      </c>
      <c r="B358" s="48" t="s">
        <v>701</v>
      </c>
      <c r="H358" s="11"/>
    </row>
    <row r="359" spans="1:8" x14ac:dyDescent="0.35">
      <c r="A359" s="17" t="s">
        <v>730</v>
      </c>
      <c r="B359" s="48" t="s">
        <v>701</v>
      </c>
      <c r="H359" s="11"/>
    </row>
    <row r="360" spans="1:8" x14ac:dyDescent="0.35">
      <c r="A360" s="17" t="s">
        <v>731</v>
      </c>
      <c r="B360" s="48" t="s">
        <v>701</v>
      </c>
      <c r="H360" s="11"/>
    </row>
    <row r="361" spans="1:8" x14ac:dyDescent="0.35">
      <c r="A361" s="17" t="s">
        <v>732</v>
      </c>
      <c r="B361" s="48" t="s">
        <v>701</v>
      </c>
      <c r="H361" s="11"/>
    </row>
    <row r="362" spans="1:8" x14ac:dyDescent="0.35">
      <c r="A362" s="17" t="s">
        <v>733</v>
      </c>
      <c r="B362" s="48" t="s">
        <v>701</v>
      </c>
      <c r="H362" s="11"/>
    </row>
    <row r="363" spans="1:8" x14ac:dyDescent="0.35">
      <c r="A363" s="17" t="s">
        <v>734</v>
      </c>
      <c r="B363" s="48" t="s">
        <v>701</v>
      </c>
      <c r="H363" s="11"/>
    </row>
    <row r="364" spans="1:8" x14ac:dyDescent="0.35">
      <c r="A364" s="17" t="s">
        <v>735</v>
      </c>
      <c r="B364" s="48" t="s">
        <v>701</v>
      </c>
      <c r="H364" s="11"/>
    </row>
    <row r="365" spans="1:8" x14ac:dyDescent="0.35">
      <c r="A365" s="17" t="s">
        <v>736</v>
      </c>
      <c r="B365" s="48" t="s">
        <v>701</v>
      </c>
      <c r="H365" s="11"/>
    </row>
    <row r="366" spans="1:8" x14ac:dyDescent="0.35">
      <c r="H366" s="11"/>
    </row>
    <row r="367" spans="1:8" x14ac:dyDescent="0.35">
      <c r="H367" s="11"/>
    </row>
    <row r="368" spans="1:8" x14ac:dyDescent="0.35">
      <c r="H368" s="11"/>
    </row>
    <row r="369" spans="1:8" x14ac:dyDescent="0.35">
      <c r="A369" s="39"/>
      <c r="B369" s="39"/>
      <c r="C369" s="124"/>
      <c r="D369" s="39"/>
      <c r="E369" s="39"/>
      <c r="F369" s="39"/>
      <c r="G369" s="39"/>
      <c r="H369" s="11"/>
    </row>
    <row r="370" spans="1:8" x14ac:dyDescent="0.35">
      <c r="A370" s="39"/>
      <c r="B370" s="39"/>
      <c r="C370" s="124"/>
      <c r="D370" s="39"/>
      <c r="E370" s="39"/>
      <c r="F370" s="39"/>
      <c r="G370" s="39"/>
      <c r="H370" s="11"/>
    </row>
    <row r="371" spans="1:8" x14ac:dyDescent="0.35">
      <c r="A371" s="39"/>
      <c r="B371" s="39"/>
      <c r="C371" s="124"/>
      <c r="D371" s="39"/>
      <c r="E371" s="39"/>
      <c r="F371" s="39"/>
      <c r="G371" s="39"/>
      <c r="H371" s="11"/>
    </row>
    <row r="372" spans="1:8" x14ac:dyDescent="0.35">
      <c r="A372" s="39"/>
      <c r="B372" s="39"/>
      <c r="C372" s="124"/>
      <c r="D372" s="39"/>
      <c r="E372" s="39"/>
      <c r="F372" s="39"/>
      <c r="G372" s="39"/>
      <c r="H372" s="11"/>
    </row>
    <row r="373" spans="1:8" x14ac:dyDescent="0.35">
      <c r="A373" s="39"/>
      <c r="B373" s="39"/>
      <c r="C373" s="124"/>
      <c r="D373" s="39"/>
      <c r="E373" s="39"/>
      <c r="F373" s="39"/>
      <c r="G373" s="39"/>
      <c r="H373" s="11"/>
    </row>
    <row r="374" spans="1:8" x14ac:dyDescent="0.35">
      <c r="A374" s="39"/>
      <c r="B374" s="39"/>
      <c r="C374" s="124"/>
      <c r="D374" s="39"/>
      <c r="E374" s="39"/>
      <c r="F374" s="39"/>
      <c r="G374" s="39"/>
      <c r="H374" s="11"/>
    </row>
    <row r="375" spans="1:8" x14ac:dyDescent="0.35">
      <c r="A375" s="39"/>
      <c r="B375" s="39"/>
      <c r="C375" s="124"/>
      <c r="D375" s="39"/>
      <c r="E375" s="39"/>
      <c r="F375" s="39"/>
      <c r="G375" s="39"/>
      <c r="H375" s="11"/>
    </row>
    <row r="376" spans="1:8" x14ac:dyDescent="0.35">
      <c r="A376" s="39"/>
      <c r="B376" s="39"/>
      <c r="C376" s="124"/>
      <c r="D376" s="39"/>
      <c r="E376" s="39"/>
      <c r="F376" s="39"/>
      <c r="G376" s="39"/>
      <c r="H376" s="11"/>
    </row>
    <row r="377" spans="1:8" x14ac:dyDescent="0.35">
      <c r="A377" s="39"/>
      <c r="B377" s="39"/>
      <c r="C377" s="124"/>
      <c r="D377" s="39"/>
      <c r="E377" s="39"/>
      <c r="F377" s="39"/>
      <c r="G377" s="39"/>
      <c r="H377" s="11"/>
    </row>
    <row r="378" spans="1:8" x14ac:dyDescent="0.35">
      <c r="A378" s="39"/>
      <c r="B378" s="39"/>
      <c r="C378" s="124"/>
      <c r="D378" s="39"/>
      <c r="E378" s="39"/>
      <c r="F378" s="39"/>
      <c r="G378" s="39"/>
      <c r="H378" s="11"/>
    </row>
    <row r="379" spans="1:8" x14ac:dyDescent="0.35">
      <c r="A379" s="39"/>
      <c r="B379" s="39"/>
      <c r="C379" s="124"/>
      <c r="D379" s="39"/>
      <c r="E379" s="39"/>
      <c r="F379" s="39"/>
      <c r="G379" s="39"/>
      <c r="H379" s="11"/>
    </row>
    <row r="380" spans="1:8" x14ac:dyDescent="0.35">
      <c r="A380" s="39"/>
      <c r="B380" s="39"/>
      <c r="C380" s="124"/>
      <c r="D380" s="39"/>
      <c r="E380" s="39"/>
      <c r="F380" s="39"/>
      <c r="G380" s="39"/>
      <c r="H380" s="11"/>
    </row>
    <row r="381" spans="1:8" x14ac:dyDescent="0.35">
      <c r="A381" s="39"/>
      <c r="B381" s="39"/>
      <c r="C381" s="124"/>
      <c r="D381" s="39"/>
      <c r="E381" s="39"/>
      <c r="F381" s="39"/>
      <c r="G381" s="39"/>
      <c r="H381" s="11"/>
    </row>
    <row r="382" spans="1:8" x14ac:dyDescent="0.35">
      <c r="A382" s="39"/>
      <c r="B382" s="39"/>
      <c r="C382" s="124"/>
      <c r="D382" s="39"/>
      <c r="E382" s="39"/>
      <c r="F382" s="39"/>
      <c r="G382" s="39"/>
      <c r="H382" s="11"/>
    </row>
    <row r="383" spans="1:8" x14ac:dyDescent="0.35">
      <c r="A383" s="39"/>
      <c r="B383" s="39"/>
      <c r="C383" s="124"/>
      <c r="D383" s="39"/>
      <c r="E383" s="39"/>
      <c r="F383" s="39"/>
      <c r="G383" s="39"/>
      <c r="H383" s="11"/>
    </row>
    <row r="384" spans="1:8" x14ac:dyDescent="0.35">
      <c r="A384" s="39"/>
      <c r="B384" s="39"/>
      <c r="C384" s="124"/>
      <c r="D384" s="39"/>
      <c r="E384" s="39"/>
      <c r="F384" s="39"/>
      <c r="G384" s="39"/>
      <c r="H384" s="11"/>
    </row>
    <row r="385" spans="1:8" x14ac:dyDescent="0.35">
      <c r="A385" s="39"/>
      <c r="B385" s="39"/>
      <c r="C385" s="124"/>
      <c r="D385" s="39"/>
      <c r="E385" s="39"/>
      <c r="F385" s="39"/>
      <c r="G385" s="39"/>
      <c r="H385" s="11"/>
    </row>
    <row r="386" spans="1:8" x14ac:dyDescent="0.35">
      <c r="A386" s="39"/>
      <c r="B386" s="39"/>
      <c r="C386" s="124"/>
      <c r="D386" s="39"/>
      <c r="E386" s="39"/>
      <c r="F386" s="39"/>
      <c r="G386" s="39"/>
      <c r="H386" s="11"/>
    </row>
    <row r="387" spans="1:8" x14ac:dyDescent="0.35">
      <c r="A387" s="39"/>
      <c r="B387" s="39"/>
      <c r="C387" s="124"/>
      <c r="D387" s="39"/>
      <c r="E387" s="39"/>
      <c r="F387" s="39"/>
      <c r="G387" s="39"/>
      <c r="H387" s="11"/>
    </row>
    <row r="388" spans="1:8" x14ac:dyDescent="0.35">
      <c r="A388" s="39"/>
      <c r="B388" s="39"/>
      <c r="C388" s="124"/>
      <c r="D388" s="39"/>
      <c r="E388" s="39"/>
      <c r="F388" s="39"/>
      <c r="G388" s="39"/>
      <c r="H388" s="11"/>
    </row>
    <row r="389" spans="1:8" x14ac:dyDescent="0.35">
      <c r="A389" s="39"/>
      <c r="B389" s="39"/>
      <c r="C389" s="124"/>
      <c r="D389" s="39"/>
      <c r="E389" s="39"/>
      <c r="F389" s="39"/>
      <c r="G389" s="39"/>
      <c r="H389" s="11"/>
    </row>
    <row r="390" spans="1:8" x14ac:dyDescent="0.35">
      <c r="A390" s="39"/>
      <c r="B390" s="39"/>
      <c r="C390" s="124"/>
      <c r="D390" s="39"/>
      <c r="E390" s="39"/>
      <c r="F390" s="39"/>
      <c r="G390" s="39"/>
      <c r="H390" s="11"/>
    </row>
    <row r="391" spans="1:8" x14ac:dyDescent="0.35">
      <c r="A391" s="39"/>
      <c r="B391" s="39"/>
      <c r="C391" s="124"/>
      <c r="D391" s="39"/>
      <c r="E391" s="39"/>
      <c r="F391" s="39"/>
      <c r="G391" s="39"/>
      <c r="H391" s="11"/>
    </row>
    <row r="392" spans="1:8" x14ac:dyDescent="0.35">
      <c r="A392" s="39"/>
      <c r="B392" s="39"/>
      <c r="C392" s="124"/>
      <c r="D392" s="39"/>
      <c r="E392" s="39"/>
      <c r="F392" s="39"/>
      <c r="G392" s="39"/>
      <c r="H392" s="11"/>
    </row>
    <row r="393" spans="1:8" x14ac:dyDescent="0.35">
      <c r="A393" s="39"/>
      <c r="B393" s="39"/>
      <c r="C393" s="124"/>
      <c r="D393" s="39"/>
      <c r="E393" s="39"/>
      <c r="F393" s="39"/>
      <c r="G393" s="39"/>
      <c r="H393" s="11"/>
    </row>
    <row r="394" spans="1:8" x14ac:dyDescent="0.35">
      <c r="A394" s="39"/>
      <c r="B394" s="39"/>
      <c r="C394" s="124"/>
      <c r="D394" s="39"/>
      <c r="E394" s="39"/>
      <c r="F394" s="39"/>
      <c r="G394" s="39"/>
      <c r="H394" s="11"/>
    </row>
    <row r="395" spans="1:8" x14ac:dyDescent="0.35">
      <c r="A395" s="39"/>
      <c r="B395" s="39"/>
      <c r="C395" s="124"/>
      <c r="D395" s="39"/>
      <c r="E395" s="39"/>
      <c r="F395" s="39"/>
      <c r="G395" s="39"/>
      <c r="H395" s="11"/>
    </row>
    <row r="396" spans="1:8" x14ac:dyDescent="0.35">
      <c r="A396" s="39"/>
      <c r="B396" s="39"/>
      <c r="C396" s="124"/>
      <c r="D396" s="39"/>
      <c r="E396" s="39"/>
      <c r="F396" s="39"/>
      <c r="G396" s="39"/>
      <c r="H396" s="11"/>
    </row>
    <row r="397" spans="1:8" x14ac:dyDescent="0.35">
      <c r="A397" s="39"/>
      <c r="B397" s="39"/>
      <c r="C397" s="124"/>
      <c r="D397" s="39"/>
      <c r="E397" s="39"/>
      <c r="F397" s="39"/>
      <c r="G397" s="39"/>
      <c r="H397" s="11"/>
    </row>
    <row r="398" spans="1:8" x14ac:dyDescent="0.35">
      <c r="A398" s="39"/>
      <c r="B398" s="39"/>
      <c r="C398" s="124"/>
      <c r="D398" s="39"/>
      <c r="E398" s="39"/>
      <c r="F398" s="39"/>
      <c r="G398" s="39"/>
      <c r="H398" s="11"/>
    </row>
    <row r="399" spans="1:8" x14ac:dyDescent="0.35">
      <c r="A399" s="39"/>
      <c r="B399" s="39"/>
      <c r="C399" s="124"/>
      <c r="D399" s="39"/>
      <c r="E399" s="39"/>
      <c r="F399" s="39"/>
      <c r="G399" s="39"/>
      <c r="H399" s="11"/>
    </row>
    <row r="400" spans="1:8" x14ac:dyDescent="0.35">
      <c r="A400" s="39"/>
      <c r="B400" s="39"/>
      <c r="C400" s="124"/>
      <c r="D400" s="39"/>
      <c r="E400" s="39"/>
      <c r="F400" s="39"/>
      <c r="G400" s="39"/>
      <c r="H400" s="11"/>
    </row>
    <row r="401" spans="1:8" x14ac:dyDescent="0.35">
      <c r="A401" s="39"/>
      <c r="B401" s="39"/>
      <c r="C401" s="124"/>
      <c r="D401" s="39"/>
      <c r="E401" s="39"/>
      <c r="F401" s="39"/>
      <c r="G401" s="39"/>
      <c r="H401" s="11"/>
    </row>
    <row r="402" spans="1:8" x14ac:dyDescent="0.35">
      <c r="A402" s="39"/>
      <c r="B402" s="39"/>
      <c r="C402" s="124"/>
      <c r="D402" s="39"/>
      <c r="E402" s="39"/>
      <c r="F402" s="39"/>
      <c r="G402" s="39"/>
      <c r="H402" s="11"/>
    </row>
    <row r="403" spans="1:8" x14ac:dyDescent="0.35">
      <c r="A403" s="39"/>
      <c r="B403" s="39"/>
      <c r="C403" s="124"/>
      <c r="D403" s="39"/>
      <c r="E403" s="39"/>
      <c r="F403" s="39"/>
      <c r="G403" s="39"/>
      <c r="H403" s="11"/>
    </row>
    <row r="404" spans="1:8" x14ac:dyDescent="0.35">
      <c r="A404" s="39"/>
      <c r="B404" s="39"/>
      <c r="C404" s="124"/>
      <c r="D404" s="39"/>
      <c r="E404" s="39"/>
      <c r="F404" s="39"/>
      <c r="G404" s="39"/>
      <c r="H404" s="11"/>
    </row>
    <row r="405" spans="1:8" x14ac:dyDescent="0.35">
      <c r="A405" s="39"/>
      <c r="B405" s="39"/>
      <c r="C405" s="124"/>
      <c r="D405" s="39"/>
      <c r="E405" s="39"/>
      <c r="F405" s="39"/>
      <c r="G405" s="39"/>
      <c r="H405" s="11"/>
    </row>
    <row r="406" spans="1:8" x14ac:dyDescent="0.35">
      <c r="A406" s="39"/>
      <c r="B406" s="39"/>
      <c r="C406" s="124"/>
      <c r="D406" s="39"/>
      <c r="E406" s="39"/>
      <c r="F406" s="39"/>
      <c r="G406" s="39"/>
      <c r="H406" s="11"/>
    </row>
    <row r="407" spans="1:8" x14ac:dyDescent="0.35">
      <c r="A407" s="39"/>
      <c r="B407" s="39"/>
      <c r="C407" s="124"/>
      <c r="D407" s="39"/>
      <c r="E407" s="39"/>
      <c r="F407" s="39"/>
      <c r="G407" s="39"/>
      <c r="H407" s="11"/>
    </row>
    <row r="408" spans="1:8" x14ac:dyDescent="0.35">
      <c r="A408" s="39"/>
      <c r="B408" s="39"/>
      <c r="C408" s="124"/>
      <c r="D408" s="39"/>
      <c r="E408" s="39"/>
      <c r="F408" s="39"/>
      <c r="G408" s="39"/>
      <c r="H408" s="11"/>
    </row>
    <row r="409" spans="1:8" x14ac:dyDescent="0.35">
      <c r="A409" s="39"/>
      <c r="B409" s="39"/>
      <c r="C409" s="124"/>
      <c r="D409" s="39"/>
      <c r="E409" s="39"/>
      <c r="F409" s="39"/>
      <c r="G409" s="39"/>
      <c r="H409" s="11"/>
    </row>
    <row r="410" spans="1:8" x14ac:dyDescent="0.35">
      <c r="A410" s="39"/>
      <c r="B410" s="39"/>
      <c r="C410" s="124"/>
      <c r="D410" s="39"/>
      <c r="E410" s="39"/>
      <c r="F410" s="39"/>
      <c r="G410" s="39"/>
      <c r="H410" s="11"/>
    </row>
    <row r="411" spans="1:8" x14ac:dyDescent="0.35">
      <c r="A411" s="39"/>
      <c r="B411" s="39"/>
      <c r="C411" s="124"/>
      <c r="D411" s="39"/>
      <c r="E411" s="39"/>
      <c r="F411" s="39"/>
      <c r="G411" s="39"/>
      <c r="H411" s="11"/>
    </row>
    <row r="412" spans="1:8" x14ac:dyDescent="0.35">
      <c r="A412" s="39"/>
      <c r="B412" s="39"/>
      <c r="C412" s="124"/>
      <c r="D412" s="39"/>
      <c r="E412" s="39"/>
      <c r="F412" s="39"/>
      <c r="G412" s="39"/>
      <c r="H412" s="11"/>
    </row>
    <row r="413" spans="1:8" x14ac:dyDescent="0.35">
      <c r="A413" s="39"/>
      <c r="B413" s="39"/>
      <c r="C413" s="124"/>
      <c r="D413" s="39"/>
      <c r="E413" s="39"/>
      <c r="F413" s="39"/>
      <c r="G413" s="39"/>
      <c r="H413" s="11"/>
    </row>
  </sheetData>
  <protectedRanges>
    <protectedRange sqref="C315:C318 F313:G318 B315:B318 D313:D318" name="Range12"/>
    <protectedRange sqref="C193:C207 B209:C215 F209:G215 B221:C227 C229 C231:C238 B234:B238 C217:C219 C240:C241 B243:C284" name="Range10"/>
    <protectedRange sqref="B168:D172 F168:G172 D138 C164:D166" name="Range8"/>
    <protectedRange sqref="C89:D89 C93:D99 B101:D110 F101:G110 F157:G162 F131:G136 B131:D136 C112:D128 D129:D130" name="Range6"/>
    <protectedRange sqref="B18:B25" name="Basic Facts 2"/>
    <protectedRange sqref="C14:C25 C28" name="Basic facts"/>
    <protectedRange sqref="C29:C30 C27 B31:C35 C41" name="Regulatory Sumary"/>
    <protectedRange sqref="C3 C129 C53 B59:D64 F59:G64 C66:D66 B78:D87 F78:G87 C93:D99 B40:B43 B31:C35 C54:D57 C156:D156 F45:G51 C39:C43 F53:G57 C70:D76 F66:G76 C27:C30 B18:C25 C14:C17 B49:D51" name="HTT General"/>
    <protectedRange sqref="B157:D162 C138 C139:D155" name="Range7"/>
    <protectedRange sqref="C174:C178 B180:D191 F180:G191" name="Range9"/>
    <protectedRange sqref="C312:C314 F321:G365 B321:E365" name="Range11"/>
    <protectedRange sqref="F45:G48 C39 B49:G51" name="Range13"/>
  </protectedRanges>
  <phoneticPr fontId="48" type="noConversion"/>
  <dataValidations count="1">
    <dataValidation type="list" allowBlank="1" showInputMessage="1" showErrorMessage="1" sqref="C299" xr:uid="{4EFB3268-59C2-4EBB-A52F-A3033036A14E}">
      <formula1>J299:J302</formula1>
    </dataValidation>
  </dataValidations>
  <hyperlinks>
    <hyperlink ref="B44" location="'C. HTT Harmonised Glossary'!B6" display="2. Over-collateralisation (OC) " xr:uid="{D4B7C142-6F4B-41F1-A20A-6C79C9485AD3}"/>
    <hyperlink ref="C17" r:id="rId1" xr:uid="{45956416-47BC-4A24-A74A-DA3F8DC6AEC4}"/>
    <hyperlink ref="C288" location="'A. HTT General'!A38" display="'A. HTT General'!A38" xr:uid="{CB6FEDB1-3698-4AC2-9F69-CDA72625355B}"/>
    <hyperlink ref="C289" location="'A. HTT General'!A39" display="'A. HTT General'!A39" xr:uid="{00AD9B74-CFA7-449E-8043-7E20AF407E05}"/>
    <hyperlink ref="C291" location="'B1. HTT Mortgage Assets'!B43" display="43 for Mortgage Assets" xr:uid="{A96337BD-FCAB-4B18-97B1-FDEFE79EDA6D}"/>
    <hyperlink ref="C292" location="'A. HTT General'!A52" display="'A. HTT General'!A52" xr:uid="{7D93F6C4-EC4C-4399-AC62-C256EB8EE4D2}"/>
    <hyperlink ref="C293" location="'B1. HTT Mortgage Assets'!B186" display="186 for Residential Mortgage Assets" xr:uid="{F7FFD4CF-96E2-4195-B9D0-666CD15193BF}"/>
    <hyperlink ref="C294" location="'C. HTT Harmonised Glossary'!B20" display="link to Glossary HG.1.15" xr:uid="{474E2D73-0ABB-4A77-AF2F-824D932A3F96}"/>
    <hyperlink ref="C295" location="'B1. HTT Mortgage Assets'!B149" display="149 for Mortgage Assets" xr:uid="{9D38C3D5-D745-47D5-AAF9-8065F3D10B1C}"/>
    <hyperlink ref="C296" location="'A. HTT General'!B111" display="'A. HTT General'!B111" xr:uid="{64D51619-7ACD-4E84-9BC7-457BBF2BDE51}"/>
    <hyperlink ref="C297" location="'A. HTT General'!B163" display="'A. HTT General'!B163" xr:uid="{D357FC09-A9F2-4F54-AAB2-E799805004A0}"/>
    <hyperlink ref="C298" location="'A. HTT General'!B137" display="'A. HTT General'!B137" xr:uid="{9CAB5BD9-2BAC-42DC-AB6C-58E2120522D0}"/>
    <hyperlink ref="C300" location="'B1. HTT Mortgage Assets'!B215" display="215 LTV Residential Mortgage" xr:uid="{7917A110-DF33-4BE3-AF1D-53EB18D89D54}"/>
    <hyperlink ref="C301" location="'A. HTT General'!B230" display="230 Derivatives and Swaps" xr:uid="{DD497F88-A0D9-483B-B557-A1F01B32BF91}"/>
    <hyperlink ref="C302" location="'C. HTT Harmonised Glossary'!B18" display="18 for Harmonised Glossary" xr:uid="{B5E75C88-F661-4304-BEFD-B8323C682463}"/>
    <hyperlink ref="C303" location="'A. HTT General'!B65" display="'A. HTT General'!B65" xr:uid="{DB1E4941-C789-4467-9204-48F8AE3D3D19}"/>
    <hyperlink ref="C304" location="'A. HTT General'!B88" display="'A. HTT General'!B88" xr:uid="{AB28F10F-9E7B-4B77-9EC4-1FFA3C96B3ED}"/>
    <hyperlink ref="C305" location="'C. HTT Harmonised Glossary'!B12" display="link to Glossary HG 1.7" xr:uid="{836EE035-FAA3-46B5-8A5E-F1091AF1D431}"/>
    <hyperlink ref="C306" location="'A. HTT General'!B44" display="'A. HTT General'!B44" xr:uid="{8D855F66-D9AB-42EA-98C1-D17F97D6A2CB}"/>
    <hyperlink ref="C307" location="'B1. HTT Mortgage Assets'!B179" display="179 for Mortgage Assets" xr:uid="{E2AF0A23-5B8D-432C-892F-486F84127101}"/>
    <hyperlink ref="D291" location="'B2. HTT Public Sector Assets'!B48" display="48 for Public Sector Assets" xr:uid="{6A278E76-2DE7-4E39-A1C8-9DD0980BB341}"/>
    <hyperlink ref="D293" location="'B1. HTT Mortgage Assets'!B387" display="387 for Commercial Mortgage Assets" xr:uid="{CCB5EAB3-FE9C-4996-9AC7-EDA6A7269A4B}"/>
    <hyperlink ref="D295" location="'B2. HTT Public Sector Assets'!B129" display="129 for Public Sector Assets" xr:uid="{39B150A2-5E12-4593-9235-F49C2A23CC8B}"/>
    <hyperlink ref="D300" location="'B1. HTT Mortgage Assets'!B441" display="441 LTV Commercial Mortgage" xr:uid="{708F6A6D-021B-473A-99E2-29FDF088C7E5}"/>
    <hyperlink ref="D307" location="'B2. HTT Public Sector Assets'!B166" display="166 for Public Sector Assets" xr:uid="{9A9970E0-3185-441E-84B3-F7AEC9940CA0}"/>
    <hyperlink ref="F293" location="'B2. HTT Public Sector Assets'!A18" display="18 for Public Sector Assets" xr:uid="{502EE917-6D26-48AF-9453-420C4A65AAAE}"/>
    <hyperlink ref="F295" location="'B3. HTT Shipping Assets'!B80" display="80 for Shipping Assets" xr:uid="{3E779C75-5A1F-4E14-B950-C90794BD9295}"/>
    <hyperlink ref="F300" location="'B2. HTT Public Sector Assets'!B147" display="147 for Public Sector Asset - type of debtor" xr:uid="{CB033FB9-953F-4EB1-89A5-DC88972F8F96}"/>
    <hyperlink ref="F307" location="'B3. HTT Shipping Assets'!B110" display="110 for Shipping Assets" xr:uid="{7D287E25-CFB9-4DC4-A1D6-E3EB5E8CBE6D}"/>
    <hyperlink ref="G293" location="'B3. HTT Shipping Assets'!B116" display="116 for Shipping Assets" xr:uid="{DAFE8209-15B5-469D-9021-145B580D5048}"/>
    <hyperlink ref="C30" r:id="rId2" xr:uid="{EE70FBB2-A5B3-40D3-8475-180FFB88B5E0}"/>
  </hyperlinks>
  <pageMargins left="0.7" right="0.7" top="0.75" bottom="0.75" header="0.3" footer="0.3"/>
  <pageSetup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401C1-4CA3-4C66-8A09-BDDCF325F165}">
  <sheetPr>
    <tabColor theme="5"/>
  </sheetPr>
  <dimension ref="A1:J584"/>
  <sheetViews>
    <sheetView zoomScale="75" zoomScaleNormal="75" workbookViewId="0"/>
  </sheetViews>
  <sheetFormatPr defaultRowHeight="14.5" x14ac:dyDescent="0.35"/>
  <cols>
    <col min="1" max="1" width="13.81640625" style="17" customWidth="1"/>
    <col min="2" max="2" width="55.90625" style="17" customWidth="1"/>
    <col min="3" max="3" width="0.54296875" style="156" customWidth="1"/>
    <col min="4" max="4" width="50.54296875" style="115" bestFit="1" customWidth="1"/>
    <col min="5" max="5" width="40.81640625" style="115" customWidth="1"/>
    <col min="6" max="6" width="6.7265625" style="115" customWidth="1"/>
    <col min="7" max="7" width="41.54296875" style="115" customWidth="1"/>
    <col min="8" max="8" width="41.54296875" style="11" customWidth="1"/>
    <col min="9" max="9" width="13.1796875" bestFit="1" customWidth="1"/>
  </cols>
  <sheetData>
    <row r="1" spans="1:8" ht="31" x14ac:dyDescent="0.35">
      <c r="A1" s="10" t="s">
        <v>750</v>
      </c>
      <c r="B1" s="10"/>
      <c r="C1" s="153"/>
      <c r="D1" s="112"/>
      <c r="E1" s="112"/>
      <c r="F1" s="112"/>
      <c r="G1" s="12" t="s">
        <v>3086</v>
      </c>
    </row>
    <row r="2" spans="1:8" ht="15" thickBot="1" x14ac:dyDescent="0.4">
      <c r="A2" s="11"/>
      <c r="B2" s="11"/>
      <c r="C2" s="154"/>
      <c r="D2" s="112"/>
      <c r="E2" s="112"/>
      <c r="F2" s="112"/>
      <c r="G2" s="112"/>
    </row>
    <row r="3" spans="1:8" ht="19" thickBot="1" x14ac:dyDescent="0.4">
      <c r="A3" s="14"/>
      <c r="B3" s="15" t="s">
        <v>236</v>
      </c>
      <c r="C3" s="155"/>
      <c r="D3" s="113" t="s">
        <v>2684</v>
      </c>
      <c r="E3" s="114"/>
      <c r="F3" s="114"/>
      <c r="G3" s="112"/>
      <c r="H3" s="14"/>
    </row>
    <row r="4" spans="1:8" ht="15" thickBot="1" x14ac:dyDescent="0.4"/>
    <row r="5" spans="1:8" ht="18.5" x14ac:dyDescent="0.35">
      <c r="A5" s="18"/>
      <c r="B5" s="19" t="s">
        <v>751</v>
      </c>
      <c r="C5" s="157"/>
      <c r="D5" s="116"/>
      <c r="F5" s="117"/>
      <c r="G5" s="117"/>
    </row>
    <row r="6" spans="1:8" x14ac:dyDescent="0.35">
      <c r="B6" s="61" t="s">
        <v>752</v>
      </c>
      <c r="C6" s="158"/>
    </row>
    <row r="7" spans="1:8" x14ac:dyDescent="0.35">
      <c r="B7" s="199" t="s">
        <v>753</v>
      </c>
      <c r="C7" s="159"/>
    </row>
    <row r="8" spans="1:8" ht="15" thickBot="1" x14ac:dyDescent="0.4">
      <c r="B8" s="198" t="s">
        <v>754</v>
      </c>
      <c r="C8" s="159"/>
    </row>
    <row r="9" spans="1:8" x14ac:dyDescent="0.35">
      <c r="B9" s="62"/>
      <c r="C9" s="160"/>
    </row>
    <row r="10" spans="1:8" ht="37" x14ac:dyDescent="0.35">
      <c r="A10" s="25" t="s">
        <v>246</v>
      </c>
      <c r="B10" s="25" t="s">
        <v>752</v>
      </c>
      <c r="C10" s="155"/>
      <c r="D10" s="118"/>
      <c r="E10" s="118"/>
      <c r="F10" s="118"/>
      <c r="G10" s="118"/>
      <c r="H10" s="27"/>
    </row>
    <row r="11" spans="1:8" x14ac:dyDescent="0.35">
      <c r="A11" s="34"/>
      <c r="B11" s="35" t="s">
        <v>755</v>
      </c>
      <c r="C11" s="161"/>
      <c r="D11" s="119" t="s">
        <v>278</v>
      </c>
      <c r="E11" s="119"/>
      <c r="F11" s="119"/>
      <c r="G11" s="120" t="s">
        <v>756</v>
      </c>
      <c r="H11" s="37"/>
    </row>
    <row r="12" spans="1:8" x14ac:dyDescent="0.35">
      <c r="A12" s="17" t="s">
        <v>757</v>
      </c>
      <c r="B12" s="17" t="s">
        <v>758</v>
      </c>
      <c r="C12" s="383"/>
      <c r="D12" s="322">
        <v>6266424747.21</v>
      </c>
      <c r="G12" s="122">
        <f>D12/$D$15</f>
        <v>1</v>
      </c>
    </row>
    <row r="13" spans="1:8" x14ac:dyDescent="0.35">
      <c r="A13" s="17" t="s">
        <v>759</v>
      </c>
      <c r="B13" s="17" t="s">
        <v>760</v>
      </c>
      <c r="C13" s="383"/>
      <c r="D13" s="322">
        <v>0</v>
      </c>
      <c r="G13" s="122">
        <f t="shared" ref="G13:G14" si="0">D13/$D$15</f>
        <v>0</v>
      </c>
    </row>
    <row r="14" spans="1:8" x14ac:dyDescent="0.35">
      <c r="A14" s="17" t="s">
        <v>761</v>
      </c>
      <c r="B14" s="17" t="s">
        <v>312</v>
      </c>
      <c r="C14" s="383"/>
      <c r="D14" s="322">
        <v>0</v>
      </c>
      <c r="G14" s="122">
        <f t="shared" si="0"/>
        <v>0</v>
      </c>
    </row>
    <row r="15" spans="1:8" x14ac:dyDescent="0.35">
      <c r="A15" s="17" t="s">
        <v>762</v>
      </c>
      <c r="B15" s="63" t="s">
        <v>314</v>
      </c>
      <c r="C15" s="384"/>
      <c r="D15" s="322">
        <f>SUM(D12:D14)</f>
        <v>6266424747.21</v>
      </c>
      <c r="G15" s="123">
        <f>SUM(G12:G14)</f>
        <v>1</v>
      </c>
    </row>
    <row r="16" spans="1:8" x14ac:dyDescent="0.35">
      <c r="A16" s="17" t="s">
        <v>763</v>
      </c>
      <c r="B16" s="48" t="s">
        <v>764</v>
      </c>
      <c r="C16" s="385"/>
      <c r="D16" s="121"/>
      <c r="G16" s="122" t="s">
        <v>737</v>
      </c>
    </row>
    <row r="17" spans="1:9" x14ac:dyDescent="0.35">
      <c r="A17" s="17" t="s">
        <v>765</v>
      </c>
      <c r="B17" s="48" t="s">
        <v>766</v>
      </c>
      <c r="C17" s="385"/>
      <c r="D17" s="121"/>
      <c r="G17" s="122" t="s">
        <v>737</v>
      </c>
    </row>
    <row r="18" spans="1:9" x14ac:dyDescent="0.35">
      <c r="A18" s="17" t="s">
        <v>767</v>
      </c>
      <c r="B18" s="48" t="s">
        <v>316</v>
      </c>
      <c r="C18" s="385"/>
      <c r="D18" s="121"/>
      <c r="G18" s="122" t="s">
        <v>737</v>
      </c>
    </row>
    <row r="19" spans="1:9" x14ac:dyDescent="0.35">
      <c r="A19" s="17" t="s">
        <v>768</v>
      </c>
      <c r="B19" s="48" t="s">
        <v>316</v>
      </c>
      <c r="C19" s="385"/>
      <c r="D19" s="121"/>
      <c r="G19" s="122" t="s">
        <v>737</v>
      </c>
    </row>
    <row r="20" spans="1:9" x14ac:dyDescent="0.35">
      <c r="A20" s="17" t="s">
        <v>769</v>
      </c>
      <c r="B20" s="48" t="s">
        <v>316</v>
      </c>
      <c r="C20" s="385"/>
      <c r="D20" s="121"/>
      <c r="G20" s="122" t="s">
        <v>737</v>
      </c>
    </row>
    <row r="21" spans="1:9" x14ac:dyDescent="0.35">
      <c r="A21" s="17" t="s">
        <v>770</v>
      </c>
      <c r="B21" s="48" t="s">
        <v>316</v>
      </c>
      <c r="C21" s="385"/>
      <c r="D21" s="121"/>
      <c r="G21" s="122" t="s">
        <v>737</v>
      </c>
    </row>
    <row r="22" spans="1:9" x14ac:dyDescent="0.35">
      <c r="A22" s="17" t="s">
        <v>771</v>
      </c>
      <c r="B22" s="48" t="s">
        <v>316</v>
      </c>
      <c r="C22" s="385"/>
      <c r="D22" s="121"/>
      <c r="G22" s="122" t="s">
        <v>737</v>
      </c>
    </row>
    <row r="23" spans="1:9" x14ac:dyDescent="0.35">
      <c r="A23" s="17" t="s">
        <v>772</v>
      </c>
      <c r="B23" s="48" t="s">
        <v>316</v>
      </c>
      <c r="C23" s="385"/>
      <c r="D23" s="121"/>
      <c r="G23" s="122" t="s">
        <v>737</v>
      </c>
    </row>
    <row r="24" spans="1:9" x14ac:dyDescent="0.35">
      <c r="A24" s="17" t="s">
        <v>773</v>
      </c>
      <c r="B24" s="48" t="s">
        <v>316</v>
      </c>
      <c r="C24" s="385"/>
      <c r="D24" s="121"/>
      <c r="G24" s="122" t="s">
        <v>737</v>
      </c>
    </row>
    <row r="25" spans="1:9" x14ac:dyDescent="0.35">
      <c r="A25" s="17" t="s">
        <v>774</v>
      </c>
      <c r="B25" s="48" t="s">
        <v>316</v>
      </c>
      <c r="C25" s="385"/>
      <c r="D25" s="121"/>
      <c r="G25" s="122" t="s">
        <v>737</v>
      </c>
      <c r="I25" s="333"/>
    </row>
    <row r="26" spans="1:9" x14ac:dyDescent="0.35">
      <c r="A26" s="17" t="s">
        <v>775</v>
      </c>
      <c r="B26" s="48" t="s">
        <v>316</v>
      </c>
      <c r="C26" s="385"/>
      <c r="D26" s="356"/>
      <c r="E26" s="124"/>
      <c r="F26" s="124"/>
      <c r="G26" s="122" t="s">
        <v>737</v>
      </c>
      <c r="I26" s="333"/>
    </row>
    <row r="27" spans="1:9" x14ac:dyDescent="0.35">
      <c r="A27" s="34"/>
      <c r="B27" s="35" t="s">
        <v>776</v>
      </c>
      <c r="C27" s="161"/>
      <c r="D27" s="119" t="s">
        <v>777</v>
      </c>
      <c r="E27" s="119" t="s">
        <v>778</v>
      </c>
      <c r="F27" s="125"/>
      <c r="G27" s="119" t="s">
        <v>779</v>
      </c>
      <c r="H27" s="37"/>
      <c r="I27" s="333"/>
    </row>
    <row r="28" spans="1:9" x14ac:dyDescent="0.35">
      <c r="A28" s="17" t="s">
        <v>780</v>
      </c>
      <c r="B28" s="17" t="s">
        <v>781</v>
      </c>
      <c r="C28" s="383"/>
      <c r="D28" s="386">
        <v>30260</v>
      </c>
      <c r="E28" s="386">
        <v>0</v>
      </c>
      <c r="F28" s="386"/>
      <c r="G28" s="386">
        <f>D28</f>
        <v>30260</v>
      </c>
      <c r="I28" s="333"/>
    </row>
    <row r="29" spans="1:9" x14ac:dyDescent="0.35">
      <c r="A29" s="17" t="s">
        <v>782</v>
      </c>
      <c r="B29" s="29" t="s">
        <v>783</v>
      </c>
      <c r="C29" s="387"/>
      <c r="I29" s="333"/>
    </row>
    <row r="30" spans="1:9" x14ac:dyDescent="0.35">
      <c r="A30" s="17" t="s">
        <v>784</v>
      </c>
      <c r="B30" s="29" t="s">
        <v>785</v>
      </c>
      <c r="C30" s="387"/>
      <c r="I30" s="333"/>
    </row>
    <row r="31" spans="1:9" x14ac:dyDescent="0.35">
      <c r="A31" s="17" t="s">
        <v>786</v>
      </c>
      <c r="B31" s="29"/>
      <c r="C31" s="387"/>
      <c r="I31" s="333"/>
    </row>
    <row r="32" spans="1:9" x14ac:dyDescent="0.35">
      <c r="A32" s="17" t="s">
        <v>787</v>
      </c>
      <c r="B32" s="29"/>
      <c r="C32" s="387"/>
      <c r="I32" s="333"/>
    </row>
    <row r="33" spans="1:10" x14ac:dyDescent="0.35">
      <c r="A33" s="17" t="s">
        <v>788</v>
      </c>
      <c r="B33" s="29"/>
      <c r="C33" s="387"/>
      <c r="I33" s="334"/>
      <c r="J33" s="334"/>
    </row>
    <row r="34" spans="1:10" x14ac:dyDescent="0.35">
      <c r="A34" s="17" t="s">
        <v>789</v>
      </c>
      <c r="B34" s="29"/>
      <c r="C34" s="387"/>
      <c r="I34" s="334"/>
      <c r="J34" s="334"/>
    </row>
    <row r="35" spans="1:10" x14ac:dyDescent="0.35">
      <c r="A35" s="34"/>
      <c r="B35" s="35" t="s">
        <v>790</v>
      </c>
      <c r="C35" s="161"/>
      <c r="D35" s="119" t="s">
        <v>791</v>
      </c>
      <c r="E35" s="119" t="s">
        <v>792</v>
      </c>
      <c r="F35" s="125"/>
      <c r="G35" s="120" t="s">
        <v>756</v>
      </c>
      <c r="H35" s="37"/>
      <c r="I35" s="335"/>
      <c r="J35" s="334"/>
    </row>
    <row r="36" spans="1:10" x14ac:dyDescent="0.35">
      <c r="A36" s="17" t="s">
        <v>793</v>
      </c>
      <c r="B36" s="17" t="s">
        <v>794</v>
      </c>
      <c r="C36" s="383"/>
      <c r="D36" s="123" t="s">
        <v>1911</v>
      </c>
      <c r="E36" s="123">
        <v>0</v>
      </c>
      <c r="F36" s="126"/>
      <c r="G36" s="123">
        <v>0</v>
      </c>
      <c r="I36" s="335"/>
      <c r="J36" s="334"/>
    </row>
    <row r="37" spans="1:10" x14ac:dyDescent="0.35">
      <c r="A37" s="17" t="s">
        <v>795</v>
      </c>
      <c r="C37" s="383"/>
      <c r="D37" s="123"/>
      <c r="E37" s="123"/>
      <c r="F37" s="126"/>
      <c r="G37" s="123"/>
      <c r="I37" s="335"/>
      <c r="J37" s="334"/>
    </row>
    <row r="38" spans="1:10" x14ac:dyDescent="0.35">
      <c r="A38" s="17" t="s">
        <v>796</v>
      </c>
      <c r="C38" s="383"/>
      <c r="D38" s="123"/>
      <c r="E38" s="123"/>
      <c r="F38" s="126"/>
      <c r="G38" s="123"/>
      <c r="I38" s="335"/>
      <c r="J38" s="334"/>
    </row>
    <row r="39" spans="1:10" x14ac:dyDescent="0.35">
      <c r="A39" s="17" t="s">
        <v>797</v>
      </c>
      <c r="C39" s="383"/>
      <c r="D39" s="123"/>
      <c r="E39" s="123"/>
      <c r="F39" s="126"/>
      <c r="G39" s="123"/>
      <c r="I39" s="335"/>
      <c r="J39" s="334"/>
    </row>
    <row r="40" spans="1:10" x14ac:dyDescent="0.35">
      <c r="A40" s="17" t="s">
        <v>798</v>
      </c>
      <c r="C40" s="383"/>
      <c r="D40" s="123"/>
      <c r="E40" s="123"/>
      <c r="F40" s="126"/>
      <c r="G40" s="123"/>
      <c r="I40" s="335"/>
      <c r="J40" s="334"/>
    </row>
    <row r="41" spans="1:10" x14ac:dyDescent="0.35">
      <c r="A41" s="17" t="s">
        <v>799</v>
      </c>
      <c r="C41" s="383"/>
      <c r="D41" s="123"/>
      <c r="E41" s="123"/>
      <c r="F41" s="126"/>
      <c r="G41" s="123"/>
      <c r="I41" s="335"/>
      <c r="J41" s="334"/>
    </row>
    <row r="42" spans="1:10" x14ac:dyDescent="0.35">
      <c r="A42" s="17" t="s">
        <v>800</v>
      </c>
      <c r="C42" s="383"/>
      <c r="D42" s="123"/>
      <c r="E42" s="123"/>
      <c r="F42" s="126"/>
      <c r="G42" s="123"/>
      <c r="I42" s="335"/>
      <c r="J42" s="334"/>
    </row>
    <row r="43" spans="1:10" x14ac:dyDescent="0.35">
      <c r="A43" s="34"/>
      <c r="B43" s="35" t="s">
        <v>801</v>
      </c>
      <c r="C43" s="161"/>
      <c r="D43" s="119" t="s">
        <v>791</v>
      </c>
      <c r="E43" s="119" t="s">
        <v>792</v>
      </c>
      <c r="F43" s="125"/>
      <c r="G43" s="120" t="s">
        <v>756</v>
      </c>
      <c r="H43" s="37"/>
      <c r="I43" s="335"/>
      <c r="J43" s="334"/>
    </row>
    <row r="44" spans="1:10" x14ac:dyDescent="0.35">
      <c r="A44" s="66" t="s">
        <v>802</v>
      </c>
      <c r="B44" s="316" t="s">
        <v>803</v>
      </c>
      <c r="C44" s="269"/>
      <c r="D44" s="315">
        <f>SUM(D45:D71)</f>
        <v>0</v>
      </c>
      <c r="E44" s="315">
        <f>SUM(E45:E71)</f>
        <v>0</v>
      </c>
      <c r="F44" s="315"/>
      <c r="G44" s="315">
        <f>SUM(G45:G71)</f>
        <v>0</v>
      </c>
      <c r="H44" s="17"/>
      <c r="I44" s="335"/>
      <c r="J44" s="334"/>
    </row>
    <row r="45" spans="1:10" x14ac:dyDescent="0.35">
      <c r="A45" s="17" t="s">
        <v>804</v>
      </c>
      <c r="B45" s="17" t="s">
        <v>805</v>
      </c>
      <c r="D45" s="123">
        <v>0</v>
      </c>
      <c r="E45" s="123">
        <v>0</v>
      </c>
      <c r="F45" s="123"/>
      <c r="G45" s="123">
        <v>0</v>
      </c>
      <c r="H45" s="17"/>
      <c r="I45" s="334"/>
      <c r="J45" s="334"/>
    </row>
    <row r="46" spans="1:10" x14ac:dyDescent="0.35">
      <c r="A46" s="17" t="s">
        <v>806</v>
      </c>
      <c r="B46" s="17" t="s">
        <v>807</v>
      </c>
      <c r="D46" s="123">
        <v>0</v>
      </c>
      <c r="E46" s="123">
        <v>0</v>
      </c>
      <c r="F46" s="123"/>
      <c r="G46" s="123">
        <v>0</v>
      </c>
      <c r="H46" s="17"/>
      <c r="I46" s="334"/>
      <c r="J46" s="334"/>
    </row>
    <row r="47" spans="1:10" x14ac:dyDescent="0.35">
      <c r="A47" s="17" t="s">
        <v>808</v>
      </c>
      <c r="B47" s="17" t="s">
        <v>809</v>
      </c>
      <c r="D47" s="123">
        <v>0</v>
      </c>
      <c r="E47" s="123">
        <v>0</v>
      </c>
      <c r="F47" s="123"/>
      <c r="G47" s="123">
        <v>0</v>
      </c>
      <c r="H47" s="17"/>
      <c r="I47" s="334"/>
      <c r="J47" s="334"/>
    </row>
    <row r="48" spans="1:10" x14ac:dyDescent="0.35">
      <c r="A48" s="17" t="s">
        <v>810</v>
      </c>
      <c r="B48" s="17" t="s">
        <v>811</v>
      </c>
      <c r="D48" s="123">
        <v>0</v>
      </c>
      <c r="E48" s="123">
        <v>0</v>
      </c>
      <c r="F48" s="123"/>
      <c r="G48" s="123">
        <v>0</v>
      </c>
      <c r="H48" s="17"/>
      <c r="I48" s="334"/>
      <c r="J48" s="334"/>
    </row>
    <row r="49" spans="1:10" x14ac:dyDescent="0.35">
      <c r="A49" s="17" t="s">
        <v>812</v>
      </c>
      <c r="B49" s="17" t="s">
        <v>813</v>
      </c>
      <c r="D49" s="123">
        <v>0</v>
      </c>
      <c r="E49" s="123">
        <v>0</v>
      </c>
      <c r="F49" s="123"/>
      <c r="G49" s="123">
        <v>0</v>
      </c>
      <c r="H49" s="17"/>
      <c r="I49" s="334"/>
      <c r="J49" s="334"/>
    </row>
    <row r="50" spans="1:10" x14ac:dyDescent="0.35">
      <c r="A50" s="17" t="s">
        <v>814</v>
      </c>
      <c r="B50" s="17" t="s">
        <v>815</v>
      </c>
      <c r="D50" s="123">
        <v>0</v>
      </c>
      <c r="E50" s="123">
        <v>0</v>
      </c>
      <c r="F50" s="123"/>
      <c r="G50" s="123">
        <v>0</v>
      </c>
      <c r="H50" s="17"/>
      <c r="I50" s="334"/>
      <c r="J50" s="334"/>
    </row>
    <row r="51" spans="1:10" x14ac:dyDescent="0.35">
      <c r="A51" s="17" t="s">
        <v>816</v>
      </c>
      <c r="B51" s="17" t="s">
        <v>817</v>
      </c>
      <c r="D51" s="123">
        <v>0</v>
      </c>
      <c r="E51" s="123">
        <v>0</v>
      </c>
      <c r="F51" s="123"/>
      <c r="G51" s="123">
        <v>0</v>
      </c>
      <c r="H51" s="17"/>
      <c r="I51" s="334"/>
      <c r="J51" s="334"/>
    </row>
    <row r="52" spans="1:10" x14ac:dyDescent="0.35">
      <c r="A52" s="17" t="s">
        <v>818</v>
      </c>
      <c r="B52" s="17" t="s">
        <v>819</v>
      </c>
      <c r="D52" s="123">
        <v>0</v>
      </c>
      <c r="E52" s="123">
        <v>0</v>
      </c>
      <c r="F52" s="123"/>
      <c r="G52" s="123">
        <v>0</v>
      </c>
      <c r="H52" s="17"/>
      <c r="I52" s="334"/>
      <c r="J52" s="334"/>
    </row>
    <row r="53" spans="1:10" x14ac:dyDescent="0.35">
      <c r="A53" s="17" t="s">
        <v>820</v>
      </c>
      <c r="B53" s="17" t="s">
        <v>821</v>
      </c>
      <c r="D53" s="123">
        <v>0</v>
      </c>
      <c r="E53" s="123">
        <v>0</v>
      </c>
      <c r="F53" s="123"/>
      <c r="G53" s="123">
        <v>0</v>
      </c>
      <c r="H53" s="17"/>
      <c r="I53" s="334"/>
      <c r="J53" s="334"/>
    </row>
    <row r="54" spans="1:10" x14ac:dyDescent="0.35">
      <c r="A54" s="17" t="s">
        <v>822</v>
      </c>
      <c r="B54" s="17" t="s">
        <v>823</v>
      </c>
      <c r="D54" s="123">
        <v>0</v>
      </c>
      <c r="E54" s="123">
        <v>0</v>
      </c>
      <c r="F54" s="123"/>
      <c r="G54" s="123">
        <v>0</v>
      </c>
      <c r="H54" s="17"/>
      <c r="I54" s="334"/>
      <c r="J54" s="334"/>
    </row>
    <row r="55" spans="1:10" x14ac:dyDescent="0.35">
      <c r="A55" s="17" t="s">
        <v>824</v>
      </c>
      <c r="B55" s="17" t="s">
        <v>825</v>
      </c>
      <c r="D55" s="123">
        <v>0</v>
      </c>
      <c r="E55" s="123">
        <v>0</v>
      </c>
      <c r="F55" s="123"/>
      <c r="G55" s="123">
        <v>0</v>
      </c>
      <c r="H55" s="17"/>
    </row>
    <row r="56" spans="1:10" x14ac:dyDescent="0.35">
      <c r="A56" s="17" t="s">
        <v>826</v>
      </c>
      <c r="B56" s="17" t="s">
        <v>827</v>
      </c>
      <c r="D56" s="123">
        <v>0</v>
      </c>
      <c r="E56" s="123">
        <v>0</v>
      </c>
      <c r="F56" s="123"/>
      <c r="G56" s="123">
        <v>0</v>
      </c>
      <c r="H56" s="17"/>
    </row>
    <row r="57" spans="1:10" x14ac:dyDescent="0.35">
      <c r="A57" s="17" t="s">
        <v>828</v>
      </c>
      <c r="B57" s="17" t="s">
        <v>829</v>
      </c>
      <c r="D57" s="123">
        <v>0</v>
      </c>
      <c r="E57" s="123">
        <v>0</v>
      </c>
      <c r="F57" s="123"/>
      <c r="G57" s="123">
        <v>0</v>
      </c>
      <c r="H57" s="17"/>
    </row>
    <row r="58" spans="1:10" x14ac:dyDescent="0.35">
      <c r="A58" s="17" t="s">
        <v>830</v>
      </c>
      <c r="B58" s="17" t="s">
        <v>831</v>
      </c>
      <c r="D58" s="123">
        <v>0</v>
      </c>
      <c r="E58" s="123">
        <v>0</v>
      </c>
      <c r="F58" s="123"/>
      <c r="G58" s="123">
        <v>0</v>
      </c>
      <c r="H58" s="17"/>
    </row>
    <row r="59" spans="1:10" x14ac:dyDescent="0.35">
      <c r="A59" s="17" t="s">
        <v>832</v>
      </c>
      <c r="B59" s="17" t="s">
        <v>833</v>
      </c>
      <c r="D59" s="123">
        <v>0</v>
      </c>
      <c r="E59" s="123">
        <v>0</v>
      </c>
      <c r="F59" s="123"/>
      <c r="G59" s="123">
        <v>0</v>
      </c>
      <c r="H59" s="17"/>
    </row>
    <row r="60" spans="1:10" x14ac:dyDescent="0.35">
      <c r="A60" s="17" t="s">
        <v>834</v>
      </c>
      <c r="B60" s="17" t="s">
        <v>835</v>
      </c>
      <c r="D60" s="123">
        <v>0</v>
      </c>
      <c r="E60" s="123">
        <v>0</v>
      </c>
      <c r="F60" s="123"/>
      <c r="G60" s="123">
        <v>0</v>
      </c>
      <c r="H60" s="17"/>
    </row>
    <row r="61" spans="1:10" x14ac:dyDescent="0.35">
      <c r="A61" s="17" t="s">
        <v>836</v>
      </c>
      <c r="B61" s="17" t="s">
        <v>837</v>
      </c>
      <c r="D61" s="123">
        <v>0</v>
      </c>
      <c r="E61" s="123">
        <v>0</v>
      </c>
      <c r="F61" s="123"/>
      <c r="G61" s="123">
        <v>0</v>
      </c>
      <c r="H61" s="17"/>
    </row>
    <row r="62" spans="1:10" x14ac:dyDescent="0.35">
      <c r="A62" s="17" t="s">
        <v>838</v>
      </c>
      <c r="B62" s="17" t="s">
        <v>839</v>
      </c>
      <c r="D62" s="123">
        <v>0</v>
      </c>
      <c r="E62" s="123">
        <v>0</v>
      </c>
      <c r="F62" s="123"/>
      <c r="G62" s="123">
        <v>0</v>
      </c>
      <c r="H62" s="17"/>
    </row>
    <row r="63" spans="1:10" x14ac:dyDescent="0.35">
      <c r="A63" s="17" t="s">
        <v>840</v>
      </c>
      <c r="B63" s="17" t="s">
        <v>841</v>
      </c>
      <c r="D63" s="123">
        <v>0</v>
      </c>
      <c r="E63" s="123">
        <v>0</v>
      </c>
      <c r="F63" s="123"/>
      <c r="G63" s="123">
        <v>0</v>
      </c>
      <c r="H63" s="17"/>
    </row>
    <row r="64" spans="1:10" x14ac:dyDescent="0.35">
      <c r="A64" s="17" t="s">
        <v>842</v>
      </c>
      <c r="B64" s="17" t="s">
        <v>843</v>
      </c>
      <c r="D64" s="123">
        <v>0</v>
      </c>
      <c r="E64" s="123">
        <v>0</v>
      </c>
      <c r="F64" s="123"/>
      <c r="G64" s="123">
        <v>0</v>
      </c>
      <c r="H64" s="17"/>
    </row>
    <row r="65" spans="1:8" x14ac:dyDescent="0.35">
      <c r="A65" s="17" t="s">
        <v>844</v>
      </c>
      <c r="B65" s="17" t="s">
        <v>845</v>
      </c>
      <c r="D65" s="123">
        <v>0</v>
      </c>
      <c r="E65" s="123">
        <v>0</v>
      </c>
      <c r="F65" s="123"/>
      <c r="G65" s="123">
        <v>0</v>
      </c>
      <c r="H65" s="17"/>
    </row>
    <row r="66" spans="1:8" x14ac:dyDescent="0.35">
      <c r="A66" s="17" t="s">
        <v>846</v>
      </c>
      <c r="B66" s="17" t="s">
        <v>847</v>
      </c>
      <c r="D66" s="123">
        <v>0</v>
      </c>
      <c r="E66" s="123">
        <v>0</v>
      </c>
      <c r="F66" s="123"/>
      <c r="G66" s="123">
        <v>0</v>
      </c>
      <c r="H66" s="17"/>
    </row>
    <row r="67" spans="1:8" x14ac:dyDescent="0.35">
      <c r="A67" s="17" t="s">
        <v>848</v>
      </c>
      <c r="B67" s="17" t="s">
        <v>849</v>
      </c>
      <c r="D67" s="123">
        <v>0</v>
      </c>
      <c r="E67" s="123">
        <v>0</v>
      </c>
      <c r="F67" s="123"/>
      <c r="G67" s="123">
        <v>0</v>
      </c>
      <c r="H67" s="17"/>
    </row>
    <row r="68" spans="1:8" x14ac:dyDescent="0.35">
      <c r="A68" s="17" t="s">
        <v>850</v>
      </c>
      <c r="B68" s="17" t="s">
        <v>851</v>
      </c>
      <c r="D68" s="123">
        <v>0</v>
      </c>
      <c r="E68" s="123">
        <v>0</v>
      </c>
      <c r="F68" s="123"/>
      <c r="G68" s="123">
        <v>0</v>
      </c>
      <c r="H68" s="17"/>
    </row>
    <row r="69" spans="1:8" x14ac:dyDescent="0.35">
      <c r="A69" s="17" t="s">
        <v>852</v>
      </c>
      <c r="B69" s="17" t="s">
        <v>853</v>
      </c>
      <c r="D69" s="123">
        <v>0</v>
      </c>
      <c r="E69" s="123">
        <v>0</v>
      </c>
      <c r="F69" s="123"/>
      <c r="G69" s="123">
        <v>0</v>
      </c>
      <c r="H69" s="17"/>
    </row>
    <row r="70" spans="1:8" x14ac:dyDescent="0.35">
      <c r="A70" s="17" t="s">
        <v>854</v>
      </c>
      <c r="B70" s="17" t="s">
        <v>855</v>
      </c>
      <c r="D70" s="123">
        <v>0</v>
      </c>
      <c r="E70" s="123">
        <v>0</v>
      </c>
      <c r="F70" s="123"/>
      <c r="G70" s="123">
        <v>0</v>
      </c>
      <c r="H70" s="17"/>
    </row>
    <row r="71" spans="1:8" x14ac:dyDescent="0.35">
      <c r="A71" s="17" t="s">
        <v>856</v>
      </c>
      <c r="B71" s="17" t="s">
        <v>857</v>
      </c>
      <c r="D71" s="123">
        <v>0</v>
      </c>
      <c r="E71" s="123">
        <v>0</v>
      </c>
      <c r="F71" s="123"/>
      <c r="G71" s="123">
        <v>0</v>
      </c>
      <c r="H71" s="17"/>
    </row>
    <row r="72" spans="1:8" x14ac:dyDescent="0.35">
      <c r="A72" s="66" t="s">
        <v>858</v>
      </c>
      <c r="B72" s="316" t="s">
        <v>513</v>
      </c>
      <c r="C72" s="269"/>
      <c r="D72" s="315">
        <f>SUM(D73:D75)</f>
        <v>0</v>
      </c>
      <c r="E72" s="315">
        <f t="shared" ref="E72:G72" si="1">SUM(E73:E75)</f>
        <v>0</v>
      </c>
      <c r="F72" s="315"/>
      <c r="G72" s="315">
        <f t="shared" si="1"/>
        <v>0</v>
      </c>
      <c r="H72" s="17"/>
    </row>
    <row r="73" spans="1:8" x14ac:dyDescent="0.35">
      <c r="A73" s="17" t="s">
        <v>859</v>
      </c>
      <c r="B73" s="17" t="s">
        <v>860</v>
      </c>
      <c r="D73" s="123">
        <v>0</v>
      </c>
      <c r="E73" s="123">
        <v>0</v>
      </c>
      <c r="F73" s="123"/>
      <c r="G73" s="123">
        <v>0</v>
      </c>
      <c r="H73" s="17"/>
    </row>
    <row r="74" spans="1:8" x14ac:dyDescent="0.35">
      <c r="A74" s="17" t="s">
        <v>861</v>
      </c>
      <c r="B74" s="17" t="s">
        <v>862</v>
      </c>
      <c r="D74" s="123">
        <v>0</v>
      </c>
      <c r="E74" s="123">
        <v>0</v>
      </c>
      <c r="F74" s="123"/>
      <c r="G74" s="123">
        <v>0</v>
      </c>
      <c r="H74" s="17"/>
    </row>
    <row r="75" spans="1:8" x14ac:dyDescent="0.35">
      <c r="A75" s="17" t="s">
        <v>863</v>
      </c>
      <c r="B75" s="17" t="s">
        <v>864</v>
      </c>
      <c r="D75" s="123">
        <v>0</v>
      </c>
      <c r="E75" s="123">
        <v>0</v>
      </c>
      <c r="F75" s="123"/>
      <c r="G75" s="123">
        <v>0</v>
      </c>
      <c r="H75" s="17"/>
    </row>
    <row r="76" spans="1:8" x14ac:dyDescent="0.35">
      <c r="A76" s="66" t="s">
        <v>865</v>
      </c>
      <c r="B76" s="316" t="s">
        <v>312</v>
      </c>
      <c r="C76" s="269"/>
      <c r="D76" s="315">
        <f>SUM(D77:D87)</f>
        <v>1</v>
      </c>
      <c r="E76" s="315">
        <f t="shared" ref="E76:G76" si="2">SUM(E77:E87)</f>
        <v>0</v>
      </c>
      <c r="F76" s="315"/>
      <c r="G76" s="315">
        <f t="shared" si="2"/>
        <v>1</v>
      </c>
      <c r="H76" s="17"/>
    </row>
    <row r="77" spans="1:8" x14ac:dyDescent="0.35">
      <c r="A77" s="17" t="s">
        <v>866</v>
      </c>
      <c r="B77" s="30" t="s">
        <v>515</v>
      </c>
      <c r="C77" s="164"/>
      <c r="D77" s="123">
        <v>0</v>
      </c>
      <c r="E77" s="123">
        <v>0</v>
      </c>
      <c r="F77" s="123"/>
      <c r="G77" s="123">
        <v>0</v>
      </c>
      <c r="H77" s="17"/>
    </row>
    <row r="78" spans="1:8" x14ac:dyDescent="0.35">
      <c r="A78" s="17" t="s">
        <v>867</v>
      </c>
      <c r="B78" s="17" t="s">
        <v>868</v>
      </c>
      <c r="D78" s="123">
        <v>0</v>
      </c>
      <c r="E78" s="123">
        <v>0</v>
      </c>
      <c r="F78" s="123"/>
      <c r="G78" s="123">
        <v>0</v>
      </c>
      <c r="H78" s="17"/>
    </row>
    <row r="79" spans="1:8" x14ac:dyDescent="0.35">
      <c r="A79" s="17" t="s">
        <v>869</v>
      </c>
      <c r="B79" s="30" t="s">
        <v>517</v>
      </c>
      <c r="C79" s="164"/>
      <c r="D79" s="123">
        <v>0</v>
      </c>
      <c r="E79" s="123">
        <v>0</v>
      </c>
      <c r="F79" s="123"/>
      <c r="G79" s="123">
        <v>0</v>
      </c>
      <c r="H79" s="17"/>
    </row>
    <row r="80" spans="1:8" x14ac:dyDescent="0.35">
      <c r="A80" s="17" t="s">
        <v>870</v>
      </c>
      <c r="B80" s="30" t="s">
        <v>519</v>
      </c>
      <c r="C80" s="164"/>
      <c r="D80" s="123">
        <v>0</v>
      </c>
      <c r="E80" s="123">
        <v>0</v>
      </c>
      <c r="F80" s="123"/>
      <c r="G80" s="123">
        <v>0</v>
      </c>
      <c r="H80" s="17"/>
    </row>
    <row r="81" spans="1:8" x14ac:dyDescent="0.35">
      <c r="A81" s="17" t="s">
        <v>871</v>
      </c>
      <c r="B81" s="30" t="s">
        <v>521</v>
      </c>
      <c r="C81" s="164"/>
      <c r="D81" s="123">
        <v>0</v>
      </c>
      <c r="E81" s="123">
        <v>0</v>
      </c>
      <c r="F81" s="123"/>
      <c r="G81" s="123">
        <v>0</v>
      </c>
      <c r="H81" s="17"/>
    </row>
    <row r="82" spans="1:8" x14ac:dyDescent="0.35">
      <c r="A82" s="17" t="s">
        <v>872</v>
      </c>
      <c r="B82" s="30" t="s">
        <v>523</v>
      </c>
      <c r="C82" s="164"/>
      <c r="D82" s="123">
        <v>0</v>
      </c>
      <c r="E82" s="123">
        <v>0</v>
      </c>
      <c r="F82" s="123"/>
      <c r="G82" s="123">
        <v>0</v>
      </c>
      <c r="H82" s="17"/>
    </row>
    <row r="83" spans="1:8" x14ac:dyDescent="0.35">
      <c r="A83" s="17" t="s">
        <v>873</v>
      </c>
      <c r="B83" s="30" t="s">
        <v>525</v>
      </c>
      <c r="C83" s="164"/>
      <c r="D83" s="123">
        <v>0</v>
      </c>
      <c r="E83" s="123">
        <v>0</v>
      </c>
      <c r="F83" s="123"/>
      <c r="G83" s="123">
        <v>0</v>
      </c>
      <c r="H83" s="17"/>
    </row>
    <row r="84" spans="1:8" x14ac:dyDescent="0.35">
      <c r="A84" s="17" t="s">
        <v>874</v>
      </c>
      <c r="B84" s="30" t="s">
        <v>527</v>
      </c>
      <c r="C84" s="156">
        <v>6266424747.21</v>
      </c>
      <c r="D84" s="123">
        <f>C84/SUM(C44:C87)</f>
        <v>1</v>
      </c>
      <c r="E84" s="123">
        <v>0</v>
      </c>
      <c r="F84" s="123"/>
      <c r="G84" s="123">
        <f>D84</f>
        <v>1</v>
      </c>
      <c r="H84" s="17"/>
    </row>
    <row r="85" spans="1:8" x14ac:dyDescent="0.35">
      <c r="A85" s="17" t="s">
        <v>875</v>
      </c>
      <c r="B85" s="30" t="s">
        <v>529</v>
      </c>
      <c r="C85" s="164"/>
      <c r="D85" s="123">
        <v>0</v>
      </c>
      <c r="E85" s="123">
        <v>0</v>
      </c>
      <c r="F85" s="123"/>
      <c r="G85" s="123">
        <v>0</v>
      </c>
      <c r="H85" s="17"/>
    </row>
    <row r="86" spans="1:8" x14ac:dyDescent="0.35">
      <c r="A86" s="17" t="s">
        <v>876</v>
      </c>
      <c r="B86" s="30" t="s">
        <v>531</v>
      </c>
      <c r="C86" s="164"/>
      <c r="D86" s="123">
        <v>0</v>
      </c>
      <c r="E86" s="123">
        <v>0</v>
      </c>
      <c r="F86" s="123"/>
      <c r="G86" s="123">
        <v>0</v>
      </c>
      <c r="H86" s="17"/>
    </row>
    <row r="87" spans="1:8" x14ac:dyDescent="0.35">
      <c r="A87" s="17" t="s">
        <v>877</v>
      </c>
      <c r="B87" s="30" t="s">
        <v>312</v>
      </c>
      <c r="C87" s="164"/>
      <c r="D87" s="123">
        <v>0</v>
      </c>
      <c r="E87" s="123">
        <v>0</v>
      </c>
      <c r="F87" s="123"/>
      <c r="G87" s="123">
        <v>0</v>
      </c>
      <c r="H87" s="17"/>
    </row>
    <row r="88" spans="1:8" x14ac:dyDescent="0.35">
      <c r="A88" s="17" t="s">
        <v>878</v>
      </c>
      <c r="B88" s="48" t="s">
        <v>316</v>
      </c>
      <c r="C88" s="162"/>
      <c r="D88" s="123"/>
      <c r="E88" s="123"/>
      <c r="F88" s="123"/>
      <c r="G88" s="123"/>
      <c r="H88" s="17"/>
    </row>
    <row r="89" spans="1:8" x14ac:dyDescent="0.35">
      <c r="A89" s="17" t="s">
        <v>879</v>
      </c>
      <c r="B89" s="48" t="s">
        <v>316</v>
      </c>
      <c r="C89" s="162"/>
      <c r="D89" s="123"/>
      <c r="E89" s="123"/>
      <c r="F89" s="123"/>
      <c r="G89" s="123"/>
      <c r="H89" s="17"/>
    </row>
    <row r="90" spans="1:8" x14ac:dyDescent="0.35">
      <c r="A90" s="17" t="s">
        <v>880</v>
      </c>
      <c r="B90" s="48" t="s">
        <v>316</v>
      </c>
      <c r="C90" s="162"/>
      <c r="D90" s="123"/>
      <c r="E90" s="123"/>
      <c r="F90" s="123"/>
      <c r="G90" s="123"/>
      <c r="H90" s="17"/>
    </row>
    <row r="91" spans="1:8" x14ac:dyDescent="0.35">
      <c r="A91" s="17" t="s">
        <v>881</v>
      </c>
      <c r="B91" s="48" t="s">
        <v>316</v>
      </c>
      <c r="C91" s="162"/>
      <c r="D91" s="123"/>
      <c r="E91" s="123"/>
      <c r="F91" s="123"/>
      <c r="G91" s="123"/>
      <c r="H91" s="17"/>
    </row>
    <row r="92" spans="1:8" x14ac:dyDescent="0.35">
      <c r="A92" s="17" t="s">
        <v>882</v>
      </c>
      <c r="B92" s="48" t="s">
        <v>316</v>
      </c>
      <c r="C92" s="162"/>
      <c r="D92" s="123"/>
      <c r="E92" s="123"/>
      <c r="F92" s="123"/>
      <c r="G92" s="123"/>
      <c r="H92" s="17"/>
    </row>
    <row r="93" spans="1:8" x14ac:dyDescent="0.35">
      <c r="A93" s="17" t="s">
        <v>883</v>
      </c>
      <c r="B93" s="48" t="s">
        <v>316</v>
      </c>
      <c r="C93" s="162"/>
      <c r="D93" s="123"/>
      <c r="E93" s="123"/>
      <c r="F93" s="123"/>
      <c r="G93" s="123"/>
      <c r="H93" s="17"/>
    </row>
    <row r="94" spans="1:8" x14ac:dyDescent="0.35">
      <c r="A94" s="17" t="s">
        <v>884</v>
      </c>
      <c r="B94" s="48" t="s">
        <v>316</v>
      </c>
      <c r="C94" s="162"/>
      <c r="D94" s="123"/>
      <c r="E94" s="123"/>
      <c r="F94" s="123"/>
      <c r="G94" s="123"/>
      <c r="H94" s="17"/>
    </row>
    <row r="95" spans="1:8" x14ac:dyDescent="0.35">
      <c r="A95" s="17" t="s">
        <v>885</v>
      </c>
      <c r="B95" s="48" t="s">
        <v>316</v>
      </c>
      <c r="C95" s="162"/>
      <c r="D95" s="123"/>
      <c r="E95" s="123"/>
      <c r="F95" s="123"/>
      <c r="G95" s="123"/>
      <c r="H95" s="17"/>
    </row>
    <row r="96" spans="1:8" x14ac:dyDescent="0.35">
      <c r="A96" s="17" t="s">
        <v>886</v>
      </c>
      <c r="B96" s="48" t="s">
        <v>316</v>
      </c>
      <c r="C96" s="162"/>
      <c r="D96" s="123"/>
      <c r="E96" s="123"/>
      <c r="F96" s="123"/>
      <c r="G96" s="123"/>
      <c r="H96" s="17"/>
    </row>
    <row r="97" spans="1:8" x14ac:dyDescent="0.35">
      <c r="A97" s="17" t="s">
        <v>887</v>
      </c>
      <c r="B97" s="48" t="s">
        <v>316</v>
      </c>
      <c r="C97" s="162"/>
      <c r="D97" s="123"/>
      <c r="E97" s="123"/>
      <c r="F97" s="123"/>
      <c r="G97" s="123"/>
      <c r="H97" s="17"/>
    </row>
    <row r="98" spans="1:8" x14ac:dyDescent="0.35">
      <c r="A98" s="34"/>
      <c r="B98" s="54" t="s">
        <v>888</v>
      </c>
      <c r="C98" s="165"/>
      <c r="D98" s="119" t="s">
        <v>791</v>
      </c>
      <c r="E98" s="119" t="s">
        <v>792</v>
      </c>
      <c r="F98" s="125"/>
      <c r="G98" s="120" t="s">
        <v>756</v>
      </c>
      <c r="H98" s="37"/>
    </row>
    <row r="99" spans="1:8" x14ac:dyDescent="0.35">
      <c r="A99" s="66" t="s">
        <v>889</v>
      </c>
      <c r="B99" s="30" t="s">
        <v>2686</v>
      </c>
      <c r="C99" s="314">
        <v>2237240222.3400002</v>
      </c>
      <c r="D99" s="123">
        <f t="shared" ref="D99:D108" si="3">C99/SUM($C$99:$C$108)</f>
        <v>0.3570202009265469</v>
      </c>
      <c r="E99" s="123">
        <v>0</v>
      </c>
      <c r="F99" s="123"/>
      <c r="G99" s="123">
        <f>D99</f>
        <v>0.3570202009265469</v>
      </c>
      <c r="H99" s="17"/>
    </row>
    <row r="100" spans="1:8" x14ac:dyDescent="0.35">
      <c r="A100" s="17" t="s">
        <v>891</v>
      </c>
      <c r="B100" s="30" t="s">
        <v>2687</v>
      </c>
      <c r="C100" s="164">
        <v>399508541.73000002</v>
      </c>
      <c r="D100" s="123">
        <f t="shared" si="3"/>
        <v>6.3753824205400891E-2</v>
      </c>
      <c r="E100" s="123">
        <v>0</v>
      </c>
      <c r="F100" s="123"/>
      <c r="G100" s="123">
        <f>D100</f>
        <v>6.3753824205400891E-2</v>
      </c>
      <c r="H100" s="17"/>
    </row>
    <row r="101" spans="1:8" x14ac:dyDescent="0.35">
      <c r="A101" s="17" t="s">
        <v>892</v>
      </c>
      <c r="B101" s="30" t="s">
        <v>2688</v>
      </c>
      <c r="C101" s="164">
        <v>904530852.10000002</v>
      </c>
      <c r="D101" s="123">
        <f t="shared" si="3"/>
        <v>0.14434560193238166</v>
      </c>
      <c r="E101" s="123">
        <v>0</v>
      </c>
      <c r="F101" s="123"/>
      <c r="G101" s="123">
        <f t="shared" ref="G101:G108" si="4">D101</f>
        <v>0.14434560193238166</v>
      </c>
      <c r="H101" s="17"/>
    </row>
    <row r="102" spans="1:8" x14ac:dyDescent="0.35">
      <c r="A102" s="17" t="s">
        <v>893</v>
      </c>
      <c r="B102" s="30" t="s">
        <v>2689</v>
      </c>
      <c r="C102" s="164">
        <v>191160052.28999999</v>
      </c>
      <c r="D102" s="123">
        <f t="shared" si="3"/>
        <v>3.0505441300497572E-2</v>
      </c>
      <c r="E102" s="123">
        <v>0</v>
      </c>
      <c r="F102" s="123"/>
      <c r="G102" s="123">
        <f t="shared" si="4"/>
        <v>3.0505441300497572E-2</v>
      </c>
      <c r="H102" s="17"/>
    </row>
    <row r="103" spans="1:8" x14ac:dyDescent="0.35">
      <c r="A103" s="17" t="s">
        <v>894</v>
      </c>
      <c r="B103" s="30" t="s">
        <v>2690</v>
      </c>
      <c r="C103" s="164">
        <v>150317357.46000001</v>
      </c>
      <c r="D103" s="123">
        <f t="shared" si="3"/>
        <v>2.3987738387335745E-2</v>
      </c>
      <c r="E103" s="123">
        <v>0</v>
      </c>
      <c r="F103" s="123"/>
      <c r="G103" s="123">
        <f t="shared" si="4"/>
        <v>2.3987738387335745E-2</v>
      </c>
      <c r="H103" s="17"/>
    </row>
    <row r="104" spans="1:8" x14ac:dyDescent="0.35">
      <c r="A104" s="17" t="s">
        <v>895</v>
      </c>
      <c r="B104" s="30" t="s">
        <v>2691</v>
      </c>
      <c r="C104" s="164">
        <v>497413881.05000001</v>
      </c>
      <c r="D104" s="123">
        <f t="shared" si="3"/>
        <v>7.9377619793721058E-2</v>
      </c>
      <c r="E104" s="123">
        <v>0</v>
      </c>
      <c r="F104" s="123"/>
      <c r="G104" s="123">
        <f t="shared" si="4"/>
        <v>7.9377619793721058E-2</v>
      </c>
      <c r="H104" s="17"/>
    </row>
    <row r="105" spans="1:8" x14ac:dyDescent="0.35">
      <c r="A105" s="17" t="s">
        <v>896</v>
      </c>
      <c r="B105" s="30" t="s">
        <v>2692</v>
      </c>
      <c r="C105" s="164">
        <v>132443700.08</v>
      </c>
      <c r="D105" s="123">
        <f t="shared" si="3"/>
        <v>2.1135448907922801E-2</v>
      </c>
      <c r="E105" s="123">
        <v>0</v>
      </c>
      <c r="F105" s="123"/>
      <c r="G105" s="123">
        <f t="shared" si="4"/>
        <v>2.1135448907922801E-2</v>
      </c>
      <c r="H105" s="17"/>
    </row>
    <row r="106" spans="1:8" x14ac:dyDescent="0.35">
      <c r="A106" s="17" t="s">
        <v>897</v>
      </c>
      <c r="B106" s="30" t="s">
        <v>2693</v>
      </c>
      <c r="C106" s="164">
        <v>395739768.25999999</v>
      </c>
      <c r="D106" s="123">
        <f t="shared" si="3"/>
        <v>6.3152400966148228E-2</v>
      </c>
      <c r="E106" s="123">
        <v>0</v>
      </c>
      <c r="F106" s="123"/>
      <c r="G106" s="123">
        <f t="shared" si="4"/>
        <v>6.3152400966148228E-2</v>
      </c>
      <c r="H106" s="17"/>
    </row>
    <row r="107" spans="1:8" x14ac:dyDescent="0.35">
      <c r="A107" s="17" t="s">
        <v>898</v>
      </c>
      <c r="B107" s="30" t="s">
        <v>2694</v>
      </c>
      <c r="C107" s="164">
        <v>658291119.45000005</v>
      </c>
      <c r="D107" s="123">
        <f t="shared" si="3"/>
        <v>0.10505051061900822</v>
      </c>
      <c r="E107" s="123">
        <v>0</v>
      </c>
      <c r="F107" s="123"/>
      <c r="G107" s="123">
        <f t="shared" si="4"/>
        <v>0.10505051061900822</v>
      </c>
      <c r="H107" s="17"/>
    </row>
    <row r="108" spans="1:8" x14ac:dyDescent="0.35">
      <c r="A108" s="17" t="s">
        <v>899</v>
      </c>
      <c r="B108" s="30" t="s">
        <v>2695</v>
      </c>
      <c r="C108" s="164">
        <v>699779252.45000005</v>
      </c>
      <c r="D108" s="123">
        <f t="shared" si="3"/>
        <v>0.11167121296103695</v>
      </c>
      <c r="E108" s="123">
        <v>0</v>
      </c>
      <c r="F108" s="123"/>
      <c r="G108" s="123">
        <f t="shared" si="4"/>
        <v>0.11167121296103695</v>
      </c>
      <c r="H108" s="17"/>
    </row>
    <row r="109" spans="1:8" x14ac:dyDescent="0.35">
      <c r="A109" s="17" t="s">
        <v>900</v>
      </c>
      <c r="B109" s="30"/>
      <c r="C109" s="164"/>
      <c r="D109" s="123"/>
      <c r="E109" s="123"/>
      <c r="F109" s="123"/>
      <c r="G109" s="123"/>
      <c r="H109" s="17"/>
    </row>
    <row r="110" spans="1:8" x14ac:dyDescent="0.35">
      <c r="A110" s="17" t="s">
        <v>901</v>
      </c>
      <c r="B110" s="30"/>
      <c r="C110" s="164"/>
      <c r="D110" s="123"/>
      <c r="E110" s="123"/>
      <c r="F110" s="123"/>
      <c r="G110" s="123"/>
      <c r="H110" s="17"/>
    </row>
    <row r="111" spans="1:8" x14ac:dyDescent="0.35">
      <c r="A111" s="34"/>
      <c r="B111" s="35" t="s">
        <v>902</v>
      </c>
      <c r="C111" s="161"/>
      <c r="D111" s="119" t="s">
        <v>791</v>
      </c>
      <c r="E111" s="119" t="s">
        <v>792</v>
      </c>
      <c r="F111" s="125"/>
      <c r="G111" s="120" t="s">
        <v>756</v>
      </c>
      <c r="H111" s="37"/>
    </row>
    <row r="112" spans="1:8" x14ac:dyDescent="0.35">
      <c r="A112" s="17" t="s">
        <v>903</v>
      </c>
      <c r="B112" s="17" t="s">
        <v>904</v>
      </c>
      <c r="C112" s="156">
        <v>5908696752.2799997</v>
      </c>
      <c r="D112" s="123">
        <f>C112/SUM($C$112:$C$114)</f>
        <v>0.94291354171463215</v>
      </c>
      <c r="E112" s="123">
        <v>0</v>
      </c>
      <c r="F112" s="127"/>
      <c r="G112" s="123">
        <f>D112</f>
        <v>0.94291354171463215</v>
      </c>
    </row>
    <row r="113" spans="1:8" x14ac:dyDescent="0.35">
      <c r="A113" s="17" t="s">
        <v>905</v>
      </c>
      <c r="B113" s="17" t="s">
        <v>906</v>
      </c>
      <c r="C113" s="156">
        <v>357727994.93000001</v>
      </c>
      <c r="D113" s="123">
        <f t="shared" ref="D113:D114" si="5">C113/SUM($C$112:$C$114)</f>
        <v>5.7086458285367778E-2</v>
      </c>
      <c r="E113" s="123">
        <v>0</v>
      </c>
      <c r="F113" s="127"/>
      <c r="G113" s="123">
        <f t="shared" ref="G113:G114" si="6">D113</f>
        <v>5.7086458285367778E-2</v>
      </c>
    </row>
    <row r="114" spans="1:8" x14ac:dyDescent="0.35">
      <c r="A114" s="17" t="s">
        <v>907</v>
      </c>
      <c r="B114" s="17" t="s">
        <v>312</v>
      </c>
      <c r="C114" s="156">
        <v>0</v>
      </c>
      <c r="D114" s="123">
        <f t="shared" si="5"/>
        <v>0</v>
      </c>
      <c r="E114" s="123">
        <v>0</v>
      </c>
      <c r="F114" s="127"/>
      <c r="G114" s="123">
        <f t="shared" si="6"/>
        <v>0</v>
      </c>
    </row>
    <row r="115" spans="1:8" x14ac:dyDescent="0.35">
      <c r="A115" s="17" t="s">
        <v>908</v>
      </c>
      <c r="D115" s="123"/>
      <c r="E115" s="123"/>
      <c r="F115" s="127"/>
      <c r="G115" s="123"/>
    </row>
    <row r="116" spans="1:8" x14ac:dyDescent="0.35">
      <c r="A116" s="17" t="s">
        <v>909</v>
      </c>
      <c r="D116" s="123"/>
      <c r="E116" s="123"/>
      <c r="F116" s="127"/>
      <c r="G116" s="123"/>
    </row>
    <row r="117" spans="1:8" x14ac:dyDescent="0.35">
      <c r="A117" s="17" t="s">
        <v>910</v>
      </c>
      <c r="D117" s="123"/>
      <c r="E117" s="123"/>
      <c r="F117" s="127"/>
      <c r="G117" s="123"/>
    </row>
    <row r="118" spans="1:8" x14ac:dyDescent="0.35">
      <c r="A118" s="17" t="s">
        <v>911</v>
      </c>
      <c r="D118" s="123"/>
      <c r="E118" s="123"/>
      <c r="F118" s="127"/>
      <c r="G118" s="123"/>
    </row>
    <row r="119" spans="1:8" x14ac:dyDescent="0.35">
      <c r="A119" s="17" t="s">
        <v>912</v>
      </c>
      <c r="D119" s="123"/>
      <c r="E119" s="123"/>
      <c r="F119" s="127"/>
      <c r="G119" s="123"/>
    </row>
    <row r="120" spans="1:8" x14ac:dyDescent="0.35">
      <c r="A120" s="17" t="s">
        <v>913</v>
      </c>
      <c r="D120" s="123"/>
      <c r="E120" s="123"/>
      <c r="F120" s="127"/>
      <c r="G120" s="123"/>
    </row>
    <row r="121" spans="1:8" x14ac:dyDescent="0.35">
      <c r="A121" s="34"/>
      <c r="B121" s="35" t="s">
        <v>914</v>
      </c>
      <c r="C121" s="161"/>
      <c r="D121" s="119" t="s">
        <v>791</v>
      </c>
      <c r="E121" s="119" t="s">
        <v>792</v>
      </c>
      <c r="F121" s="125"/>
      <c r="G121" s="120" t="s">
        <v>756</v>
      </c>
      <c r="H121" s="37"/>
    </row>
    <row r="122" spans="1:8" x14ac:dyDescent="0.35">
      <c r="A122" s="17" t="s">
        <v>915</v>
      </c>
      <c r="B122" s="17" t="s">
        <v>916</v>
      </c>
      <c r="C122" s="156">
        <v>345586986.25</v>
      </c>
      <c r="D122" s="123">
        <f>C122/SUM($C$122:$C$124)</f>
        <v>5.5148988488829404E-2</v>
      </c>
      <c r="E122" s="123">
        <v>0</v>
      </c>
      <c r="F122" s="127"/>
      <c r="G122" s="123">
        <f>D122</f>
        <v>5.5148988488829404E-2</v>
      </c>
    </row>
    <row r="123" spans="1:8" x14ac:dyDescent="0.35">
      <c r="A123" s="17" t="s">
        <v>917</v>
      </c>
      <c r="B123" s="17" t="s">
        <v>918</v>
      </c>
      <c r="C123" s="156">
        <v>5920744805.4200001</v>
      </c>
      <c r="D123" s="123">
        <f t="shared" ref="D123:D124" si="7">C123/SUM($C$122:$C$124)</f>
        <v>0.94483617760766903</v>
      </c>
      <c r="E123" s="123">
        <v>0</v>
      </c>
      <c r="F123" s="127"/>
      <c r="G123" s="123">
        <f t="shared" ref="G123:G124" si="8">D123</f>
        <v>0.94483617760766903</v>
      </c>
    </row>
    <row r="124" spans="1:8" x14ac:dyDescent="0.35">
      <c r="A124" s="17" t="s">
        <v>919</v>
      </c>
      <c r="B124" s="17" t="s">
        <v>312</v>
      </c>
      <c r="C124" s="156">
        <v>92955.54</v>
      </c>
      <c r="D124" s="123">
        <f t="shared" si="7"/>
        <v>1.4833903501575852E-5</v>
      </c>
      <c r="E124" s="123">
        <v>0</v>
      </c>
      <c r="F124" s="127"/>
      <c r="G124" s="123">
        <f t="shared" si="8"/>
        <v>1.4833903501575852E-5</v>
      </c>
    </row>
    <row r="125" spans="1:8" x14ac:dyDescent="0.35">
      <c r="A125" s="17" t="s">
        <v>920</v>
      </c>
      <c r="F125" s="112"/>
    </row>
    <row r="126" spans="1:8" x14ac:dyDescent="0.35">
      <c r="A126" s="17" t="s">
        <v>921</v>
      </c>
      <c r="F126" s="112"/>
    </row>
    <row r="127" spans="1:8" x14ac:dyDescent="0.35">
      <c r="A127" s="17" t="s">
        <v>922</v>
      </c>
      <c r="F127" s="112"/>
    </row>
    <row r="128" spans="1:8" x14ac:dyDescent="0.35">
      <c r="A128" s="17" t="s">
        <v>923</v>
      </c>
      <c r="F128" s="112"/>
    </row>
    <row r="129" spans="1:8" x14ac:dyDescent="0.35">
      <c r="A129" s="17" t="s">
        <v>924</v>
      </c>
      <c r="F129" s="112"/>
    </row>
    <row r="130" spans="1:8" x14ac:dyDescent="0.35">
      <c r="A130" s="17" t="s">
        <v>925</v>
      </c>
      <c r="F130" s="112"/>
    </row>
    <row r="131" spans="1:8" x14ac:dyDescent="0.35">
      <c r="A131" s="34"/>
      <c r="B131" s="35" t="s">
        <v>926</v>
      </c>
      <c r="C131" s="161"/>
      <c r="D131" s="119" t="s">
        <v>791</v>
      </c>
      <c r="E131" s="119" t="s">
        <v>792</v>
      </c>
      <c r="F131" s="125"/>
      <c r="G131" s="120" t="s">
        <v>756</v>
      </c>
      <c r="H131" s="37"/>
    </row>
    <row r="132" spans="1:8" x14ac:dyDescent="0.35">
      <c r="A132" s="17" t="s">
        <v>927</v>
      </c>
      <c r="B132" s="53" t="s">
        <v>928</v>
      </c>
      <c r="C132" s="166">
        <v>259631392.69</v>
      </c>
      <c r="D132" s="123">
        <f>C132/SUM(C$132:C$136)</f>
        <v>4.1432140840053283E-2</v>
      </c>
      <c r="E132" s="123">
        <v>0</v>
      </c>
      <c r="F132" s="127"/>
      <c r="G132" s="123">
        <f>D132</f>
        <v>4.1432140840053283E-2</v>
      </c>
    </row>
    <row r="133" spans="1:8" x14ac:dyDescent="0.35">
      <c r="A133" s="17" t="s">
        <v>929</v>
      </c>
      <c r="B133" s="53" t="s">
        <v>930</v>
      </c>
      <c r="C133" s="166">
        <v>1270096995.3800001</v>
      </c>
      <c r="D133" s="123">
        <f t="shared" ref="D133:D136" si="9">C133/SUM(C$132:C$136)</f>
        <v>0.20268287685820935</v>
      </c>
      <c r="E133" s="123">
        <v>0</v>
      </c>
      <c r="F133" s="127"/>
      <c r="G133" s="123">
        <f>D133</f>
        <v>0.20268287685820935</v>
      </c>
    </row>
    <row r="134" spans="1:8" x14ac:dyDescent="0.35">
      <c r="A134" s="17" t="s">
        <v>931</v>
      </c>
      <c r="B134" s="53" t="s">
        <v>932</v>
      </c>
      <c r="C134" s="166">
        <v>1396636506.8800001</v>
      </c>
      <c r="D134" s="123">
        <f t="shared" si="9"/>
        <v>0.22287613164138362</v>
      </c>
      <c r="E134" s="123">
        <v>0</v>
      </c>
      <c r="F134" s="123"/>
      <c r="G134" s="123">
        <f t="shared" ref="G134:G136" si="10">D134</f>
        <v>0.22287613164138362</v>
      </c>
    </row>
    <row r="135" spans="1:8" x14ac:dyDescent="0.35">
      <c r="A135" s="17" t="s">
        <v>933</v>
      </c>
      <c r="B135" s="53" t="s">
        <v>934</v>
      </c>
      <c r="C135" s="166">
        <v>878639729.17999995</v>
      </c>
      <c r="D135" s="123">
        <f t="shared" si="9"/>
        <v>0.14021388026261652</v>
      </c>
      <c r="E135" s="123">
        <v>0</v>
      </c>
      <c r="F135" s="123"/>
      <c r="G135" s="123">
        <f t="shared" si="10"/>
        <v>0.14021388026261652</v>
      </c>
    </row>
    <row r="136" spans="1:8" x14ac:dyDescent="0.35">
      <c r="A136" s="17" t="s">
        <v>935</v>
      </c>
      <c r="B136" s="53" t="s">
        <v>936</v>
      </c>
      <c r="C136" s="166">
        <v>2461420123.0799999</v>
      </c>
      <c r="D136" s="123">
        <f t="shared" si="9"/>
        <v>0.3927949703977372</v>
      </c>
      <c r="E136" s="123">
        <v>0</v>
      </c>
      <c r="F136" s="123"/>
      <c r="G136" s="123">
        <f t="shared" si="10"/>
        <v>0.3927949703977372</v>
      </c>
    </row>
    <row r="137" spans="1:8" x14ac:dyDescent="0.35">
      <c r="A137" s="17" t="s">
        <v>937</v>
      </c>
      <c r="B137" s="29"/>
      <c r="C137" s="163"/>
      <c r="D137" s="123"/>
      <c r="E137" s="123"/>
      <c r="F137" s="123"/>
      <c r="G137" s="123"/>
    </row>
    <row r="138" spans="1:8" x14ac:dyDescent="0.35">
      <c r="A138" s="17" t="s">
        <v>938</v>
      </c>
      <c r="B138" s="29"/>
      <c r="C138" s="163"/>
      <c r="D138" s="123"/>
      <c r="E138" s="123"/>
      <c r="F138" s="123"/>
      <c r="G138" s="123"/>
    </row>
    <row r="139" spans="1:8" x14ac:dyDescent="0.35">
      <c r="A139" s="17" t="s">
        <v>939</v>
      </c>
      <c r="B139" s="53"/>
      <c r="C139" s="166"/>
      <c r="D139" s="123"/>
      <c r="E139" s="123"/>
      <c r="F139" s="123"/>
      <c r="G139" s="123"/>
    </row>
    <row r="140" spans="1:8" x14ac:dyDescent="0.35">
      <c r="A140" s="17" t="s">
        <v>940</v>
      </c>
      <c r="B140" s="53"/>
      <c r="C140" s="166"/>
      <c r="D140" s="123"/>
      <c r="E140" s="123"/>
      <c r="F140" s="123"/>
      <c r="G140" s="123"/>
    </row>
    <row r="141" spans="1:8" x14ac:dyDescent="0.35">
      <c r="A141" s="34"/>
      <c r="B141" s="54" t="s">
        <v>941</v>
      </c>
      <c r="C141" s="165"/>
      <c r="D141" s="119" t="s">
        <v>791</v>
      </c>
      <c r="E141" s="119" t="s">
        <v>792</v>
      </c>
      <c r="F141" s="119"/>
      <c r="G141" s="119" t="s">
        <v>756</v>
      </c>
      <c r="H141" s="37"/>
    </row>
    <row r="142" spans="1:8" x14ac:dyDescent="0.35">
      <c r="A142" s="17" t="s">
        <v>942</v>
      </c>
      <c r="B142" s="17" t="s">
        <v>943</v>
      </c>
      <c r="D142" s="331">
        <v>0</v>
      </c>
      <c r="E142" s="330">
        <v>0</v>
      </c>
      <c r="F142" s="265"/>
      <c r="G142" s="123">
        <f>D142</f>
        <v>0</v>
      </c>
    </row>
    <row r="143" spans="1:8" x14ac:dyDescent="0.35">
      <c r="A143" s="17" t="s">
        <v>944</v>
      </c>
      <c r="B143" s="69" t="s">
        <v>945</v>
      </c>
      <c r="D143" s="123">
        <v>0</v>
      </c>
      <c r="E143" s="330">
        <v>0</v>
      </c>
      <c r="F143" s="265"/>
      <c r="G143" s="123">
        <f>D143</f>
        <v>0</v>
      </c>
    </row>
    <row r="144" spans="1:8" x14ac:dyDescent="0.35">
      <c r="A144" s="17" t="s">
        <v>946</v>
      </c>
      <c r="B144" s="70"/>
      <c r="C144" s="167"/>
      <c r="D144" s="123"/>
      <c r="E144" s="123"/>
      <c r="F144" s="127"/>
      <c r="G144" s="123"/>
    </row>
    <row r="145" spans="1:8" x14ac:dyDescent="0.35">
      <c r="A145" s="17" t="s">
        <v>947</v>
      </c>
      <c r="B145" s="70"/>
      <c r="C145" s="167"/>
      <c r="D145" s="123"/>
      <c r="E145" s="123"/>
      <c r="F145" s="127"/>
      <c r="G145" s="123"/>
    </row>
    <row r="146" spans="1:8" x14ac:dyDescent="0.35">
      <c r="A146" s="17" t="s">
        <v>948</v>
      </c>
      <c r="B146" s="70"/>
      <c r="C146" s="167"/>
      <c r="D146" s="123"/>
      <c r="E146" s="123"/>
      <c r="F146" s="127"/>
      <c r="G146" s="123"/>
    </row>
    <row r="147" spans="1:8" ht="18.5" x14ac:dyDescent="0.35">
      <c r="A147" s="71"/>
      <c r="B147" s="72" t="s">
        <v>753</v>
      </c>
      <c r="C147" s="168"/>
      <c r="D147" s="128"/>
      <c r="E147" s="128"/>
      <c r="F147" s="128"/>
      <c r="G147" s="129"/>
      <c r="H147" s="73"/>
    </row>
    <row r="148" spans="1:8" x14ac:dyDescent="0.35">
      <c r="A148" s="34"/>
      <c r="B148" s="35" t="s">
        <v>949</v>
      </c>
      <c r="C148" s="161"/>
      <c r="D148" s="119" t="s">
        <v>950</v>
      </c>
      <c r="E148" s="119" t="s">
        <v>951</v>
      </c>
      <c r="F148" s="125"/>
      <c r="G148" s="119" t="s">
        <v>791</v>
      </c>
      <c r="H148" s="34" t="s">
        <v>952</v>
      </c>
    </row>
    <row r="149" spans="1:8" x14ac:dyDescent="0.35">
      <c r="A149" s="17" t="s">
        <v>953</v>
      </c>
      <c r="B149" s="30" t="s">
        <v>954</v>
      </c>
      <c r="C149" s="164"/>
      <c r="D149" s="324">
        <v>207086.07888995376</v>
      </c>
      <c r="E149" s="260"/>
      <c r="F149" s="130"/>
      <c r="G149" s="131"/>
      <c r="H149" s="52"/>
    </row>
    <row r="150" spans="1:8" x14ac:dyDescent="0.35">
      <c r="A150" s="28"/>
      <c r="B150" s="74"/>
      <c r="C150" s="169"/>
      <c r="D150" s="255"/>
      <c r="E150" s="261"/>
      <c r="F150" s="130"/>
      <c r="G150" s="131"/>
      <c r="H150" s="52"/>
    </row>
    <row r="151" spans="1:8" x14ac:dyDescent="0.35">
      <c r="B151" s="30" t="s">
        <v>955</v>
      </c>
      <c r="C151" s="164"/>
      <c r="D151" s="255"/>
      <c r="E151" s="261"/>
      <c r="F151" s="130"/>
      <c r="G151" s="131"/>
      <c r="H151" s="52"/>
    </row>
    <row r="152" spans="1:8" x14ac:dyDescent="0.35">
      <c r="A152" s="17" t="s">
        <v>956</v>
      </c>
      <c r="B152" s="30" t="s">
        <v>2696</v>
      </c>
      <c r="C152" s="164"/>
      <c r="D152" s="321">
        <v>161791727.91</v>
      </c>
      <c r="E152" s="332">
        <v>6151</v>
      </c>
      <c r="F152" s="130"/>
      <c r="G152" s="122">
        <f>IF($D$176=0,"",IF(D152="[For Completion]","",IF(D152="","",D152/$D$176)))</f>
        <v>2.5818825636106855E-2</v>
      </c>
      <c r="H152" s="122">
        <f>IF($E$176=0,"",IF(E152="[For Completion]","",IF(E152="","",E152/$E$176)))</f>
        <v>0.20327164573694648</v>
      </c>
    </row>
    <row r="153" spans="1:8" x14ac:dyDescent="0.35">
      <c r="A153" s="17" t="s">
        <v>957</v>
      </c>
      <c r="B153" s="30" t="s">
        <v>2697</v>
      </c>
      <c r="C153" s="164"/>
      <c r="D153" s="321">
        <v>364835675.67000002</v>
      </c>
      <c r="E153" s="332">
        <v>4872</v>
      </c>
      <c r="F153" s="130"/>
      <c r="G153" s="122">
        <f t="shared" ref="G153:G165" si="11">IF($D$176=0,"",IF(D153="[For Completion]","",IF(D153="","",D153/$D$176)))</f>
        <v>5.8220706445479255E-2</v>
      </c>
      <c r="H153" s="122">
        <f t="shared" ref="H153:H165" si="12">IF($E$176=0,"",IF(E153="[For Completion]","",IF(E153="","",E153/$E$176)))</f>
        <v>0.16100462656972903</v>
      </c>
    </row>
    <row r="154" spans="1:8" x14ac:dyDescent="0.35">
      <c r="A154" s="17" t="s">
        <v>958</v>
      </c>
      <c r="B154" s="30" t="s">
        <v>2698</v>
      </c>
      <c r="C154" s="164"/>
      <c r="D154" s="321">
        <v>472325889.36000001</v>
      </c>
      <c r="E154" s="332">
        <v>3787</v>
      </c>
      <c r="F154" s="130"/>
      <c r="G154" s="122">
        <f t="shared" si="11"/>
        <v>7.5374062310457582E-2</v>
      </c>
      <c r="H154" s="122">
        <f t="shared" si="12"/>
        <v>0.1251487111698612</v>
      </c>
    </row>
    <row r="155" spans="1:8" x14ac:dyDescent="0.35">
      <c r="A155" s="17" t="s">
        <v>959</v>
      </c>
      <c r="B155" s="30" t="s">
        <v>2699</v>
      </c>
      <c r="C155" s="164"/>
      <c r="D155" s="321">
        <v>592063303.88999999</v>
      </c>
      <c r="E155" s="332">
        <v>3384</v>
      </c>
      <c r="F155" s="130"/>
      <c r="G155" s="122">
        <f t="shared" si="11"/>
        <v>9.4481834183615498E-2</v>
      </c>
      <c r="H155" s="122">
        <f t="shared" si="12"/>
        <v>0.11183079973562458</v>
      </c>
    </row>
    <row r="156" spans="1:8" x14ac:dyDescent="0.35">
      <c r="A156" s="17" t="s">
        <v>960</v>
      </c>
      <c r="B156" s="30" t="s">
        <v>2700</v>
      </c>
      <c r="C156" s="164"/>
      <c r="D156" s="321">
        <v>612629085.70000005</v>
      </c>
      <c r="E156" s="332">
        <v>2726</v>
      </c>
      <c r="F156" s="130"/>
      <c r="G156" s="122">
        <f t="shared" si="11"/>
        <v>9.776373457173658E-2</v>
      </c>
      <c r="H156" s="122">
        <f t="shared" si="12"/>
        <v>9.0085922009253139E-2</v>
      </c>
    </row>
    <row r="157" spans="1:8" x14ac:dyDescent="0.35">
      <c r="A157" s="17" t="s">
        <v>961</v>
      </c>
      <c r="B157" s="30" t="s">
        <v>2701</v>
      </c>
      <c r="C157" s="164"/>
      <c r="D157" s="321">
        <v>630206065.64999998</v>
      </c>
      <c r="E157" s="332">
        <v>2287</v>
      </c>
      <c r="F157" s="130"/>
      <c r="G157" s="122">
        <f t="shared" si="11"/>
        <v>0.10056868008038977</v>
      </c>
      <c r="H157" s="122">
        <f t="shared" si="12"/>
        <v>7.5578321216126898E-2</v>
      </c>
    </row>
    <row r="158" spans="1:8" x14ac:dyDescent="0.35">
      <c r="A158" s="17" t="s">
        <v>962</v>
      </c>
      <c r="B158" s="30" t="s">
        <v>2702</v>
      </c>
      <c r="C158" s="164"/>
      <c r="D158" s="321">
        <v>524276882.24000001</v>
      </c>
      <c r="E158" s="332">
        <v>1615</v>
      </c>
      <c r="F158" s="130"/>
      <c r="G158" s="122">
        <f t="shared" si="11"/>
        <v>8.3664434408699112E-2</v>
      </c>
      <c r="H158" s="122">
        <f t="shared" si="12"/>
        <v>5.3370786516853931E-2</v>
      </c>
    </row>
    <row r="159" spans="1:8" x14ac:dyDescent="0.35">
      <c r="A159" s="17" t="s">
        <v>963</v>
      </c>
      <c r="B159" s="30" t="s">
        <v>2703</v>
      </c>
      <c r="C159" s="164"/>
      <c r="D159" s="321">
        <v>472760058.50999999</v>
      </c>
      <c r="E159" s="332">
        <v>1260</v>
      </c>
      <c r="F159" s="130"/>
      <c r="G159" s="122">
        <f t="shared" si="11"/>
        <v>7.5443347296317062E-2</v>
      </c>
      <c r="H159" s="122">
        <f t="shared" si="12"/>
        <v>4.1639127561136816E-2</v>
      </c>
    </row>
    <row r="160" spans="1:8" x14ac:dyDescent="0.35">
      <c r="A160" s="17" t="s">
        <v>964</v>
      </c>
      <c r="B160" s="30" t="s">
        <v>2704</v>
      </c>
      <c r="C160" s="164"/>
      <c r="D160" s="321">
        <v>394985511.42000002</v>
      </c>
      <c r="E160" s="332">
        <v>932</v>
      </c>
      <c r="F160" s="130"/>
      <c r="G160" s="122">
        <f t="shared" si="11"/>
        <v>6.3032036185523388E-2</v>
      </c>
      <c r="H160" s="122">
        <f t="shared" si="12"/>
        <v>3.0799735624586915E-2</v>
      </c>
    </row>
    <row r="161" spans="1:8" x14ac:dyDescent="0.35">
      <c r="A161" s="17" t="s">
        <v>965</v>
      </c>
      <c r="B161" s="30" t="s">
        <v>2705</v>
      </c>
      <c r="C161" s="164"/>
      <c r="D161" s="321">
        <v>362184646.47000003</v>
      </c>
      <c r="E161" s="332">
        <v>762</v>
      </c>
      <c r="F161" s="132"/>
      <c r="G161" s="122">
        <f t="shared" si="11"/>
        <v>5.7797653539405455E-2</v>
      </c>
      <c r="H161" s="122">
        <f t="shared" si="12"/>
        <v>2.5181758096497024E-2</v>
      </c>
    </row>
    <row r="162" spans="1:8" x14ac:dyDescent="0.35">
      <c r="A162" s="17" t="s">
        <v>966</v>
      </c>
      <c r="B162" s="30" t="s">
        <v>2706</v>
      </c>
      <c r="C162" s="164"/>
      <c r="D162" s="321">
        <v>1136379863.98</v>
      </c>
      <c r="E162" s="332">
        <v>1894</v>
      </c>
      <c r="F162" s="132"/>
      <c r="G162" s="122">
        <f t="shared" si="11"/>
        <v>0.1813442129798096</v>
      </c>
      <c r="H162" s="122">
        <f t="shared" si="12"/>
        <v>6.2590879048248518E-2</v>
      </c>
    </row>
    <row r="163" spans="1:8" x14ac:dyDescent="0.35">
      <c r="A163" s="17" t="s">
        <v>967</v>
      </c>
      <c r="B163" s="30" t="s">
        <v>2707</v>
      </c>
      <c r="C163" s="164"/>
      <c r="D163" s="321">
        <v>388477492.42000002</v>
      </c>
      <c r="E163" s="332">
        <v>457</v>
      </c>
      <c r="F163" s="132"/>
      <c r="G163" s="122">
        <f t="shared" si="11"/>
        <v>6.1993482422806043E-2</v>
      </c>
      <c r="H163" s="122">
        <f t="shared" si="12"/>
        <v>1.5102445472571051E-2</v>
      </c>
    </row>
    <row r="164" spans="1:8" ht="14.25" customHeight="1" x14ac:dyDescent="0.35">
      <c r="A164" s="17" t="s">
        <v>968</v>
      </c>
      <c r="B164" s="30" t="s">
        <v>2708</v>
      </c>
      <c r="C164" s="164"/>
      <c r="D164" s="321">
        <v>153508543.99000001</v>
      </c>
      <c r="E164" s="332">
        <v>133</v>
      </c>
      <c r="F164" s="132"/>
      <c r="G164" s="122">
        <f t="shared" si="11"/>
        <v>2.4496989939653643E-2</v>
      </c>
      <c r="H164" s="122">
        <f t="shared" si="12"/>
        <v>4.3952412425644419E-3</v>
      </c>
    </row>
    <row r="165" spans="1:8" ht="14.25" customHeight="1" x14ac:dyDescent="0.35">
      <c r="A165" s="17" t="s">
        <v>969</v>
      </c>
      <c r="B165" s="30" t="s">
        <v>2709</v>
      </c>
      <c r="C165" s="164"/>
      <c r="D165" s="321">
        <v>0</v>
      </c>
      <c r="E165" s="332">
        <v>0</v>
      </c>
      <c r="F165" s="132"/>
      <c r="G165" s="122">
        <f t="shared" si="11"/>
        <v>0</v>
      </c>
      <c r="H165" s="122">
        <f t="shared" si="12"/>
        <v>0</v>
      </c>
    </row>
    <row r="166" spans="1:8" x14ac:dyDescent="0.35">
      <c r="A166" s="17" t="s">
        <v>970</v>
      </c>
      <c r="B166" s="30"/>
      <c r="C166" s="164"/>
      <c r="D166" s="121"/>
      <c r="E166" s="111"/>
      <c r="F166" s="132"/>
      <c r="G166" s="122" t="s">
        <v>737</v>
      </c>
      <c r="H166" s="43" t="s">
        <v>737</v>
      </c>
    </row>
    <row r="167" spans="1:8" x14ac:dyDescent="0.35">
      <c r="A167" s="17" t="s">
        <v>971</v>
      </c>
      <c r="B167" s="30"/>
      <c r="C167" s="164"/>
      <c r="D167" s="121"/>
      <c r="E167" s="111"/>
      <c r="G167" s="122" t="s">
        <v>737</v>
      </c>
      <c r="H167" s="43" t="s">
        <v>737</v>
      </c>
    </row>
    <row r="168" spans="1:8" x14ac:dyDescent="0.35">
      <c r="A168" s="17" t="s">
        <v>972</v>
      </c>
      <c r="B168" s="30"/>
      <c r="C168" s="164"/>
      <c r="D168" s="121"/>
      <c r="E168" s="111"/>
      <c r="F168" s="133"/>
      <c r="G168" s="122" t="s">
        <v>737</v>
      </c>
      <c r="H168" s="43" t="s">
        <v>737</v>
      </c>
    </row>
    <row r="169" spans="1:8" x14ac:dyDescent="0.35">
      <c r="A169" s="17" t="s">
        <v>973</v>
      </c>
      <c r="B169" s="30"/>
      <c r="C169" s="164"/>
      <c r="D169" s="121"/>
      <c r="E169" s="111"/>
      <c r="F169" s="133"/>
      <c r="G169" s="122" t="s">
        <v>737</v>
      </c>
      <c r="H169" s="43" t="s">
        <v>737</v>
      </c>
    </row>
    <row r="170" spans="1:8" x14ac:dyDescent="0.35">
      <c r="A170" s="17" t="s">
        <v>974</v>
      </c>
      <c r="B170" s="30"/>
      <c r="C170" s="164"/>
      <c r="D170" s="121"/>
      <c r="E170" s="111"/>
      <c r="F170" s="133"/>
      <c r="G170" s="122" t="s">
        <v>737</v>
      </c>
      <c r="H170" s="43" t="s">
        <v>737</v>
      </c>
    </row>
    <row r="171" spans="1:8" x14ac:dyDescent="0.35">
      <c r="A171" s="17" t="s">
        <v>975</v>
      </c>
      <c r="B171" s="30"/>
      <c r="C171" s="164"/>
      <c r="D171" s="121"/>
      <c r="E171" s="111"/>
      <c r="F171" s="133"/>
      <c r="G171" s="122" t="s">
        <v>737</v>
      </c>
      <c r="H171" s="43" t="s">
        <v>737</v>
      </c>
    </row>
    <row r="172" spans="1:8" x14ac:dyDescent="0.35">
      <c r="A172" s="17" t="s">
        <v>976</v>
      </c>
      <c r="B172" s="30"/>
      <c r="C172" s="164"/>
      <c r="D172" s="121"/>
      <c r="E172" s="111"/>
      <c r="F172" s="133"/>
      <c r="G172" s="122" t="s">
        <v>737</v>
      </c>
      <c r="H172" s="43" t="s">
        <v>737</v>
      </c>
    </row>
    <row r="173" spans="1:8" x14ac:dyDescent="0.35">
      <c r="A173" s="17" t="s">
        <v>977</v>
      </c>
      <c r="B173" s="30"/>
      <c r="C173" s="164"/>
      <c r="D173" s="121"/>
      <c r="E173" s="111"/>
      <c r="F173" s="133"/>
      <c r="G173" s="122" t="s">
        <v>737</v>
      </c>
      <c r="H173" s="43" t="s">
        <v>737</v>
      </c>
    </row>
    <row r="174" spans="1:8" x14ac:dyDescent="0.35">
      <c r="A174" s="17" t="s">
        <v>978</v>
      </c>
      <c r="B174" s="30"/>
      <c r="C174" s="164"/>
      <c r="D174" s="121"/>
      <c r="E174" s="111"/>
      <c r="F174" s="133"/>
      <c r="G174" s="122" t="s">
        <v>737</v>
      </c>
      <c r="H174" s="43" t="s">
        <v>737</v>
      </c>
    </row>
    <row r="175" spans="1:8" x14ac:dyDescent="0.35">
      <c r="A175" s="17" t="s">
        <v>979</v>
      </c>
      <c r="B175" s="30"/>
      <c r="C175" s="164"/>
      <c r="D175" s="121"/>
      <c r="E175" s="111"/>
      <c r="F175" s="133"/>
      <c r="G175" s="122" t="s">
        <v>737</v>
      </c>
      <c r="H175" s="43" t="s">
        <v>737</v>
      </c>
    </row>
    <row r="176" spans="1:8" x14ac:dyDescent="0.35">
      <c r="A176" s="17" t="s">
        <v>980</v>
      </c>
      <c r="B176" s="45" t="s">
        <v>314</v>
      </c>
      <c r="C176" s="170"/>
      <c r="D176" s="319">
        <f>SUM(D152:D165)</f>
        <v>6266424747.210001</v>
      </c>
      <c r="E176" s="332">
        <f>SUM(E152:E165)</f>
        <v>30260</v>
      </c>
      <c r="F176" s="133"/>
      <c r="G176" s="136">
        <f>SUM(G152:G165)</f>
        <v>0.99999999999999989</v>
      </c>
      <c r="H176" s="76">
        <f>SUM(H152:H165)</f>
        <v>1</v>
      </c>
    </row>
    <row r="177" spans="1:8" x14ac:dyDescent="0.35">
      <c r="A177" s="34"/>
      <c r="B177" s="34" t="s">
        <v>981</v>
      </c>
      <c r="C177" s="171"/>
      <c r="D177" s="119" t="s">
        <v>950</v>
      </c>
      <c r="E177" s="119" t="s">
        <v>951</v>
      </c>
      <c r="F177" s="125"/>
      <c r="G177" s="119" t="s">
        <v>791</v>
      </c>
      <c r="H177" s="34" t="s">
        <v>952</v>
      </c>
    </row>
    <row r="178" spans="1:8" x14ac:dyDescent="0.35">
      <c r="A178" s="17" t="s">
        <v>982</v>
      </c>
      <c r="B178" s="17" t="s">
        <v>983</v>
      </c>
      <c r="D178" s="123">
        <v>0.48907661149999998</v>
      </c>
      <c r="E178" s="262"/>
      <c r="G178" s="126"/>
      <c r="H178" s="65"/>
    </row>
    <row r="179" spans="1:8" x14ac:dyDescent="0.35">
      <c r="D179" s="254"/>
      <c r="E179" s="262"/>
      <c r="G179" s="126"/>
      <c r="H179" s="65"/>
    </row>
    <row r="180" spans="1:8" x14ac:dyDescent="0.35">
      <c r="B180" s="30" t="s">
        <v>984</v>
      </c>
      <c r="C180" s="164"/>
      <c r="D180" s="254"/>
      <c r="E180" s="262"/>
      <c r="G180" s="126"/>
      <c r="H180" s="65"/>
    </row>
    <row r="181" spans="1:8" x14ac:dyDescent="0.35">
      <c r="A181" s="17" t="s">
        <v>985</v>
      </c>
      <c r="B181" s="17" t="s">
        <v>986</v>
      </c>
      <c r="D181" s="321">
        <v>2300698993.75</v>
      </c>
      <c r="E181" s="332">
        <v>16982</v>
      </c>
      <c r="G181" s="122">
        <f>IF($D$189=0,"",IF(D181="[For Completion]","",D181/$D$189))</f>
        <v>0.36714699155596503</v>
      </c>
      <c r="H181" s="122">
        <f>IF($E$189=0,"",IF(E181="[For Completion]","",E181/$E$189))</f>
        <v>0.56120290812954399</v>
      </c>
    </row>
    <row r="182" spans="1:8" x14ac:dyDescent="0.35">
      <c r="A182" s="17" t="s">
        <v>987</v>
      </c>
      <c r="B182" s="17" t="s">
        <v>988</v>
      </c>
      <c r="D182" s="321">
        <v>903155702.13999999</v>
      </c>
      <c r="E182" s="332">
        <v>4008</v>
      </c>
      <c r="G182" s="122">
        <f t="shared" ref="G182:G188" si="13">IF($D$189=0,"",IF(D182="[For Completion]","",D182/$D$189))</f>
        <v>0.14412615463739703</v>
      </c>
      <c r="H182" s="122">
        <f t="shared" ref="H182:H188" si="14">IF($E$189=0,"",IF(E182="[For Completion]","",E182/$E$189))</f>
        <v>0.13245208195637806</v>
      </c>
    </row>
    <row r="183" spans="1:8" x14ac:dyDescent="0.35">
      <c r="A183" s="17" t="s">
        <v>989</v>
      </c>
      <c r="B183" s="17" t="s">
        <v>990</v>
      </c>
      <c r="D183" s="321">
        <v>902485936.75999999</v>
      </c>
      <c r="E183" s="332">
        <v>3389</v>
      </c>
      <c r="G183" s="122">
        <f t="shared" si="13"/>
        <v>0.14401927305706716</v>
      </c>
      <c r="H183" s="122">
        <f t="shared" si="14"/>
        <v>0.1119960343688037</v>
      </c>
    </row>
    <row r="184" spans="1:8" x14ac:dyDescent="0.35">
      <c r="A184" s="17" t="s">
        <v>991</v>
      </c>
      <c r="B184" s="17" t="s">
        <v>992</v>
      </c>
      <c r="D184" s="321">
        <v>820840961.48000002</v>
      </c>
      <c r="E184" s="332">
        <v>2588</v>
      </c>
      <c r="G184" s="122">
        <f t="shared" si="13"/>
        <v>0.13099031658290688</v>
      </c>
      <c r="H184" s="122">
        <f t="shared" si="14"/>
        <v>8.5525446133509583E-2</v>
      </c>
    </row>
    <row r="185" spans="1:8" x14ac:dyDescent="0.35">
      <c r="A185" s="17" t="s">
        <v>993</v>
      </c>
      <c r="B185" s="17" t="s">
        <v>994</v>
      </c>
      <c r="D185" s="321">
        <v>1113499991.8399999</v>
      </c>
      <c r="E185" s="332">
        <v>2809</v>
      </c>
      <c r="G185" s="122">
        <f t="shared" si="13"/>
        <v>0.17769302860227654</v>
      </c>
      <c r="H185" s="122">
        <f t="shared" si="14"/>
        <v>9.2828816920026438E-2</v>
      </c>
    </row>
    <row r="186" spans="1:8" x14ac:dyDescent="0.35">
      <c r="A186" s="17" t="s">
        <v>995</v>
      </c>
      <c r="B186" s="17" t="s">
        <v>996</v>
      </c>
      <c r="D186" s="321">
        <v>221064945.49000001</v>
      </c>
      <c r="E186" s="332">
        <v>476</v>
      </c>
      <c r="G186" s="122">
        <f t="shared" si="13"/>
        <v>3.5277682954450988E-2</v>
      </c>
      <c r="H186" s="122">
        <f t="shared" si="14"/>
        <v>1.5730337078651686E-2</v>
      </c>
    </row>
    <row r="187" spans="1:8" x14ac:dyDescent="0.35">
      <c r="A187" s="17" t="s">
        <v>997</v>
      </c>
      <c r="B187" s="17" t="s">
        <v>998</v>
      </c>
      <c r="D187" s="321">
        <v>4678215.75</v>
      </c>
      <c r="E187" s="332">
        <v>8</v>
      </c>
      <c r="G187" s="122">
        <f t="shared" si="13"/>
        <v>7.4655260993645263E-4</v>
      </c>
      <c r="H187" s="122">
        <f t="shared" si="14"/>
        <v>2.6437541308658297E-4</v>
      </c>
    </row>
    <row r="188" spans="1:8" x14ac:dyDescent="0.35">
      <c r="A188" s="17" t="s">
        <v>999</v>
      </c>
      <c r="B188" s="17" t="s">
        <v>1000</v>
      </c>
      <c r="D188" s="321">
        <v>0</v>
      </c>
      <c r="E188" s="332">
        <v>0</v>
      </c>
      <c r="G188" s="122">
        <f t="shared" si="13"/>
        <v>0</v>
      </c>
      <c r="H188" s="122">
        <f t="shared" si="14"/>
        <v>0</v>
      </c>
    </row>
    <row r="189" spans="1:8" x14ac:dyDescent="0.35">
      <c r="A189" s="17" t="s">
        <v>1001</v>
      </c>
      <c r="B189" s="45" t="s">
        <v>314</v>
      </c>
      <c r="C189" s="170"/>
      <c r="D189" s="321">
        <f>SUM(D181:D188)</f>
        <v>6266424747.2099991</v>
      </c>
      <c r="E189" s="332">
        <f>SUM(E181:E188)</f>
        <v>30260</v>
      </c>
      <c r="G189" s="122">
        <f>SUM(G181:G188)</f>
        <v>1.0000000000000002</v>
      </c>
      <c r="H189" s="64">
        <f>SUM(H181:H188)</f>
        <v>0.99999999999999989</v>
      </c>
    </row>
    <row r="190" spans="1:8" x14ac:dyDescent="0.35">
      <c r="A190" s="17" t="s">
        <v>1002</v>
      </c>
      <c r="B190" s="48" t="s">
        <v>1003</v>
      </c>
      <c r="C190" s="162"/>
      <c r="D190" s="254"/>
      <c r="E190" s="254"/>
      <c r="G190" s="122" t="s">
        <v>737</v>
      </c>
      <c r="H190" s="43" t="s">
        <v>737</v>
      </c>
    </row>
    <row r="191" spans="1:8" x14ac:dyDescent="0.35">
      <c r="A191" s="17" t="s">
        <v>1004</v>
      </c>
      <c r="B191" s="48" t="s">
        <v>1005</v>
      </c>
      <c r="C191" s="162"/>
      <c r="D191" s="254"/>
      <c r="E191" s="254"/>
      <c r="G191" s="122" t="s">
        <v>737</v>
      </c>
      <c r="H191" s="43" t="s">
        <v>737</v>
      </c>
    </row>
    <row r="192" spans="1:8" x14ac:dyDescent="0.35">
      <c r="A192" s="17" t="s">
        <v>1006</v>
      </c>
      <c r="B192" s="48" t="s">
        <v>1007</v>
      </c>
      <c r="C192" s="162"/>
      <c r="D192" s="254"/>
      <c r="E192" s="254"/>
      <c r="G192" s="122" t="s">
        <v>737</v>
      </c>
      <c r="H192" s="43" t="s">
        <v>737</v>
      </c>
    </row>
    <row r="193" spans="1:8" x14ac:dyDescent="0.35">
      <c r="A193" s="17" t="s">
        <v>1008</v>
      </c>
      <c r="B193" s="48" t="s">
        <v>1009</v>
      </c>
      <c r="C193" s="162"/>
      <c r="D193" s="254"/>
      <c r="E193" s="254"/>
      <c r="G193" s="122" t="s">
        <v>737</v>
      </c>
      <c r="H193" s="43" t="s">
        <v>737</v>
      </c>
    </row>
    <row r="194" spans="1:8" x14ac:dyDescent="0.35">
      <c r="A194" s="17" t="s">
        <v>1010</v>
      </c>
      <c r="B194" s="48" t="s">
        <v>1011</v>
      </c>
      <c r="C194" s="162"/>
      <c r="D194" s="254"/>
      <c r="E194" s="254"/>
      <c r="G194" s="122" t="s">
        <v>737</v>
      </c>
      <c r="H194" s="43" t="s">
        <v>737</v>
      </c>
    </row>
    <row r="195" spans="1:8" x14ac:dyDescent="0.35">
      <c r="A195" s="17" t="s">
        <v>1012</v>
      </c>
      <c r="B195" s="48" t="s">
        <v>1013</v>
      </c>
      <c r="C195" s="162"/>
      <c r="D195" s="254"/>
      <c r="E195" s="254"/>
      <c r="G195" s="122" t="s">
        <v>737</v>
      </c>
      <c r="H195" s="43" t="s">
        <v>737</v>
      </c>
    </row>
    <row r="196" spans="1:8" x14ac:dyDescent="0.35">
      <c r="A196" s="17" t="s">
        <v>1014</v>
      </c>
      <c r="B196" s="48"/>
      <c r="C196" s="162"/>
      <c r="D196" s="254"/>
      <c r="E196" s="254"/>
      <c r="G196" s="122"/>
      <c r="H196" s="43"/>
    </row>
    <row r="197" spans="1:8" x14ac:dyDescent="0.35">
      <c r="A197" s="17" t="s">
        <v>1015</v>
      </c>
      <c r="B197" s="48"/>
      <c r="C197" s="162"/>
      <c r="D197" s="254"/>
      <c r="E197" s="254"/>
      <c r="G197" s="122"/>
      <c r="H197" s="43"/>
    </row>
    <row r="198" spans="1:8" x14ac:dyDescent="0.35">
      <c r="A198" s="17" t="s">
        <v>1016</v>
      </c>
      <c r="B198" s="48"/>
      <c r="C198" s="162"/>
      <c r="D198" s="254"/>
      <c r="E198" s="254"/>
      <c r="G198" s="122"/>
      <c r="H198" s="43"/>
    </row>
    <row r="199" spans="1:8" x14ac:dyDescent="0.35">
      <c r="A199" s="34"/>
      <c r="B199" s="34" t="s">
        <v>1017</v>
      </c>
      <c r="C199" s="171"/>
      <c r="D199" s="119" t="s">
        <v>950</v>
      </c>
      <c r="E199" s="119" t="s">
        <v>951</v>
      </c>
      <c r="F199" s="125"/>
      <c r="G199" s="119" t="s">
        <v>791</v>
      </c>
      <c r="H199" s="34" t="s">
        <v>952</v>
      </c>
    </row>
    <row r="200" spans="1:8" x14ac:dyDescent="0.35">
      <c r="A200" s="17" t="s">
        <v>1018</v>
      </c>
      <c r="B200" s="17" t="s">
        <v>983</v>
      </c>
      <c r="D200" s="133">
        <v>0.4722737494</v>
      </c>
      <c r="E200" s="262"/>
      <c r="G200" s="126"/>
      <c r="H200" s="65"/>
    </row>
    <row r="201" spans="1:8" x14ac:dyDescent="0.35">
      <c r="E201" s="262"/>
      <c r="G201" s="126"/>
      <c r="H201" s="65"/>
    </row>
    <row r="202" spans="1:8" x14ac:dyDescent="0.35">
      <c r="B202" s="30" t="s">
        <v>984</v>
      </c>
      <c r="C202" s="164"/>
      <c r="E202" s="262"/>
      <c r="G202" s="126"/>
      <c r="H202" s="65"/>
    </row>
    <row r="203" spans="1:8" x14ac:dyDescent="0.35">
      <c r="A203" s="17" t="s">
        <v>1019</v>
      </c>
      <c r="B203" s="17" t="s">
        <v>986</v>
      </c>
      <c r="D203" s="321">
        <v>2595043263.5799999</v>
      </c>
      <c r="E203" s="332">
        <v>18921</v>
      </c>
      <c r="G203" s="122">
        <f>IF($D$211=0,"",IF(D203="[For Completion]","",D203/$D$211))</f>
        <v>0.41411863514923575</v>
      </c>
      <c r="H203" s="122">
        <f>IF($E$211=0,"",IF(E203="[For Completion]","",E203/$E$211))</f>
        <v>0.62528089887640448</v>
      </c>
    </row>
    <row r="204" spans="1:8" x14ac:dyDescent="0.35">
      <c r="A204" s="17" t="s">
        <v>1020</v>
      </c>
      <c r="B204" s="17" t="s">
        <v>988</v>
      </c>
      <c r="D204" s="321">
        <v>882274384.03999996</v>
      </c>
      <c r="E204" s="332">
        <v>3504</v>
      </c>
      <c r="G204" s="122">
        <f t="shared" ref="G204:G210" si="15">IF($D$211=0,"",IF(D204="[For Completion]","",D204/$D$211))</f>
        <v>0.14079390076978343</v>
      </c>
      <c r="H204" s="122">
        <f t="shared" ref="H204:H209" si="16">IF($E$211=0,"",IF(E204="[For Completion]","",E204/$E$211))</f>
        <v>0.11579643093192334</v>
      </c>
    </row>
    <row r="205" spans="1:8" x14ac:dyDescent="0.35">
      <c r="A205" s="17" t="s">
        <v>1021</v>
      </c>
      <c r="B205" s="17" t="s">
        <v>990</v>
      </c>
      <c r="D205" s="321">
        <v>765443541.54999995</v>
      </c>
      <c r="E205" s="332">
        <v>2617</v>
      </c>
      <c r="G205" s="122">
        <f t="shared" si="15"/>
        <v>0.12214996148973117</v>
      </c>
      <c r="H205" s="122">
        <f t="shared" si="16"/>
        <v>8.6483807005948446E-2</v>
      </c>
    </row>
    <row r="206" spans="1:8" x14ac:dyDescent="0.35">
      <c r="A206" s="17" t="s">
        <v>1022</v>
      </c>
      <c r="B206" s="17" t="s">
        <v>992</v>
      </c>
      <c r="D206" s="321">
        <v>682293359.19000006</v>
      </c>
      <c r="E206" s="332">
        <v>2038</v>
      </c>
      <c r="G206" s="122">
        <f t="shared" si="15"/>
        <v>0.10888080312362763</v>
      </c>
      <c r="H206" s="122">
        <f t="shared" si="16"/>
        <v>6.7349636483807013E-2</v>
      </c>
    </row>
    <row r="207" spans="1:8" x14ac:dyDescent="0.35">
      <c r="A207" s="17" t="s">
        <v>1023</v>
      </c>
      <c r="B207" s="17" t="s">
        <v>994</v>
      </c>
      <c r="D207" s="321">
        <v>871734480.20000005</v>
      </c>
      <c r="E207" s="332">
        <v>2185</v>
      </c>
      <c r="G207" s="122">
        <f t="shared" si="15"/>
        <v>0.1391119362900069</v>
      </c>
      <c r="H207" s="122">
        <f t="shared" si="16"/>
        <v>7.2207534699272963E-2</v>
      </c>
    </row>
    <row r="208" spans="1:8" x14ac:dyDescent="0.35">
      <c r="A208" s="17" t="s">
        <v>1024</v>
      </c>
      <c r="B208" s="17" t="s">
        <v>996</v>
      </c>
      <c r="D208" s="321">
        <v>432226301.75</v>
      </c>
      <c r="E208" s="332">
        <v>919</v>
      </c>
      <c r="G208" s="122">
        <f t="shared" si="15"/>
        <v>6.8974944914552763E-2</v>
      </c>
      <c r="H208" s="122">
        <f t="shared" si="16"/>
        <v>3.0370125578321215E-2</v>
      </c>
    </row>
    <row r="209" spans="1:8" x14ac:dyDescent="0.35">
      <c r="A209" s="17" t="s">
        <v>1025</v>
      </c>
      <c r="B209" s="17" t="s">
        <v>998</v>
      </c>
      <c r="D209" s="321">
        <v>37409416.899999999</v>
      </c>
      <c r="E209" s="332">
        <v>76</v>
      </c>
      <c r="G209" s="122">
        <f t="shared" si="15"/>
        <v>5.9698182630623297E-3</v>
      </c>
      <c r="H209" s="122">
        <f t="shared" si="16"/>
        <v>2.5115664243225378E-3</v>
      </c>
    </row>
    <row r="210" spans="1:8" x14ac:dyDescent="0.35">
      <c r="A210" s="17" t="s">
        <v>1026</v>
      </c>
      <c r="B210" s="17" t="s">
        <v>1000</v>
      </c>
      <c r="D210" s="321">
        <v>0</v>
      </c>
      <c r="E210" s="332">
        <v>0</v>
      </c>
      <c r="G210" s="122">
        <f t="shared" si="15"/>
        <v>0</v>
      </c>
      <c r="H210" s="122">
        <f>IF($E$211=0,"",IF(E210="[For Completion]","",E210/$E$211))</f>
        <v>0</v>
      </c>
    </row>
    <row r="211" spans="1:8" x14ac:dyDescent="0.35">
      <c r="A211" s="17" t="s">
        <v>1027</v>
      </c>
      <c r="B211" s="45" t="s">
        <v>314</v>
      </c>
      <c r="C211" s="170"/>
      <c r="D211" s="321">
        <f>SUM(D203:D210)</f>
        <v>6266424747.21</v>
      </c>
      <c r="E211" s="332">
        <f>SUM(E203:E210)</f>
        <v>30260</v>
      </c>
      <c r="G211" s="123">
        <f>SUM(G203:G210)</f>
        <v>1.0000000000000002</v>
      </c>
      <c r="H211" s="123">
        <f>SUM(H203:H210)</f>
        <v>1</v>
      </c>
    </row>
    <row r="212" spans="1:8" x14ac:dyDescent="0.35">
      <c r="A212" s="17" t="s">
        <v>1028</v>
      </c>
      <c r="B212" s="48" t="s">
        <v>1003</v>
      </c>
      <c r="C212" s="162"/>
      <c r="D212" s="121"/>
      <c r="E212" s="111"/>
      <c r="G212" s="122" t="s">
        <v>737</v>
      </c>
      <c r="H212" s="43" t="s">
        <v>737</v>
      </c>
    </row>
    <row r="213" spans="1:8" x14ac:dyDescent="0.35">
      <c r="A213" s="17" t="s">
        <v>1029</v>
      </c>
      <c r="B213" s="48" t="s">
        <v>1005</v>
      </c>
      <c r="C213" s="162"/>
      <c r="D213" s="121"/>
      <c r="E213" s="111"/>
      <c r="G213" s="122" t="s">
        <v>737</v>
      </c>
      <c r="H213" s="43" t="s">
        <v>737</v>
      </c>
    </row>
    <row r="214" spans="1:8" x14ac:dyDescent="0.35">
      <c r="A214" s="17" t="s">
        <v>1030</v>
      </c>
      <c r="B214" s="48" t="s">
        <v>1007</v>
      </c>
      <c r="C214" s="162"/>
      <c r="D214" s="121"/>
      <c r="E214" s="111"/>
      <c r="G214" s="122" t="s">
        <v>737</v>
      </c>
      <c r="H214" s="43" t="s">
        <v>737</v>
      </c>
    </row>
    <row r="215" spans="1:8" x14ac:dyDescent="0.35">
      <c r="A215" s="17" t="s">
        <v>1031</v>
      </c>
      <c r="B215" s="48" t="s">
        <v>1009</v>
      </c>
      <c r="C215" s="162"/>
      <c r="D215" s="121"/>
      <c r="E215" s="111"/>
      <c r="G215" s="122" t="s">
        <v>737</v>
      </c>
      <c r="H215" s="43" t="s">
        <v>737</v>
      </c>
    </row>
    <row r="216" spans="1:8" x14ac:dyDescent="0.35">
      <c r="A216" s="17" t="s">
        <v>1032</v>
      </c>
      <c r="B216" s="48" t="s">
        <v>1011</v>
      </c>
      <c r="C216" s="162"/>
      <c r="D216" s="121"/>
      <c r="E216" s="111"/>
      <c r="G216" s="122" t="s">
        <v>737</v>
      </c>
      <c r="H216" s="43" t="s">
        <v>737</v>
      </c>
    </row>
    <row r="217" spans="1:8" x14ac:dyDescent="0.35">
      <c r="A217" s="17" t="s">
        <v>1033</v>
      </c>
      <c r="B217" s="48" t="s">
        <v>1013</v>
      </c>
      <c r="C217" s="162"/>
      <c r="D217" s="121"/>
      <c r="E217" s="111"/>
      <c r="G217" s="122" t="s">
        <v>737</v>
      </c>
      <c r="H217" s="43" t="s">
        <v>737</v>
      </c>
    </row>
    <row r="218" spans="1:8" x14ac:dyDescent="0.35">
      <c r="A218" s="17" t="s">
        <v>1034</v>
      </c>
      <c r="B218" s="48"/>
      <c r="C218" s="162"/>
      <c r="G218" s="137"/>
      <c r="H218" s="44"/>
    </row>
    <row r="219" spans="1:8" x14ac:dyDescent="0.35">
      <c r="A219" s="17" t="s">
        <v>1035</v>
      </c>
      <c r="B219" s="48"/>
      <c r="C219" s="162"/>
      <c r="G219" s="137"/>
      <c r="H219" s="44"/>
    </row>
    <row r="220" spans="1:8" x14ac:dyDescent="0.35">
      <c r="A220" s="17" t="s">
        <v>1036</v>
      </c>
      <c r="B220" s="48"/>
      <c r="C220" s="162"/>
      <c r="G220" s="137"/>
      <c r="H220" s="44"/>
    </row>
    <row r="221" spans="1:8" x14ac:dyDescent="0.35">
      <c r="A221" s="34"/>
      <c r="B221" s="50" t="s">
        <v>1037</v>
      </c>
      <c r="C221" s="172"/>
      <c r="D221" s="119" t="s">
        <v>791</v>
      </c>
      <c r="E221" s="119"/>
      <c r="F221" s="125"/>
      <c r="G221" s="119"/>
      <c r="H221" s="34"/>
    </row>
    <row r="222" spans="1:8" x14ac:dyDescent="0.35">
      <c r="A222" s="17" t="s">
        <v>1038</v>
      </c>
      <c r="B222" s="17" t="s">
        <v>1039</v>
      </c>
      <c r="C222" s="325">
        <v>5642923556.0100002</v>
      </c>
      <c r="D222" s="123">
        <f>C222/SUM(C$222:C$227)</f>
        <v>0.90050128799877449</v>
      </c>
      <c r="F222" s="133"/>
      <c r="G222" s="133"/>
      <c r="H222" s="69"/>
    </row>
    <row r="223" spans="1:8" x14ac:dyDescent="0.35">
      <c r="A223" s="17" t="s">
        <v>1040</v>
      </c>
      <c r="B223" s="17" t="s">
        <v>1041</v>
      </c>
      <c r="C223" s="325">
        <v>0</v>
      </c>
      <c r="D223" s="123">
        <f>C223/SUM(C$222:C$227)</f>
        <v>0</v>
      </c>
      <c r="F223" s="133"/>
      <c r="G223" s="133"/>
    </row>
    <row r="224" spans="1:8" x14ac:dyDescent="0.35">
      <c r="A224" s="17" t="s">
        <v>1042</v>
      </c>
      <c r="B224" s="17" t="s">
        <v>1043</v>
      </c>
      <c r="C224" s="325">
        <v>623501191.20000005</v>
      </c>
      <c r="D224" s="123">
        <f>C224/SUM(C$222:C$227)</f>
        <v>9.9498712001225495E-2</v>
      </c>
      <c r="F224" s="133"/>
      <c r="G224" s="131"/>
    </row>
    <row r="225" spans="1:8" x14ac:dyDescent="0.35">
      <c r="A225" s="17" t="s">
        <v>1044</v>
      </c>
      <c r="B225" s="17" t="s">
        <v>1045</v>
      </c>
      <c r="C225" s="325">
        <v>0</v>
      </c>
      <c r="D225" s="123">
        <f t="shared" ref="D225:D226" si="17">C225/SUM(C$222:C$227)</f>
        <v>0</v>
      </c>
      <c r="F225" s="133"/>
      <c r="G225" s="133"/>
    </row>
    <row r="226" spans="1:8" x14ac:dyDescent="0.35">
      <c r="A226" s="17" t="s">
        <v>1046</v>
      </c>
      <c r="B226" s="30" t="s">
        <v>1047</v>
      </c>
      <c r="C226" s="326">
        <v>0</v>
      </c>
      <c r="D226" s="123">
        <f t="shared" si="17"/>
        <v>0</v>
      </c>
      <c r="E226" s="130"/>
      <c r="F226" s="130"/>
      <c r="G226" s="131"/>
      <c r="H226" s="52"/>
    </row>
    <row r="227" spans="1:8" x14ac:dyDescent="0.35">
      <c r="A227" s="17" t="s">
        <v>1048</v>
      </c>
      <c r="B227" s="17" t="s">
        <v>312</v>
      </c>
      <c r="C227" s="325">
        <v>0</v>
      </c>
      <c r="D227" s="123">
        <f>C227/SUM(C$222:C$227)</f>
        <v>0</v>
      </c>
      <c r="F227" s="133"/>
      <c r="G227" s="133"/>
    </row>
    <row r="228" spans="1:8" x14ac:dyDescent="0.35">
      <c r="A228" s="17" t="s">
        <v>1049</v>
      </c>
      <c r="B228" s="48" t="s">
        <v>1050</v>
      </c>
      <c r="C228" s="162"/>
      <c r="D228" s="138"/>
      <c r="F228" s="133"/>
      <c r="G228" s="133"/>
    </row>
    <row r="229" spans="1:8" x14ac:dyDescent="0.35">
      <c r="A229" s="17" t="s">
        <v>1051</v>
      </c>
      <c r="B229" s="48" t="s">
        <v>1052</v>
      </c>
      <c r="C229" s="162"/>
      <c r="D229" s="123"/>
      <c r="F229" s="133"/>
      <c r="G229" s="133"/>
    </row>
    <row r="230" spans="1:8" x14ac:dyDescent="0.35">
      <c r="A230" s="17" t="s">
        <v>1053</v>
      </c>
      <c r="B230" s="48" t="s">
        <v>1054</v>
      </c>
      <c r="C230" s="162"/>
      <c r="D230" s="123"/>
      <c r="F230" s="133"/>
      <c r="G230" s="133"/>
    </row>
    <row r="231" spans="1:8" x14ac:dyDescent="0.35">
      <c r="A231" s="17" t="s">
        <v>1055</v>
      </c>
      <c r="B231" s="48" t="s">
        <v>1056</v>
      </c>
      <c r="C231" s="162"/>
      <c r="D231" s="123"/>
      <c r="F231" s="133"/>
      <c r="G231" s="133"/>
    </row>
    <row r="232" spans="1:8" x14ac:dyDescent="0.35">
      <c r="A232" s="17" t="s">
        <v>1057</v>
      </c>
      <c r="B232" s="48" t="s">
        <v>316</v>
      </c>
      <c r="C232" s="162"/>
      <c r="D232" s="123"/>
      <c r="F232" s="133"/>
      <c r="G232" s="133"/>
    </row>
    <row r="233" spans="1:8" x14ac:dyDescent="0.35">
      <c r="A233" s="17" t="s">
        <v>1058</v>
      </c>
      <c r="B233" s="48" t="s">
        <v>316</v>
      </c>
      <c r="C233" s="162"/>
      <c r="D233" s="123"/>
      <c r="F233" s="133"/>
      <c r="G233" s="133"/>
    </row>
    <row r="234" spans="1:8" x14ac:dyDescent="0.35">
      <c r="A234" s="17" t="s">
        <v>1059</v>
      </c>
      <c r="B234" s="48" t="s">
        <v>316</v>
      </c>
      <c r="C234" s="162"/>
      <c r="D234" s="123"/>
      <c r="F234" s="133"/>
      <c r="G234" s="133"/>
    </row>
    <row r="235" spans="1:8" x14ac:dyDescent="0.35">
      <c r="A235" s="17" t="s">
        <v>1060</v>
      </c>
      <c r="B235" s="48" t="s">
        <v>316</v>
      </c>
      <c r="C235" s="162"/>
      <c r="D235" s="123"/>
      <c r="F235" s="133"/>
      <c r="G235" s="133"/>
    </row>
    <row r="236" spans="1:8" x14ac:dyDescent="0.35">
      <c r="A236" s="17" t="s">
        <v>1061</v>
      </c>
      <c r="B236" s="48" t="s">
        <v>316</v>
      </c>
      <c r="C236" s="162"/>
      <c r="D236" s="123"/>
      <c r="F236" s="133"/>
      <c r="G236" s="133"/>
    </row>
    <row r="237" spans="1:8" x14ac:dyDescent="0.35">
      <c r="A237" s="17" t="s">
        <v>1062</v>
      </c>
      <c r="B237" s="48" t="s">
        <v>316</v>
      </c>
      <c r="C237" s="162"/>
      <c r="D237" s="123"/>
      <c r="F237" s="133"/>
      <c r="G237" s="133"/>
    </row>
    <row r="238" spans="1:8" x14ac:dyDescent="0.35">
      <c r="A238" s="34"/>
      <c r="B238" s="50" t="s">
        <v>1063</v>
      </c>
      <c r="C238" s="172"/>
      <c r="D238" s="119" t="s">
        <v>791</v>
      </c>
      <c r="E238" s="119"/>
      <c r="F238" s="125"/>
      <c r="G238" s="119"/>
      <c r="H238" s="37"/>
    </row>
    <row r="239" spans="1:8" x14ac:dyDescent="0.35">
      <c r="A239" s="17" t="s">
        <v>1064</v>
      </c>
      <c r="B239" s="17" t="s">
        <v>1065</v>
      </c>
      <c r="D239" s="123">
        <v>1</v>
      </c>
      <c r="F239" s="112"/>
      <c r="G239" s="112"/>
    </row>
    <row r="240" spans="1:8" x14ac:dyDescent="0.35">
      <c r="A240" s="17" t="s">
        <v>1066</v>
      </c>
      <c r="B240" s="17" t="s">
        <v>1067</v>
      </c>
      <c r="D240" s="123" t="s">
        <v>1911</v>
      </c>
      <c r="F240" s="112"/>
      <c r="G240" s="112"/>
    </row>
    <row r="241" spans="1:8" x14ac:dyDescent="0.35">
      <c r="A241" s="17" t="s">
        <v>1068</v>
      </c>
      <c r="B241" s="17" t="s">
        <v>312</v>
      </c>
      <c r="D241" s="123">
        <v>0</v>
      </c>
      <c r="F241" s="112"/>
      <c r="G241" s="112"/>
    </row>
    <row r="242" spans="1:8" x14ac:dyDescent="0.35">
      <c r="A242" s="17" t="s">
        <v>1069</v>
      </c>
      <c r="D242" s="123"/>
      <c r="F242" s="112"/>
      <c r="G242" s="112"/>
    </row>
    <row r="243" spans="1:8" x14ac:dyDescent="0.35">
      <c r="A243" s="17" t="s">
        <v>1070</v>
      </c>
      <c r="D243" s="123"/>
      <c r="F243" s="112"/>
      <c r="G243" s="112"/>
    </row>
    <row r="244" spans="1:8" x14ac:dyDescent="0.35">
      <c r="A244" s="17" t="s">
        <v>1071</v>
      </c>
      <c r="D244" s="123"/>
      <c r="F244" s="112"/>
      <c r="G244" s="112"/>
    </row>
    <row r="245" spans="1:8" x14ac:dyDescent="0.35">
      <c r="A245" s="17" t="s">
        <v>1072</v>
      </c>
      <c r="D245" s="123"/>
      <c r="F245" s="112"/>
      <c r="G245" s="112"/>
    </row>
    <row r="246" spans="1:8" x14ac:dyDescent="0.35">
      <c r="A246" s="17" t="s">
        <v>1073</v>
      </c>
      <c r="D246" s="123"/>
      <c r="F246" s="112"/>
      <c r="G246" s="112"/>
    </row>
    <row r="247" spans="1:8" x14ac:dyDescent="0.35">
      <c r="A247" s="17" t="s">
        <v>1074</v>
      </c>
      <c r="D247" s="123"/>
      <c r="F247" s="112"/>
      <c r="G247" s="112"/>
    </row>
    <row r="248" spans="1:8" x14ac:dyDescent="0.35">
      <c r="A248" s="35"/>
      <c r="B248" s="35" t="s">
        <v>1075</v>
      </c>
      <c r="C248" s="161"/>
      <c r="D248" s="139" t="s">
        <v>278</v>
      </c>
      <c r="E248" s="139" t="s">
        <v>1076</v>
      </c>
      <c r="F248" s="139"/>
      <c r="G248" s="139" t="s">
        <v>791</v>
      </c>
      <c r="H248" s="35" t="s">
        <v>1077</v>
      </c>
    </row>
    <row r="249" spans="1:8" x14ac:dyDescent="0.35">
      <c r="A249" s="17" t="s">
        <v>1078</v>
      </c>
      <c r="B249" s="30" t="s">
        <v>890</v>
      </c>
      <c r="C249" s="164"/>
      <c r="D249" s="323" t="s">
        <v>249</v>
      </c>
      <c r="E249" s="328" t="s">
        <v>249</v>
      </c>
      <c r="F249" s="117"/>
      <c r="G249" s="122" t="str">
        <f>IF($D$267=0,"",IF(D249="[For Completion]","",D249/$D$267))</f>
        <v/>
      </c>
      <c r="H249" s="122" t="str">
        <f>IF($E$267=0,"",IF(E249="[For Completion]","",E249/$E$267))</f>
        <v/>
      </c>
    </row>
    <row r="250" spans="1:8" x14ac:dyDescent="0.35">
      <c r="A250" s="17" t="s">
        <v>1079</v>
      </c>
      <c r="B250" s="30" t="s">
        <v>890</v>
      </c>
      <c r="C250" s="164"/>
      <c r="D250" s="323" t="s">
        <v>249</v>
      </c>
      <c r="E250" s="328" t="s">
        <v>249</v>
      </c>
      <c r="F250" s="117"/>
      <c r="G250" s="122" t="str">
        <f t="shared" ref="G250:G265" si="18">IF($D$267=0,"",IF(D250="[For Completion]","",D250/$D$267))</f>
        <v/>
      </c>
      <c r="H250" s="122" t="str">
        <f t="shared" ref="H250:H266" si="19">IF($E$267=0,"",IF(E250="[For Completion]","",E250/$E$267))</f>
        <v/>
      </c>
    </row>
    <row r="251" spans="1:8" x14ac:dyDescent="0.35">
      <c r="A251" s="17" t="s">
        <v>1080</v>
      </c>
      <c r="B251" s="30" t="s">
        <v>890</v>
      </c>
      <c r="C251" s="164"/>
      <c r="D251" s="323" t="s">
        <v>249</v>
      </c>
      <c r="E251" s="328" t="s">
        <v>249</v>
      </c>
      <c r="F251" s="117"/>
      <c r="G251" s="122" t="str">
        <f t="shared" si="18"/>
        <v/>
      </c>
      <c r="H251" s="122" t="str">
        <f t="shared" si="19"/>
        <v/>
      </c>
    </row>
    <row r="252" spans="1:8" x14ac:dyDescent="0.35">
      <c r="A252" s="17" t="s">
        <v>1081</v>
      </c>
      <c r="B252" s="30" t="s">
        <v>890</v>
      </c>
      <c r="C252" s="164"/>
      <c r="D252" s="323" t="s">
        <v>249</v>
      </c>
      <c r="E252" s="328" t="s">
        <v>249</v>
      </c>
      <c r="F252" s="117"/>
      <c r="G252" s="122" t="str">
        <f t="shared" si="18"/>
        <v/>
      </c>
      <c r="H252" s="122" t="str">
        <f t="shared" si="19"/>
        <v/>
      </c>
    </row>
    <row r="253" spans="1:8" x14ac:dyDescent="0.35">
      <c r="A253" s="17" t="s">
        <v>1082</v>
      </c>
      <c r="B253" s="30" t="s">
        <v>890</v>
      </c>
      <c r="C253" s="164"/>
      <c r="D253" s="323" t="s">
        <v>249</v>
      </c>
      <c r="E253" s="328" t="s">
        <v>249</v>
      </c>
      <c r="F253" s="117"/>
      <c r="G253" s="122" t="str">
        <f t="shared" si="18"/>
        <v/>
      </c>
      <c r="H253" s="122" t="str">
        <f t="shared" si="19"/>
        <v/>
      </c>
    </row>
    <row r="254" spans="1:8" x14ac:dyDescent="0.35">
      <c r="A254" s="17" t="s">
        <v>1083</v>
      </c>
      <c r="B254" s="30" t="s">
        <v>890</v>
      </c>
      <c r="C254" s="164"/>
      <c r="D254" s="323" t="s">
        <v>249</v>
      </c>
      <c r="E254" s="328" t="s">
        <v>249</v>
      </c>
      <c r="F254" s="117"/>
      <c r="G254" s="122" t="str">
        <f t="shared" si="18"/>
        <v/>
      </c>
      <c r="H254" s="122" t="str">
        <f t="shared" si="19"/>
        <v/>
      </c>
    </row>
    <row r="255" spans="1:8" x14ac:dyDescent="0.35">
      <c r="A255" s="17" t="s">
        <v>1084</v>
      </c>
      <c r="B255" s="30" t="s">
        <v>890</v>
      </c>
      <c r="C255" s="164"/>
      <c r="D255" s="323" t="s">
        <v>249</v>
      </c>
      <c r="E255" s="328" t="s">
        <v>249</v>
      </c>
      <c r="F255" s="117"/>
      <c r="G255" s="122" t="str">
        <f t="shared" si="18"/>
        <v/>
      </c>
      <c r="H255" s="122" t="str">
        <f t="shared" si="19"/>
        <v/>
      </c>
    </row>
    <row r="256" spans="1:8" x14ac:dyDescent="0.35">
      <c r="A256" s="17" t="s">
        <v>1085</v>
      </c>
      <c r="B256" s="30" t="s">
        <v>890</v>
      </c>
      <c r="C256" s="164"/>
      <c r="D256" s="323" t="s">
        <v>249</v>
      </c>
      <c r="E256" s="328" t="s">
        <v>249</v>
      </c>
      <c r="F256" s="117"/>
      <c r="G256" s="122" t="str">
        <f t="shared" si="18"/>
        <v/>
      </c>
      <c r="H256" s="122" t="str">
        <f t="shared" si="19"/>
        <v/>
      </c>
    </row>
    <row r="257" spans="1:8" x14ac:dyDescent="0.35">
      <c r="A257" s="17" t="s">
        <v>1086</v>
      </c>
      <c r="B257" s="30" t="s">
        <v>890</v>
      </c>
      <c r="C257" s="164"/>
      <c r="D257" s="323" t="s">
        <v>249</v>
      </c>
      <c r="E257" s="328" t="s">
        <v>249</v>
      </c>
      <c r="F257" s="117"/>
      <c r="G257" s="122" t="str">
        <f t="shared" si="18"/>
        <v/>
      </c>
      <c r="H257" s="122" t="str">
        <f t="shared" si="19"/>
        <v/>
      </c>
    </row>
    <row r="258" spans="1:8" x14ac:dyDescent="0.35">
      <c r="A258" s="17" t="s">
        <v>1087</v>
      </c>
      <c r="B258" s="30" t="s">
        <v>890</v>
      </c>
      <c r="C258" s="164"/>
      <c r="D258" s="323" t="s">
        <v>249</v>
      </c>
      <c r="E258" s="328" t="s">
        <v>249</v>
      </c>
      <c r="F258" s="117"/>
      <c r="G258" s="122" t="str">
        <f t="shared" si="18"/>
        <v/>
      </c>
      <c r="H258" s="122" t="str">
        <f t="shared" si="19"/>
        <v/>
      </c>
    </row>
    <row r="259" spans="1:8" x14ac:dyDescent="0.35">
      <c r="A259" s="17" t="s">
        <v>1088</v>
      </c>
      <c r="B259" s="30" t="s">
        <v>890</v>
      </c>
      <c r="C259" s="164"/>
      <c r="D259" s="323" t="s">
        <v>249</v>
      </c>
      <c r="E259" s="328" t="s">
        <v>249</v>
      </c>
      <c r="F259" s="117"/>
      <c r="G259" s="122" t="str">
        <f t="shared" si="18"/>
        <v/>
      </c>
      <c r="H259" s="122" t="str">
        <f t="shared" si="19"/>
        <v/>
      </c>
    </row>
    <row r="260" spans="1:8" x14ac:dyDescent="0.35">
      <c r="A260" s="17" t="s">
        <v>1089</v>
      </c>
      <c r="B260" s="30" t="s">
        <v>890</v>
      </c>
      <c r="C260" s="164"/>
      <c r="D260" s="323" t="s">
        <v>249</v>
      </c>
      <c r="E260" s="328" t="s">
        <v>249</v>
      </c>
      <c r="F260" s="117"/>
      <c r="G260" s="122" t="str">
        <f t="shared" si="18"/>
        <v/>
      </c>
      <c r="H260" s="122" t="str">
        <f t="shared" si="19"/>
        <v/>
      </c>
    </row>
    <row r="261" spans="1:8" x14ac:dyDescent="0.35">
      <c r="A261" s="17" t="s">
        <v>1090</v>
      </c>
      <c r="B261" s="30" t="s">
        <v>890</v>
      </c>
      <c r="C261" s="164"/>
      <c r="D261" s="323" t="s">
        <v>249</v>
      </c>
      <c r="E261" s="328" t="s">
        <v>249</v>
      </c>
      <c r="F261" s="117"/>
      <c r="G261" s="122" t="str">
        <f t="shared" si="18"/>
        <v/>
      </c>
      <c r="H261" s="122" t="str">
        <f t="shared" si="19"/>
        <v/>
      </c>
    </row>
    <row r="262" spans="1:8" x14ac:dyDescent="0.35">
      <c r="A262" s="17" t="s">
        <v>1091</v>
      </c>
      <c r="B262" s="30" t="s">
        <v>890</v>
      </c>
      <c r="C262" s="164"/>
      <c r="D262" s="323" t="s">
        <v>249</v>
      </c>
      <c r="E262" s="328" t="s">
        <v>249</v>
      </c>
      <c r="F262" s="117"/>
      <c r="G262" s="122" t="str">
        <f t="shared" si="18"/>
        <v/>
      </c>
      <c r="H262" s="122" t="str">
        <f t="shared" si="19"/>
        <v/>
      </c>
    </row>
    <row r="263" spans="1:8" x14ac:dyDescent="0.35">
      <c r="A263" s="17" t="s">
        <v>1092</v>
      </c>
      <c r="B263" s="30" t="s">
        <v>890</v>
      </c>
      <c r="C263" s="164"/>
      <c r="D263" s="323" t="s">
        <v>249</v>
      </c>
      <c r="E263" s="328" t="s">
        <v>249</v>
      </c>
      <c r="F263" s="117"/>
      <c r="G263" s="122" t="str">
        <f t="shared" si="18"/>
        <v/>
      </c>
      <c r="H263" s="122" t="str">
        <f t="shared" si="19"/>
        <v/>
      </c>
    </row>
    <row r="264" spans="1:8" x14ac:dyDescent="0.35">
      <c r="A264" s="17" t="s">
        <v>1093</v>
      </c>
      <c r="B264" s="30" t="s">
        <v>890</v>
      </c>
      <c r="C264" s="164"/>
      <c r="D264" s="323" t="s">
        <v>249</v>
      </c>
      <c r="E264" s="328" t="s">
        <v>249</v>
      </c>
      <c r="F264" s="117"/>
      <c r="G264" s="122" t="str">
        <f t="shared" si="18"/>
        <v/>
      </c>
      <c r="H264" s="122" t="str">
        <f t="shared" si="19"/>
        <v/>
      </c>
    </row>
    <row r="265" spans="1:8" x14ac:dyDescent="0.35">
      <c r="A265" s="17" t="s">
        <v>1094</v>
      </c>
      <c r="B265" s="30" t="s">
        <v>890</v>
      </c>
      <c r="C265" s="164"/>
      <c r="D265" s="323" t="s">
        <v>249</v>
      </c>
      <c r="E265" s="328" t="s">
        <v>249</v>
      </c>
      <c r="F265" s="117"/>
      <c r="G265" s="122" t="str">
        <f t="shared" si="18"/>
        <v/>
      </c>
      <c r="H265" s="122" t="str">
        <f t="shared" si="19"/>
        <v/>
      </c>
    </row>
    <row r="266" spans="1:8" x14ac:dyDescent="0.35">
      <c r="A266" s="17" t="s">
        <v>1095</v>
      </c>
      <c r="B266" s="30" t="s">
        <v>1096</v>
      </c>
      <c r="C266" s="164"/>
      <c r="D266" s="323" t="s">
        <v>249</v>
      </c>
      <c r="E266" s="328" t="s">
        <v>249</v>
      </c>
      <c r="F266" s="117"/>
      <c r="G266" s="122" t="str">
        <f>IF($D$267=0,"",IF(D266="[For Completion]","",D266/$D$267))</f>
        <v/>
      </c>
      <c r="H266" s="122" t="str">
        <f t="shared" si="19"/>
        <v/>
      </c>
    </row>
    <row r="267" spans="1:8" x14ac:dyDescent="0.35">
      <c r="A267" s="17" t="s">
        <v>1097</v>
      </c>
      <c r="B267" s="30" t="s">
        <v>314</v>
      </c>
      <c r="C267" s="164"/>
      <c r="D267" s="323">
        <f>SUM(D249:D266)</f>
        <v>0</v>
      </c>
      <c r="E267" s="328">
        <f>SUM(E249:E266)</f>
        <v>0</v>
      </c>
      <c r="F267" s="117"/>
      <c r="G267" s="126">
        <f>SUM(G249:G266)</f>
        <v>0</v>
      </c>
      <c r="H267" s="126">
        <f>SUM(H249:H266)</f>
        <v>0</v>
      </c>
    </row>
    <row r="268" spans="1:8" x14ac:dyDescent="0.35">
      <c r="A268" s="17" t="s">
        <v>1098</v>
      </c>
      <c r="B268" s="30"/>
      <c r="C268" s="164"/>
      <c r="F268" s="117"/>
      <c r="G268" s="117"/>
      <c r="H268" s="20"/>
    </row>
    <row r="269" spans="1:8" x14ac:dyDescent="0.35">
      <c r="A269" s="17" t="s">
        <v>1099</v>
      </c>
      <c r="B269" s="30"/>
      <c r="C269" s="164"/>
      <c r="F269" s="117"/>
      <c r="G269" s="117"/>
      <c r="H269" s="20"/>
    </row>
    <row r="270" spans="1:8" x14ac:dyDescent="0.35">
      <c r="A270" s="17" t="s">
        <v>1100</v>
      </c>
      <c r="B270" s="30"/>
      <c r="C270" s="164"/>
      <c r="F270" s="117"/>
      <c r="G270" s="117"/>
      <c r="H270" s="20"/>
    </row>
    <row r="271" spans="1:8" x14ac:dyDescent="0.35">
      <c r="A271" s="35"/>
      <c r="B271" s="35" t="s">
        <v>1101</v>
      </c>
      <c r="C271" s="161"/>
      <c r="D271" s="139" t="s">
        <v>278</v>
      </c>
      <c r="E271" s="139" t="s">
        <v>1076</v>
      </c>
      <c r="F271" s="139"/>
      <c r="G271" s="139" t="s">
        <v>791</v>
      </c>
      <c r="H271" s="35" t="s">
        <v>1077</v>
      </c>
    </row>
    <row r="272" spans="1:8" x14ac:dyDescent="0.35">
      <c r="A272" s="17" t="s">
        <v>1102</v>
      </c>
      <c r="B272" s="30" t="s">
        <v>890</v>
      </c>
      <c r="C272" s="164"/>
      <c r="D272" s="323" t="s">
        <v>249</v>
      </c>
      <c r="E272" s="328" t="s">
        <v>249</v>
      </c>
      <c r="F272" s="117"/>
      <c r="G272" s="122" t="str">
        <f>IF($D$290=0,"",IF(D272="[For Completion]","",D272/$D$290))</f>
        <v/>
      </c>
      <c r="H272" s="122" t="str">
        <f>IF($E$290=0,"",IF(E272="[For Completion]","",E272/$E$290))</f>
        <v/>
      </c>
    </row>
    <row r="273" spans="1:8" x14ac:dyDescent="0.35">
      <c r="A273" s="17" t="s">
        <v>1103</v>
      </c>
      <c r="B273" s="30" t="s">
        <v>890</v>
      </c>
      <c r="C273" s="164"/>
      <c r="D273" s="323" t="s">
        <v>249</v>
      </c>
      <c r="E273" s="328" t="s">
        <v>249</v>
      </c>
      <c r="F273" s="117"/>
      <c r="G273" s="122" t="s">
        <v>737</v>
      </c>
      <c r="H273" s="122" t="str">
        <f t="shared" ref="H273:H289" si="20">IF($E$290=0,"",IF(E273="[For Completion]","",E273/$E$290))</f>
        <v/>
      </c>
    </row>
    <row r="274" spans="1:8" x14ac:dyDescent="0.35">
      <c r="A274" s="17" t="s">
        <v>1104</v>
      </c>
      <c r="B274" s="30" t="s">
        <v>890</v>
      </c>
      <c r="C274" s="164"/>
      <c r="D274" s="323" t="s">
        <v>249</v>
      </c>
      <c r="E274" s="328" t="s">
        <v>249</v>
      </c>
      <c r="F274" s="117"/>
      <c r="G274" s="122" t="s">
        <v>737</v>
      </c>
      <c r="H274" s="122" t="str">
        <f t="shared" si="20"/>
        <v/>
      </c>
    </row>
    <row r="275" spans="1:8" x14ac:dyDescent="0.35">
      <c r="A275" s="17" t="s">
        <v>1105</v>
      </c>
      <c r="B275" s="30" t="s">
        <v>890</v>
      </c>
      <c r="C275" s="164"/>
      <c r="D275" s="323" t="s">
        <v>249</v>
      </c>
      <c r="E275" s="328" t="s">
        <v>249</v>
      </c>
      <c r="F275" s="117"/>
      <c r="G275" s="122" t="s">
        <v>737</v>
      </c>
      <c r="H275" s="122" t="str">
        <f t="shared" si="20"/>
        <v/>
      </c>
    </row>
    <row r="276" spans="1:8" x14ac:dyDescent="0.35">
      <c r="A276" s="17" t="s">
        <v>1106</v>
      </c>
      <c r="B276" s="30" t="s">
        <v>890</v>
      </c>
      <c r="C276" s="164"/>
      <c r="D276" s="323" t="s">
        <v>249</v>
      </c>
      <c r="E276" s="328" t="s">
        <v>249</v>
      </c>
      <c r="F276" s="117"/>
      <c r="G276" s="122" t="s">
        <v>737</v>
      </c>
      <c r="H276" s="122" t="str">
        <f t="shared" si="20"/>
        <v/>
      </c>
    </row>
    <row r="277" spans="1:8" x14ac:dyDescent="0.35">
      <c r="A277" s="17" t="s">
        <v>1107</v>
      </c>
      <c r="B277" s="30" t="s">
        <v>890</v>
      </c>
      <c r="C277" s="164"/>
      <c r="D277" s="323" t="s">
        <v>249</v>
      </c>
      <c r="E277" s="328" t="s">
        <v>249</v>
      </c>
      <c r="F277" s="117"/>
      <c r="G277" s="122" t="s">
        <v>737</v>
      </c>
      <c r="H277" s="122" t="str">
        <f t="shared" si="20"/>
        <v/>
      </c>
    </row>
    <row r="278" spans="1:8" x14ac:dyDescent="0.35">
      <c r="A278" s="17" t="s">
        <v>1108</v>
      </c>
      <c r="B278" s="30" t="s">
        <v>890</v>
      </c>
      <c r="C278" s="164"/>
      <c r="D278" s="323" t="s">
        <v>249</v>
      </c>
      <c r="E278" s="328" t="s">
        <v>249</v>
      </c>
      <c r="F278" s="117"/>
      <c r="G278" s="122" t="s">
        <v>737</v>
      </c>
      <c r="H278" s="122" t="str">
        <f t="shared" si="20"/>
        <v/>
      </c>
    </row>
    <row r="279" spans="1:8" x14ac:dyDescent="0.35">
      <c r="A279" s="17" t="s">
        <v>1109</v>
      </c>
      <c r="B279" s="30" t="s">
        <v>890</v>
      </c>
      <c r="C279" s="164"/>
      <c r="D279" s="323" t="s">
        <v>249</v>
      </c>
      <c r="E279" s="328" t="s">
        <v>249</v>
      </c>
      <c r="F279" s="117"/>
      <c r="G279" s="122" t="s">
        <v>737</v>
      </c>
      <c r="H279" s="122" t="str">
        <f t="shared" si="20"/>
        <v/>
      </c>
    </row>
    <row r="280" spans="1:8" x14ac:dyDescent="0.35">
      <c r="A280" s="17" t="s">
        <v>1110</v>
      </c>
      <c r="B280" s="30" t="s">
        <v>890</v>
      </c>
      <c r="C280" s="164"/>
      <c r="D280" s="323" t="s">
        <v>249</v>
      </c>
      <c r="E280" s="328" t="s">
        <v>249</v>
      </c>
      <c r="F280" s="117"/>
      <c r="G280" s="122" t="s">
        <v>737</v>
      </c>
      <c r="H280" s="122" t="str">
        <f t="shared" si="20"/>
        <v/>
      </c>
    </row>
    <row r="281" spans="1:8" x14ac:dyDescent="0.35">
      <c r="A281" s="17" t="s">
        <v>1111</v>
      </c>
      <c r="B281" s="30" t="s">
        <v>890</v>
      </c>
      <c r="C281" s="164"/>
      <c r="D281" s="323" t="s">
        <v>249</v>
      </c>
      <c r="E281" s="328" t="s">
        <v>249</v>
      </c>
      <c r="F281" s="117"/>
      <c r="G281" s="122" t="s">
        <v>737</v>
      </c>
      <c r="H281" s="122" t="str">
        <f t="shared" si="20"/>
        <v/>
      </c>
    </row>
    <row r="282" spans="1:8" x14ac:dyDescent="0.35">
      <c r="A282" s="17" t="s">
        <v>1112</v>
      </c>
      <c r="B282" s="30" t="s">
        <v>890</v>
      </c>
      <c r="C282" s="164"/>
      <c r="D282" s="323" t="s">
        <v>249</v>
      </c>
      <c r="E282" s="328" t="s">
        <v>249</v>
      </c>
      <c r="F282" s="117"/>
      <c r="G282" s="122" t="s">
        <v>737</v>
      </c>
      <c r="H282" s="122" t="str">
        <f t="shared" si="20"/>
        <v/>
      </c>
    </row>
    <row r="283" spans="1:8" x14ac:dyDescent="0.35">
      <c r="A283" s="17" t="s">
        <v>1113</v>
      </c>
      <c r="B283" s="30" t="s">
        <v>890</v>
      </c>
      <c r="C283" s="164"/>
      <c r="D283" s="323" t="s">
        <v>249</v>
      </c>
      <c r="E283" s="328" t="s">
        <v>249</v>
      </c>
      <c r="F283" s="117"/>
      <c r="G283" s="122" t="s">
        <v>737</v>
      </c>
      <c r="H283" s="122" t="str">
        <f t="shared" si="20"/>
        <v/>
      </c>
    </row>
    <row r="284" spans="1:8" x14ac:dyDescent="0.35">
      <c r="A284" s="17" t="s">
        <v>1114</v>
      </c>
      <c r="B284" s="30" t="s">
        <v>890</v>
      </c>
      <c r="C284" s="164"/>
      <c r="D284" s="323" t="s">
        <v>249</v>
      </c>
      <c r="E284" s="328" t="s">
        <v>249</v>
      </c>
      <c r="F284" s="117"/>
      <c r="G284" s="122" t="s">
        <v>737</v>
      </c>
      <c r="H284" s="122" t="str">
        <f t="shared" si="20"/>
        <v/>
      </c>
    </row>
    <row r="285" spans="1:8" x14ac:dyDescent="0.35">
      <c r="A285" s="17" t="s">
        <v>1115</v>
      </c>
      <c r="B285" s="30" t="s">
        <v>890</v>
      </c>
      <c r="C285" s="164"/>
      <c r="D285" s="323" t="s">
        <v>249</v>
      </c>
      <c r="E285" s="328" t="s">
        <v>249</v>
      </c>
      <c r="F285" s="117"/>
      <c r="G285" s="122" t="s">
        <v>737</v>
      </c>
      <c r="H285" s="122" t="str">
        <f t="shared" si="20"/>
        <v/>
      </c>
    </row>
    <row r="286" spans="1:8" x14ac:dyDescent="0.35">
      <c r="A286" s="17" t="s">
        <v>1116</v>
      </c>
      <c r="B286" s="30" t="s">
        <v>890</v>
      </c>
      <c r="C286" s="164"/>
      <c r="D286" s="323" t="s">
        <v>249</v>
      </c>
      <c r="E286" s="328" t="s">
        <v>249</v>
      </c>
      <c r="F286" s="117"/>
      <c r="G286" s="122" t="s">
        <v>737</v>
      </c>
      <c r="H286" s="122" t="str">
        <f t="shared" si="20"/>
        <v/>
      </c>
    </row>
    <row r="287" spans="1:8" x14ac:dyDescent="0.35">
      <c r="A287" s="17" t="s">
        <v>1117</v>
      </c>
      <c r="B287" s="30" t="s">
        <v>890</v>
      </c>
      <c r="C287" s="164"/>
      <c r="D287" s="323" t="s">
        <v>249</v>
      </c>
      <c r="E287" s="328" t="s">
        <v>249</v>
      </c>
      <c r="F287" s="117"/>
      <c r="G287" s="122" t="s">
        <v>737</v>
      </c>
      <c r="H287" s="122" t="str">
        <f t="shared" si="20"/>
        <v/>
      </c>
    </row>
    <row r="288" spans="1:8" x14ac:dyDescent="0.35">
      <c r="A288" s="17" t="s">
        <v>1118</v>
      </c>
      <c r="B288" s="30" t="s">
        <v>890</v>
      </c>
      <c r="C288" s="164"/>
      <c r="D288" s="323" t="s">
        <v>249</v>
      </c>
      <c r="E288" s="328" t="s">
        <v>249</v>
      </c>
      <c r="F288" s="117"/>
      <c r="G288" s="122" t="s">
        <v>737</v>
      </c>
      <c r="H288" s="122" t="str">
        <f t="shared" si="20"/>
        <v/>
      </c>
    </row>
    <row r="289" spans="1:8" x14ac:dyDescent="0.35">
      <c r="A289" s="17" t="s">
        <v>1119</v>
      </c>
      <c r="B289" s="30" t="s">
        <v>1096</v>
      </c>
      <c r="C289" s="164"/>
      <c r="D289" s="323" t="s">
        <v>249</v>
      </c>
      <c r="E289" s="328" t="s">
        <v>249</v>
      </c>
      <c r="F289" s="117"/>
      <c r="G289" s="122" t="s">
        <v>737</v>
      </c>
      <c r="H289" s="122" t="str">
        <f t="shared" si="20"/>
        <v/>
      </c>
    </row>
    <row r="290" spans="1:8" x14ac:dyDescent="0.35">
      <c r="A290" s="17" t="s">
        <v>1120</v>
      </c>
      <c r="B290" s="30" t="s">
        <v>314</v>
      </c>
      <c r="C290" s="164"/>
      <c r="D290" s="323">
        <f>SUM(D272:D289)</f>
        <v>0</v>
      </c>
      <c r="E290" s="328">
        <f>SUM(E272:E289)</f>
        <v>0</v>
      </c>
      <c r="F290" s="117"/>
      <c r="G290" s="126">
        <f>SUM(G272:G289)</f>
        <v>0</v>
      </c>
      <c r="H290" s="126">
        <f>SUM(H272:H289)</f>
        <v>0</v>
      </c>
    </row>
    <row r="291" spans="1:8" x14ac:dyDescent="0.35">
      <c r="A291" s="17" t="s">
        <v>1121</v>
      </c>
      <c r="B291" s="30"/>
      <c r="C291" s="164"/>
      <c r="F291" s="117"/>
      <c r="G291" s="117"/>
      <c r="H291" s="20"/>
    </row>
    <row r="292" spans="1:8" x14ac:dyDescent="0.35">
      <c r="A292" s="17" t="s">
        <v>1122</v>
      </c>
      <c r="B292" s="30"/>
      <c r="C292" s="164"/>
      <c r="F292" s="117"/>
      <c r="G292" s="117"/>
      <c r="H292" s="20"/>
    </row>
    <row r="293" spans="1:8" x14ac:dyDescent="0.35">
      <c r="A293" s="17" t="s">
        <v>1123</v>
      </c>
      <c r="B293" s="30"/>
      <c r="C293" s="164"/>
      <c r="F293" s="117"/>
      <c r="G293" s="117"/>
      <c r="H293" s="20"/>
    </row>
    <row r="294" spans="1:8" x14ac:dyDescent="0.35">
      <c r="A294" s="35"/>
      <c r="B294" s="35" t="s">
        <v>1124</v>
      </c>
      <c r="C294" s="161"/>
      <c r="D294" s="139" t="s">
        <v>278</v>
      </c>
      <c r="E294" s="139" t="s">
        <v>1076</v>
      </c>
      <c r="F294" s="139"/>
      <c r="G294" s="139" t="s">
        <v>791</v>
      </c>
      <c r="H294" s="35" t="s">
        <v>1077</v>
      </c>
    </row>
    <row r="295" spans="1:8" x14ac:dyDescent="0.35">
      <c r="A295" s="17" t="s">
        <v>1125</v>
      </c>
      <c r="B295" s="30" t="s">
        <v>1126</v>
      </c>
      <c r="C295" s="164"/>
      <c r="D295" s="323" t="s">
        <v>249</v>
      </c>
      <c r="E295" s="328" t="s">
        <v>249</v>
      </c>
      <c r="F295" s="117"/>
      <c r="G295" s="122" t="str">
        <f>IF($D$308=0,"",IF(D295="[For Completion]","",D295/$D$308))</f>
        <v/>
      </c>
      <c r="H295" s="122" t="str">
        <f>IF($E$308=0,"",IF(E295="[For Completion]","",E295/$E$308))</f>
        <v/>
      </c>
    </row>
    <row r="296" spans="1:8" x14ac:dyDescent="0.35">
      <c r="A296" s="17" t="s">
        <v>1127</v>
      </c>
      <c r="B296" s="30" t="s">
        <v>1128</v>
      </c>
      <c r="C296" s="164"/>
      <c r="D296" s="323" t="s">
        <v>249</v>
      </c>
      <c r="E296" s="328" t="s">
        <v>249</v>
      </c>
      <c r="F296" s="117"/>
      <c r="G296" s="122" t="str">
        <f t="shared" ref="G296:G306" si="21">IF($D$308=0,"",IF(D296="[For Completion]","",D296/$D$308))</f>
        <v/>
      </c>
      <c r="H296" s="122" t="str">
        <f t="shared" ref="H296:H307" si="22">IF($E$308=0,"",IF(E296="[For Completion]","",E296/$E$308))</f>
        <v/>
      </c>
    </row>
    <row r="297" spans="1:8" x14ac:dyDescent="0.35">
      <c r="A297" s="17" t="s">
        <v>1129</v>
      </c>
      <c r="B297" s="30" t="s">
        <v>1130</v>
      </c>
      <c r="C297" s="164"/>
      <c r="D297" s="323" t="s">
        <v>249</v>
      </c>
      <c r="E297" s="328" t="s">
        <v>249</v>
      </c>
      <c r="F297" s="117"/>
      <c r="G297" s="122" t="str">
        <f t="shared" si="21"/>
        <v/>
      </c>
      <c r="H297" s="122" t="str">
        <f t="shared" si="22"/>
        <v/>
      </c>
    </row>
    <row r="298" spans="1:8" x14ac:dyDescent="0.35">
      <c r="A298" s="17" t="s">
        <v>1131</v>
      </c>
      <c r="B298" s="30" t="s">
        <v>1132</v>
      </c>
      <c r="C298" s="164"/>
      <c r="D298" s="323" t="s">
        <v>249</v>
      </c>
      <c r="E298" s="328" t="s">
        <v>249</v>
      </c>
      <c r="F298" s="117"/>
      <c r="G298" s="122" t="str">
        <f t="shared" si="21"/>
        <v/>
      </c>
      <c r="H298" s="122" t="str">
        <f t="shared" si="22"/>
        <v/>
      </c>
    </row>
    <row r="299" spans="1:8" x14ac:dyDescent="0.35">
      <c r="A299" s="17" t="s">
        <v>1133</v>
      </c>
      <c r="B299" s="30" t="s">
        <v>1134</v>
      </c>
      <c r="C299" s="164"/>
      <c r="D299" s="323" t="s">
        <v>249</v>
      </c>
      <c r="E299" s="328" t="s">
        <v>249</v>
      </c>
      <c r="F299" s="117"/>
      <c r="G299" s="122" t="str">
        <f t="shared" si="21"/>
        <v/>
      </c>
      <c r="H299" s="122" t="str">
        <f t="shared" si="22"/>
        <v/>
      </c>
    </row>
    <row r="300" spans="1:8" x14ac:dyDescent="0.35">
      <c r="A300" s="17" t="s">
        <v>1135</v>
      </c>
      <c r="B300" s="30" t="s">
        <v>1136</v>
      </c>
      <c r="C300" s="164"/>
      <c r="D300" s="323" t="s">
        <v>249</v>
      </c>
      <c r="E300" s="328" t="s">
        <v>249</v>
      </c>
      <c r="F300" s="117"/>
      <c r="G300" s="122" t="str">
        <f t="shared" si="21"/>
        <v/>
      </c>
      <c r="H300" s="122" t="str">
        <f t="shared" si="22"/>
        <v/>
      </c>
    </row>
    <row r="301" spans="1:8" x14ac:dyDescent="0.35">
      <c r="A301" s="17" t="s">
        <v>1137</v>
      </c>
      <c r="B301" s="30" t="s">
        <v>1138</v>
      </c>
      <c r="C301" s="164"/>
      <c r="D301" s="323" t="s">
        <v>249</v>
      </c>
      <c r="E301" s="328" t="s">
        <v>249</v>
      </c>
      <c r="F301" s="117"/>
      <c r="G301" s="122" t="str">
        <f t="shared" si="21"/>
        <v/>
      </c>
      <c r="H301" s="122" t="str">
        <f t="shared" si="22"/>
        <v/>
      </c>
    </row>
    <row r="302" spans="1:8" x14ac:dyDescent="0.35">
      <c r="A302" s="17" t="s">
        <v>1139</v>
      </c>
      <c r="B302" s="30" t="s">
        <v>1140</v>
      </c>
      <c r="C302" s="164"/>
      <c r="D302" s="323" t="s">
        <v>249</v>
      </c>
      <c r="E302" s="328" t="s">
        <v>249</v>
      </c>
      <c r="F302" s="117"/>
      <c r="G302" s="122" t="str">
        <f t="shared" si="21"/>
        <v/>
      </c>
      <c r="H302" s="122" t="str">
        <f t="shared" si="22"/>
        <v/>
      </c>
    </row>
    <row r="303" spans="1:8" x14ac:dyDescent="0.35">
      <c r="A303" s="17" t="s">
        <v>1141</v>
      </c>
      <c r="B303" s="30" t="s">
        <v>1142</v>
      </c>
      <c r="C303" s="164"/>
      <c r="D303" s="323" t="s">
        <v>249</v>
      </c>
      <c r="E303" s="328" t="s">
        <v>249</v>
      </c>
      <c r="F303" s="117"/>
      <c r="G303" s="122" t="str">
        <f t="shared" si="21"/>
        <v/>
      </c>
      <c r="H303" s="122" t="str">
        <f t="shared" si="22"/>
        <v/>
      </c>
    </row>
    <row r="304" spans="1:8" x14ac:dyDescent="0.35">
      <c r="A304" s="17" t="s">
        <v>1143</v>
      </c>
      <c r="B304" s="17" t="s">
        <v>1144</v>
      </c>
      <c r="D304" s="323" t="s">
        <v>249</v>
      </c>
      <c r="E304" s="328" t="s">
        <v>249</v>
      </c>
      <c r="F304" s="58"/>
      <c r="G304" s="122" t="str">
        <f t="shared" si="21"/>
        <v/>
      </c>
      <c r="H304" s="122" t="str">
        <f t="shared" si="22"/>
        <v/>
      </c>
    </row>
    <row r="305" spans="1:8" x14ac:dyDescent="0.35">
      <c r="A305" s="17" t="s">
        <v>1145</v>
      </c>
      <c r="B305" s="17" t="s">
        <v>1146</v>
      </c>
      <c r="D305" s="323" t="s">
        <v>249</v>
      </c>
      <c r="E305" s="328" t="s">
        <v>249</v>
      </c>
      <c r="F305" s="58"/>
      <c r="G305" s="122" t="str">
        <f t="shared" si="21"/>
        <v/>
      </c>
      <c r="H305" s="122" t="str">
        <f t="shared" si="22"/>
        <v/>
      </c>
    </row>
    <row r="306" spans="1:8" x14ac:dyDescent="0.35">
      <c r="A306" s="17" t="s">
        <v>1147</v>
      </c>
      <c r="B306" s="30" t="s">
        <v>1148</v>
      </c>
      <c r="C306" s="164"/>
      <c r="D306" s="323" t="s">
        <v>249</v>
      </c>
      <c r="E306" s="328" t="s">
        <v>249</v>
      </c>
      <c r="F306" s="117"/>
      <c r="G306" s="122" t="str">
        <f t="shared" si="21"/>
        <v/>
      </c>
      <c r="H306" s="122" t="str">
        <f t="shared" si="22"/>
        <v/>
      </c>
    </row>
    <row r="307" spans="1:8" x14ac:dyDescent="0.35">
      <c r="A307" s="17" t="s">
        <v>1149</v>
      </c>
      <c r="B307" s="17" t="s">
        <v>1096</v>
      </c>
      <c r="D307" s="323" t="s">
        <v>249</v>
      </c>
      <c r="E307" s="328" t="s">
        <v>249</v>
      </c>
      <c r="F307" s="58"/>
      <c r="G307" s="122" t="str">
        <f>IF($D$308=0,"",IF(D307="[For Completion]","",D307/$D$308))</f>
        <v/>
      </c>
      <c r="H307" s="122" t="str">
        <f t="shared" si="22"/>
        <v/>
      </c>
    </row>
    <row r="308" spans="1:8" x14ac:dyDescent="0.35">
      <c r="A308" s="17" t="s">
        <v>1150</v>
      </c>
      <c r="B308" s="30" t="s">
        <v>314</v>
      </c>
      <c r="C308" s="164"/>
      <c r="D308" s="323">
        <f>SUM(D295:D307)</f>
        <v>0</v>
      </c>
      <c r="E308" s="328">
        <f>SUM(E295:E307)</f>
        <v>0</v>
      </c>
      <c r="F308" s="117"/>
      <c r="G308" s="126">
        <f>SUM(G295:G307)</f>
        <v>0</v>
      </c>
      <c r="H308" s="126">
        <f>SUM(H295:H307)</f>
        <v>0</v>
      </c>
    </row>
    <row r="309" spans="1:8" x14ac:dyDescent="0.35">
      <c r="A309" s="17" t="s">
        <v>1151</v>
      </c>
      <c r="B309" s="30"/>
      <c r="C309" s="164"/>
      <c r="D309" s="121"/>
      <c r="F309" s="117"/>
      <c r="G309" s="126"/>
      <c r="H309" s="65"/>
    </row>
    <row r="310" spans="1:8" x14ac:dyDescent="0.35">
      <c r="A310" s="17" t="s">
        <v>1152</v>
      </c>
      <c r="B310" s="30"/>
      <c r="C310" s="164"/>
      <c r="D310" s="121"/>
      <c r="F310" s="117"/>
      <c r="G310" s="126"/>
      <c r="H310" s="65"/>
    </row>
    <row r="311" spans="1:8" x14ac:dyDescent="0.35">
      <c r="A311" s="17" t="s">
        <v>1153</v>
      </c>
      <c r="B311" s="58"/>
      <c r="C311" s="173"/>
      <c r="D311" s="58"/>
      <c r="E311" s="58"/>
      <c r="F311" s="58"/>
      <c r="G311" s="58"/>
      <c r="H311" s="58"/>
    </row>
    <row r="312" spans="1:8" x14ac:dyDescent="0.35">
      <c r="A312" s="17" t="s">
        <v>1154</v>
      </c>
      <c r="B312" s="58"/>
      <c r="C312" s="173"/>
      <c r="D312" s="58"/>
      <c r="E312" s="58"/>
      <c r="F312" s="58"/>
      <c r="G312" s="58"/>
      <c r="H312" s="58"/>
    </row>
    <row r="313" spans="1:8" x14ac:dyDescent="0.35">
      <c r="A313" s="17" t="s">
        <v>1155</v>
      </c>
      <c r="B313" s="30"/>
      <c r="C313" s="164"/>
      <c r="D313" s="121"/>
      <c r="F313" s="117"/>
      <c r="G313" s="126"/>
      <c r="H313" s="65"/>
    </row>
    <row r="314" spans="1:8" x14ac:dyDescent="0.35">
      <c r="A314" s="17" t="s">
        <v>1156</v>
      </c>
      <c r="B314" s="30"/>
      <c r="C314" s="164"/>
      <c r="D314" s="121"/>
      <c r="F314" s="117"/>
      <c r="G314" s="126"/>
      <c r="H314" s="65"/>
    </row>
    <row r="315" spans="1:8" x14ac:dyDescent="0.35">
      <c r="A315" s="17" t="s">
        <v>1157</v>
      </c>
      <c r="B315" s="30"/>
      <c r="C315" s="164"/>
      <c r="D315" s="121"/>
      <c r="F315" s="117"/>
      <c r="G315" s="126"/>
      <c r="H315" s="65"/>
    </row>
    <row r="316" spans="1:8" x14ac:dyDescent="0.35">
      <c r="A316" s="17" t="s">
        <v>1158</v>
      </c>
      <c r="B316" s="30"/>
      <c r="C316" s="164"/>
      <c r="D316" s="121"/>
      <c r="F316" s="117"/>
      <c r="G316" s="126"/>
      <c r="H316" s="65"/>
    </row>
    <row r="317" spans="1:8" x14ac:dyDescent="0.35">
      <c r="A317" s="17" t="s">
        <v>1159</v>
      </c>
      <c r="B317" s="30"/>
      <c r="C317" s="164"/>
      <c r="F317" s="117"/>
      <c r="G317" s="117"/>
      <c r="H317" s="20"/>
    </row>
    <row r="318" spans="1:8" x14ac:dyDescent="0.35">
      <c r="A318" s="17" t="s">
        <v>1160</v>
      </c>
      <c r="B318" s="30"/>
      <c r="C318" s="164"/>
      <c r="F318" s="117"/>
      <c r="G318" s="117"/>
      <c r="H318" s="20"/>
    </row>
    <row r="319" spans="1:8" x14ac:dyDescent="0.35">
      <c r="A319" s="35"/>
      <c r="B319" s="35" t="s">
        <v>1161</v>
      </c>
      <c r="C319" s="161"/>
      <c r="D319" s="139" t="s">
        <v>278</v>
      </c>
      <c r="E319" s="139" t="s">
        <v>1076</v>
      </c>
      <c r="F319" s="139"/>
      <c r="G319" s="139" t="s">
        <v>791</v>
      </c>
      <c r="H319" s="35" t="s">
        <v>1077</v>
      </c>
    </row>
    <row r="320" spans="1:8" x14ac:dyDescent="0.35">
      <c r="A320" s="17" t="s">
        <v>1162</v>
      </c>
      <c r="B320" s="30" t="s">
        <v>1163</v>
      </c>
      <c r="C320" s="164"/>
      <c r="D320" s="323" t="s">
        <v>249</v>
      </c>
      <c r="E320" s="328" t="s">
        <v>249</v>
      </c>
      <c r="F320" s="117"/>
      <c r="G320" s="122" t="str">
        <f>IF($D$327=0,"",IF(D320="[For Completion]","",D320/$D$327))</f>
        <v/>
      </c>
      <c r="H320" s="122" t="str">
        <f>IF($E$327=0,"",IF(E320="[For Completion]","",E320/$E$327))</f>
        <v/>
      </c>
    </row>
    <row r="321" spans="1:8" x14ac:dyDescent="0.35">
      <c r="A321" s="17" t="s">
        <v>1164</v>
      </c>
      <c r="B321" s="77" t="s">
        <v>1165</v>
      </c>
      <c r="C321" s="174"/>
      <c r="D321" s="323" t="s">
        <v>249</v>
      </c>
      <c r="E321" s="328" t="s">
        <v>249</v>
      </c>
      <c r="F321" s="117"/>
      <c r="G321" s="122" t="str">
        <f t="shared" ref="G321:G325" si="23">IF($D$327=0,"",IF(D321="[For Completion]","",D321/$D$327))</f>
        <v/>
      </c>
      <c r="H321" s="122" t="str">
        <f t="shared" ref="H321:H325" si="24">IF($E$327=0,"",IF(E321="[For Completion]","",E321/$E$327))</f>
        <v/>
      </c>
    </row>
    <row r="322" spans="1:8" x14ac:dyDescent="0.35">
      <c r="A322" s="17" t="s">
        <v>1166</v>
      </c>
      <c r="B322" s="30" t="s">
        <v>1167</v>
      </c>
      <c r="C322" s="164"/>
      <c r="D322" s="323" t="s">
        <v>249</v>
      </c>
      <c r="E322" s="328" t="s">
        <v>249</v>
      </c>
      <c r="F322" s="117"/>
      <c r="G322" s="122" t="str">
        <f t="shared" si="23"/>
        <v/>
      </c>
      <c r="H322" s="122" t="str">
        <f t="shared" si="24"/>
        <v/>
      </c>
    </row>
    <row r="323" spans="1:8" x14ac:dyDescent="0.35">
      <c r="A323" s="17" t="s">
        <v>1168</v>
      </c>
      <c r="B323" s="30" t="s">
        <v>1169</v>
      </c>
      <c r="C323" s="164"/>
      <c r="D323" s="323" t="s">
        <v>249</v>
      </c>
      <c r="E323" s="328" t="s">
        <v>249</v>
      </c>
      <c r="F323" s="117"/>
      <c r="G323" s="122" t="str">
        <f t="shared" si="23"/>
        <v/>
      </c>
      <c r="H323" s="122" t="str">
        <f t="shared" si="24"/>
        <v/>
      </c>
    </row>
    <row r="324" spans="1:8" x14ac:dyDescent="0.35">
      <c r="A324" s="17" t="s">
        <v>1170</v>
      </c>
      <c r="B324" s="30" t="s">
        <v>1171</v>
      </c>
      <c r="C324" s="164"/>
      <c r="D324" s="323" t="s">
        <v>249</v>
      </c>
      <c r="E324" s="328" t="s">
        <v>249</v>
      </c>
      <c r="F324" s="117"/>
      <c r="G324" s="122" t="str">
        <f t="shared" si="23"/>
        <v/>
      </c>
      <c r="H324" s="122" t="str">
        <f t="shared" si="24"/>
        <v/>
      </c>
    </row>
    <row r="325" spans="1:8" x14ac:dyDescent="0.35">
      <c r="A325" s="17" t="s">
        <v>1172</v>
      </c>
      <c r="B325" s="30" t="s">
        <v>1173</v>
      </c>
      <c r="C325" s="164"/>
      <c r="D325" s="323" t="s">
        <v>249</v>
      </c>
      <c r="E325" s="328" t="s">
        <v>249</v>
      </c>
      <c r="F325" s="117"/>
      <c r="G325" s="122" t="str">
        <f t="shared" si="23"/>
        <v/>
      </c>
      <c r="H325" s="122" t="str">
        <f t="shared" si="24"/>
        <v/>
      </c>
    </row>
    <row r="326" spans="1:8" x14ac:dyDescent="0.35">
      <c r="A326" s="17" t="s">
        <v>1174</v>
      </c>
      <c r="B326" s="30" t="s">
        <v>656</v>
      </c>
      <c r="C326" s="164"/>
      <c r="D326" s="323" t="s">
        <v>249</v>
      </c>
      <c r="E326" s="328" t="s">
        <v>249</v>
      </c>
      <c r="F326" s="117"/>
      <c r="G326" s="122" t="str">
        <f>IF($D$327=0,"",IF(D326="[For Completion]","",D326/$D$327))</f>
        <v/>
      </c>
      <c r="H326" s="122" t="str">
        <f>IF($E$327=0,"",IF(E326="[For Completion]","",E326/$E$327))</f>
        <v/>
      </c>
    </row>
    <row r="327" spans="1:8" x14ac:dyDescent="0.35">
      <c r="A327" s="17" t="s">
        <v>1175</v>
      </c>
      <c r="B327" s="30" t="s">
        <v>314</v>
      </c>
      <c r="C327" s="164"/>
      <c r="D327" s="323">
        <f>SUM(D320:D326)</f>
        <v>0</v>
      </c>
      <c r="E327" s="328">
        <f>SUM(E320:E326)</f>
        <v>0</v>
      </c>
      <c r="F327" s="117"/>
      <c r="G327" s="126">
        <f>SUM(G320:G326)</f>
        <v>0</v>
      </c>
      <c r="H327" s="126">
        <f>SUM(H320:H326)</f>
        <v>0</v>
      </c>
    </row>
    <row r="328" spans="1:8" x14ac:dyDescent="0.35">
      <c r="A328" s="17" t="s">
        <v>1176</v>
      </c>
      <c r="B328" s="30"/>
      <c r="C328" s="164"/>
      <c r="F328" s="117"/>
      <c r="G328" s="117"/>
      <c r="H328" s="20"/>
    </row>
    <row r="329" spans="1:8" x14ac:dyDescent="0.35">
      <c r="A329" s="35"/>
      <c r="B329" s="35" t="s">
        <v>1177</v>
      </c>
      <c r="C329" s="161"/>
      <c r="D329" s="139" t="s">
        <v>278</v>
      </c>
      <c r="E329" s="139" t="s">
        <v>1076</v>
      </c>
      <c r="F329" s="139"/>
      <c r="G329" s="139" t="s">
        <v>791</v>
      </c>
      <c r="H329" s="35" t="s">
        <v>1077</v>
      </c>
    </row>
    <row r="330" spans="1:8" x14ac:dyDescent="0.35">
      <c r="A330" s="17" t="s">
        <v>1178</v>
      </c>
      <c r="B330" s="30" t="s">
        <v>1179</v>
      </c>
      <c r="C330" s="164"/>
      <c r="D330" s="323" t="s">
        <v>249</v>
      </c>
      <c r="E330" s="328" t="s">
        <v>249</v>
      </c>
      <c r="F330" s="117"/>
      <c r="G330" s="122" t="str">
        <f>IF($D$334=0,"",IF(D330="[For Completion]","",D330/$D$334))</f>
        <v/>
      </c>
      <c r="H330" s="122" t="str">
        <f>IF($E$334=0,"",IF(E330="[For Completion]","",E330/$E$334))</f>
        <v/>
      </c>
    </row>
    <row r="331" spans="1:8" x14ac:dyDescent="0.35">
      <c r="A331" s="17" t="s">
        <v>1180</v>
      </c>
      <c r="B331" s="77" t="s">
        <v>1181</v>
      </c>
      <c r="C331" s="174"/>
      <c r="D331" s="323" t="s">
        <v>249</v>
      </c>
      <c r="E331" s="328" t="s">
        <v>249</v>
      </c>
      <c r="F331" s="117"/>
      <c r="G331" s="122" t="str">
        <f t="shared" ref="G331:G333" si="25">IF($D$334=0,"",IF(D331="[For Completion]","",D331/$D$334))</f>
        <v/>
      </c>
      <c r="H331" s="122" t="str">
        <f t="shared" ref="H331:H333" si="26">IF($E$334=0,"",IF(E331="[For Completion]","",E331/$E$334))</f>
        <v/>
      </c>
    </row>
    <row r="332" spans="1:8" x14ac:dyDescent="0.35">
      <c r="A332" s="17" t="s">
        <v>1182</v>
      </c>
      <c r="B332" s="30" t="s">
        <v>656</v>
      </c>
      <c r="C332" s="164"/>
      <c r="D332" s="323" t="s">
        <v>249</v>
      </c>
      <c r="E332" s="328" t="s">
        <v>249</v>
      </c>
      <c r="F332" s="117"/>
      <c r="G332" s="122" t="str">
        <f t="shared" si="25"/>
        <v/>
      </c>
      <c r="H332" s="122" t="str">
        <f t="shared" si="26"/>
        <v/>
      </c>
    </row>
    <row r="333" spans="1:8" x14ac:dyDescent="0.35">
      <c r="A333" s="17" t="s">
        <v>1183</v>
      </c>
      <c r="B333" s="17" t="s">
        <v>1096</v>
      </c>
      <c r="D333" s="323" t="s">
        <v>249</v>
      </c>
      <c r="E333" s="328" t="s">
        <v>249</v>
      </c>
      <c r="F333" s="117"/>
      <c r="G333" s="122" t="str">
        <f t="shared" si="25"/>
        <v/>
      </c>
      <c r="H333" s="122" t="str">
        <f t="shared" si="26"/>
        <v/>
      </c>
    </row>
    <row r="334" spans="1:8" x14ac:dyDescent="0.35">
      <c r="A334" s="17" t="s">
        <v>1184</v>
      </c>
      <c r="B334" s="30" t="s">
        <v>314</v>
      </c>
      <c r="C334" s="164"/>
      <c r="D334" s="323">
        <f>SUM(D330:D333)</f>
        <v>0</v>
      </c>
      <c r="E334" s="328">
        <f>SUM(E330:E333)</f>
        <v>0</v>
      </c>
      <c r="F334" s="117"/>
      <c r="G334" s="126">
        <f>SUM(G330:G333)</f>
        <v>0</v>
      </c>
      <c r="H334" s="126">
        <f>SUM(H330:H333)</f>
        <v>0</v>
      </c>
    </row>
    <row r="335" spans="1:8" x14ac:dyDescent="0.35">
      <c r="A335" s="17" t="s">
        <v>1185</v>
      </c>
      <c r="B335" s="30"/>
      <c r="C335" s="164"/>
      <c r="F335" s="117"/>
      <c r="G335" s="117"/>
      <c r="H335" s="20"/>
    </row>
    <row r="336" spans="1:8" x14ac:dyDescent="0.35">
      <c r="A336" s="35"/>
      <c r="B336" s="35" t="s">
        <v>1448</v>
      </c>
      <c r="C336" s="161"/>
      <c r="D336" s="139" t="s">
        <v>1186</v>
      </c>
      <c r="E336" s="139" t="s">
        <v>1187</v>
      </c>
      <c r="F336" s="139"/>
      <c r="G336" s="139" t="s">
        <v>1188</v>
      </c>
      <c r="H336" s="35"/>
    </row>
    <row r="337" spans="1:8" x14ac:dyDescent="0.35">
      <c r="A337" s="17" t="s">
        <v>1189</v>
      </c>
      <c r="B337" s="30" t="s">
        <v>1163</v>
      </c>
      <c r="C337" s="164"/>
      <c r="D337" s="327" t="s">
        <v>249</v>
      </c>
      <c r="E337" s="329" t="s">
        <v>249</v>
      </c>
      <c r="F337" s="112"/>
      <c r="G337" s="259" t="s">
        <v>249</v>
      </c>
      <c r="H337" s="43" t="s">
        <v>737</v>
      </c>
    </row>
    <row r="338" spans="1:8" x14ac:dyDescent="0.35">
      <c r="A338" s="17" t="s">
        <v>1190</v>
      </c>
      <c r="B338" s="30" t="s">
        <v>1165</v>
      </c>
      <c r="C338" s="164"/>
      <c r="D338" s="327" t="s">
        <v>249</v>
      </c>
      <c r="E338" s="329" t="s">
        <v>249</v>
      </c>
      <c r="F338" s="112"/>
      <c r="G338" s="259" t="s">
        <v>249</v>
      </c>
      <c r="H338" s="43" t="s">
        <v>737</v>
      </c>
    </row>
    <row r="339" spans="1:8" x14ac:dyDescent="0.35">
      <c r="A339" s="17" t="s">
        <v>1191</v>
      </c>
      <c r="B339" s="30" t="s">
        <v>1167</v>
      </c>
      <c r="C339" s="164"/>
      <c r="D339" s="327" t="s">
        <v>249</v>
      </c>
      <c r="E339" s="329" t="s">
        <v>249</v>
      </c>
      <c r="F339" s="112"/>
      <c r="G339" s="259" t="s">
        <v>249</v>
      </c>
      <c r="H339" s="43" t="s">
        <v>737</v>
      </c>
    </row>
    <row r="340" spans="1:8" x14ac:dyDescent="0.35">
      <c r="A340" s="17" t="s">
        <v>1192</v>
      </c>
      <c r="B340" s="30" t="s">
        <v>1169</v>
      </c>
      <c r="C340" s="164"/>
      <c r="D340" s="327" t="s">
        <v>249</v>
      </c>
      <c r="E340" s="329" t="s">
        <v>249</v>
      </c>
      <c r="F340" s="112"/>
      <c r="G340" s="259" t="s">
        <v>249</v>
      </c>
      <c r="H340" s="43" t="s">
        <v>737</v>
      </c>
    </row>
    <row r="341" spans="1:8" x14ac:dyDescent="0.35">
      <c r="A341" s="17" t="s">
        <v>1193</v>
      </c>
      <c r="B341" s="30" t="s">
        <v>1171</v>
      </c>
      <c r="C341" s="164"/>
      <c r="D341" s="327" t="s">
        <v>249</v>
      </c>
      <c r="E341" s="329" t="s">
        <v>249</v>
      </c>
      <c r="F341" s="112"/>
      <c r="G341" s="259" t="s">
        <v>249</v>
      </c>
      <c r="H341" s="43" t="s">
        <v>737</v>
      </c>
    </row>
    <row r="342" spans="1:8" x14ac:dyDescent="0.35">
      <c r="A342" s="17" t="s">
        <v>1194</v>
      </c>
      <c r="B342" s="30" t="s">
        <v>1173</v>
      </c>
      <c r="C342" s="164"/>
      <c r="D342" s="327" t="s">
        <v>249</v>
      </c>
      <c r="E342" s="329" t="s">
        <v>249</v>
      </c>
      <c r="F342" s="112"/>
      <c r="G342" s="259" t="s">
        <v>249</v>
      </c>
      <c r="H342" s="43" t="s">
        <v>737</v>
      </c>
    </row>
    <row r="343" spans="1:8" x14ac:dyDescent="0.35">
      <c r="A343" s="17" t="s">
        <v>1195</v>
      </c>
      <c r="B343" s="30" t="s">
        <v>656</v>
      </c>
      <c r="C343" s="164"/>
      <c r="D343" s="327" t="s">
        <v>249</v>
      </c>
      <c r="E343" s="329" t="s">
        <v>249</v>
      </c>
      <c r="F343" s="112"/>
      <c r="G343" s="259" t="s">
        <v>249</v>
      </c>
      <c r="H343" s="43" t="s">
        <v>737</v>
      </c>
    </row>
    <row r="344" spans="1:8" x14ac:dyDescent="0.35">
      <c r="A344" s="17" t="s">
        <v>1196</v>
      </c>
      <c r="B344" s="30" t="s">
        <v>1096</v>
      </c>
      <c r="C344" s="164"/>
      <c r="D344" s="327" t="s">
        <v>249</v>
      </c>
      <c r="E344" s="329" t="s">
        <v>249</v>
      </c>
      <c r="F344" s="112"/>
      <c r="G344" s="259" t="s">
        <v>249</v>
      </c>
      <c r="H344" s="43" t="s">
        <v>737</v>
      </c>
    </row>
    <row r="345" spans="1:8" x14ac:dyDescent="0.35">
      <c r="A345" s="17" t="s">
        <v>1197</v>
      </c>
      <c r="B345" s="30" t="s">
        <v>314</v>
      </c>
      <c r="C345" s="164"/>
      <c r="D345" s="150">
        <f>SUM(D337:D344)</f>
        <v>0</v>
      </c>
      <c r="E345" s="329">
        <f>SUM(E337:E344)</f>
        <v>0</v>
      </c>
      <c r="F345" s="112"/>
      <c r="G345" s="258"/>
      <c r="H345" s="43" t="s">
        <v>737</v>
      </c>
    </row>
    <row r="346" spans="1:8" x14ac:dyDescent="0.35">
      <c r="A346" s="17" t="s">
        <v>1198</v>
      </c>
      <c r="B346" s="30" t="s">
        <v>1199</v>
      </c>
      <c r="C346" s="164"/>
      <c r="G346" s="259" t="s">
        <v>249</v>
      </c>
      <c r="H346" s="43" t="s">
        <v>737</v>
      </c>
    </row>
    <row r="347" spans="1:8" x14ac:dyDescent="0.35">
      <c r="A347" s="17" t="s">
        <v>1200</v>
      </c>
      <c r="B347" s="30"/>
      <c r="C347" s="164"/>
      <c r="D347" s="121"/>
      <c r="F347" s="112"/>
      <c r="G347" s="122"/>
      <c r="H347" s="43" t="s">
        <v>737</v>
      </c>
    </row>
    <row r="348" spans="1:8" x14ac:dyDescent="0.35">
      <c r="A348" s="17" t="s">
        <v>1201</v>
      </c>
      <c r="B348" s="30"/>
      <c r="C348" s="164"/>
      <c r="D348" s="121"/>
      <c r="F348" s="112"/>
      <c r="G348" s="122"/>
      <c r="H348" s="43" t="s">
        <v>737</v>
      </c>
    </row>
    <row r="349" spans="1:8" x14ac:dyDescent="0.35">
      <c r="A349" s="17" t="s">
        <v>1202</v>
      </c>
      <c r="B349" s="30"/>
      <c r="C349" s="164"/>
      <c r="D349" s="121"/>
      <c r="F349" s="112"/>
      <c r="G349" s="122"/>
      <c r="H349" s="43" t="s">
        <v>737</v>
      </c>
    </row>
    <row r="350" spans="1:8" x14ac:dyDescent="0.35">
      <c r="A350" s="17" t="s">
        <v>1203</v>
      </c>
      <c r="B350" s="30"/>
      <c r="C350" s="164"/>
      <c r="D350" s="121"/>
      <c r="F350" s="112"/>
      <c r="G350" s="122"/>
      <c r="H350" s="43" t="s">
        <v>737</v>
      </c>
    </row>
    <row r="351" spans="1:8" x14ac:dyDescent="0.35">
      <c r="A351" s="17" t="s">
        <v>1204</v>
      </c>
      <c r="B351" s="30"/>
      <c r="C351" s="164"/>
      <c r="D351" s="121"/>
      <c r="F351" s="112"/>
      <c r="G351" s="122"/>
      <c r="H351" s="43" t="s">
        <v>737</v>
      </c>
    </row>
    <row r="352" spans="1:8" x14ac:dyDescent="0.35">
      <c r="A352" s="17" t="s">
        <v>1205</v>
      </c>
      <c r="B352" s="30"/>
      <c r="C352" s="164"/>
      <c r="D352" s="121"/>
      <c r="F352" s="112"/>
      <c r="G352" s="122"/>
      <c r="H352" s="43" t="s">
        <v>737</v>
      </c>
    </row>
    <row r="353" spans="1:8" x14ac:dyDescent="0.35">
      <c r="A353" s="17" t="s">
        <v>1206</v>
      </c>
      <c r="B353" s="30"/>
      <c r="C353" s="164"/>
      <c r="D353" s="121"/>
      <c r="F353" s="112"/>
      <c r="G353" s="122"/>
      <c r="H353" s="43" t="s">
        <v>737</v>
      </c>
    </row>
    <row r="354" spans="1:8" x14ac:dyDescent="0.35">
      <c r="A354" s="17" t="s">
        <v>1207</v>
      </c>
      <c r="B354" s="30"/>
      <c r="C354" s="164"/>
      <c r="D354" s="121"/>
      <c r="F354" s="112"/>
      <c r="G354" s="122"/>
      <c r="H354" s="43" t="s">
        <v>737</v>
      </c>
    </row>
    <row r="355" spans="1:8" x14ac:dyDescent="0.35">
      <c r="A355" s="17" t="s">
        <v>1208</v>
      </c>
      <c r="B355" s="30"/>
      <c r="C355" s="164"/>
      <c r="D355" s="121"/>
      <c r="F355" s="112"/>
      <c r="G355" s="122"/>
      <c r="H355" s="43" t="s">
        <v>737</v>
      </c>
    </row>
    <row r="356" spans="1:8" x14ac:dyDescent="0.35">
      <c r="A356" s="17" t="s">
        <v>1209</v>
      </c>
      <c r="D356" s="141"/>
      <c r="F356" s="112"/>
      <c r="G356" s="112"/>
    </row>
    <row r="357" spans="1:8" x14ac:dyDescent="0.35">
      <c r="A357" s="17" t="s">
        <v>1210</v>
      </c>
      <c r="D357" s="141"/>
      <c r="F357" s="112"/>
      <c r="G357" s="112"/>
    </row>
    <row r="358" spans="1:8" x14ac:dyDescent="0.35">
      <c r="A358" s="17" t="s">
        <v>1211</v>
      </c>
      <c r="D358" s="141"/>
      <c r="F358" s="112"/>
      <c r="G358" s="112"/>
    </row>
    <row r="359" spans="1:8" x14ac:dyDescent="0.35">
      <c r="A359" s="17" t="s">
        <v>1212</v>
      </c>
      <c r="D359" s="141"/>
      <c r="F359" s="112"/>
      <c r="G359" s="112"/>
    </row>
    <row r="360" spans="1:8" x14ac:dyDescent="0.35">
      <c r="A360" s="17" t="s">
        <v>1213</v>
      </c>
      <c r="D360" s="141"/>
      <c r="F360" s="112"/>
      <c r="G360" s="112"/>
    </row>
    <row r="361" spans="1:8" x14ac:dyDescent="0.35">
      <c r="A361" s="17" t="s">
        <v>1214</v>
      </c>
      <c r="D361" s="141"/>
      <c r="F361" s="112"/>
      <c r="G361" s="112"/>
    </row>
    <row r="362" spans="1:8" x14ac:dyDescent="0.35">
      <c r="A362" s="17" t="s">
        <v>1215</v>
      </c>
      <c r="D362" s="141"/>
      <c r="F362" s="112"/>
      <c r="G362" s="112"/>
    </row>
    <row r="363" spans="1:8" x14ac:dyDescent="0.35">
      <c r="A363" s="17" t="s">
        <v>1216</v>
      </c>
      <c r="D363" s="141"/>
      <c r="F363" s="112"/>
      <c r="G363" s="112"/>
    </row>
    <row r="364" spans="1:8" x14ac:dyDescent="0.35">
      <c r="A364" s="17" t="s">
        <v>1217</v>
      </c>
      <c r="D364" s="141"/>
      <c r="F364" s="112"/>
      <c r="G364" s="112"/>
    </row>
    <row r="365" spans="1:8" x14ac:dyDescent="0.35">
      <c r="A365" s="17" t="s">
        <v>1218</v>
      </c>
      <c r="D365" s="141"/>
      <c r="F365" s="112"/>
      <c r="G365" s="112"/>
    </row>
    <row r="366" spans="1:8" x14ac:dyDescent="0.35">
      <c r="A366" s="17" t="s">
        <v>1219</v>
      </c>
      <c r="D366" s="141"/>
      <c r="F366" s="112"/>
      <c r="G366" s="112"/>
    </row>
    <row r="367" spans="1:8" x14ac:dyDescent="0.35">
      <c r="A367" s="17" t="s">
        <v>1220</v>
      </c>
      <c r="D367" s="141"/>
      <c r="F367" s="112"/>
      <c r="G367" s="112"/>
    </row>
    <row r="368" spans="1:8" x14ac:dyDescent="0.35">
      <c r="A368" s="17" t="s">
        <v>1221</v>
      </c>
      <c r="D368" s="141"/>
      <c r="F368" s="112"/>
      <c r="G368" s="112"/>
    </row>
    <row r="369" spans="1:7" x14ac:dyDescent="0.35">
      <c r="A369" s="17" t="s">
        <v>1222</v>
      </c>
      <c r="D369" s="141"/>
      <c r="F369" s="112"/>
      <c r="G369" s="112"/>
    </row>
    <row r="370" spans="1:7" x14ac:dyDescent="0.35">
      <c r="A370" s="17" t="s">
        <v>1223</v>
      </c>
      <c r="D370" s="141"/>
      <c r="F370" s="112"/>
      <c r="G370" s="112"/>
    </row>
    <row r="371" spans="1:7" x14ac:dyDescent="0.35">
      <c r="A371" s="17" t="s">
        <v>1224</v>
      </c>
      <c r="D371" s="141"/>
      <c r="F371" s="112"/>
      <c r="G371" s="112"/>
    </row>
    <row r="372" spans="1:7" x14ac:dyDescent="0.35">
      <c r="A372" s="17" t="s">
        <v>1225</v>
      </c>
      <c r="D372" s="141"/>
      <c r="F372" s="112"/>
      <c r="G372" s="112"/>
    </row>
    <row r="373" spans="1:7" x14ac:dyDescent="0.35">
      <c r="A373" s="17" t="s">
        <v>1226</v>
      </c>
      <c r="D373" s="141"/>
      <c r="F373" s="112"/>
      <c r="G373" s="112"/>
    </row>
    <row r="374" spans="1:7" x14ac:dyDescent="0.35">
      <c r="A374" s="17" t="s">
        <v>1227</v>
      </c>
      <c r="D374" s="141"/>
      <c r="F374" s="112"/>
      <c r="G374" s="112"/>
    </row>
    <row r="375" spans="1:7" x14ac:dyDescent="0.35">
      <c r="A375" s="17" t="s">
        <v>1228</v>
      </c>
      <c r="D375" s="141"/>
      <c r="F375" s="112"/>
      <c r="G375" s="112"/>
    </row>
    <row r="376" spans="1:7" x14ac:dyDescent="0.35">
      <c r="A376" s="17" t="s">
        <v>1229</v>
      </c>
      <c r="D376" s="141"/>
      <c r="F376" s="112"/>
      <c r="G376" s="112"/>
    </row>
    <row r="377" spans="1:7" x14ac:dyDescent="0.35">
      <c r="A377" s="17" t="s">
        <v>1230</v>
      </c>
      <c r="D377" s="141"/>
      <c r="F377" s="112"/>
      <c r="G377" s="112"/>
    </row>
    <row r="378" spans="1:7" x14ac:dyDescent="0.35">
      <c r="A378" s="17" t="s">
        <v>1231</v>
      </c>
      <c r="D378" s="141"/>
      <c r="F378" s="112"/>
      <c r="G378" s="112"/>
    </row>
    <row r="379" spans="1:7" x14ac:dyDescent="0.35">
      <c r="A379" s="17" t="s">
        <v>1232</v>
      </c>
      <c r="D379" s="141"/>
      <c r="F379" s="112"/>
      <c r="G379" s="112"/>
    </row>
    <row r="380" spans="1:7" x14ac:dyDescent="0.35">
      <c r="A380" s="17" t="s">
        <v>1233</v>
      </c>
      <c r="D380" s="141"/>
      <c r="F380" s="112"/>
      <c r="G380" s="112"/>
    </row>
    <row r="381" spans="1:7" x14ac:dyDescent="0.35">
      <c r="A381" s="17" t="s">
        <v>1234</v>
      </c>
      <c r="D381" s="141"/>
      <c r="F381" s="112"/>
      <c r="G381" s="112"/>
    </row>
    <row r="382" spans="1:7" x14ac:dyDescent="0.35">
      <c r="A382" s="17" t="s">
        <v>1235</v>
      </c>
      <c r="D382" s="141"/>
      <c r="F382" s="112"/>
      <c r="G382" s="112"/>
    </row>
    <row r="383" spans="1:7" x14ac:dyDescent="0.35">
      <c r="A383" s="17" t="s">
        <v>1236</v>
      </c>
      <c r="D383" s="141"/>
      <c r="F383" s="112"/>
      <c r="G383" s="112"/>
    </row>
    <row r="384" spans="1:7" x14ac:dyDescent="0.35">
      <c r="A384" s="17" t="s">
        <v>1237</v>
      </c>
      <c r="D384" s="141"/>
      <c r="F384" s="112"/>
      <c r="G384" s="112"/>
    </row>
    <row r="385" spans="1:8" ht="18.5" x14ac:dyDescent="0.35">
      <c r="A385" s="71"/>
      <c r="B385" s="72" t="s">
        <v>754</v>
      </c>
      <c r="C385" s="168"/>
      <c r="D385" s="128"/>
      <c r="E385" s="128"/>
      <c r="F385" s="128"/>
      <c r="G385" s="129"/>
      <c r="H385" s="73"/>
    </row>
    <row r="386" spans="1:8" x14ac:dyDescent="0.35">
      <c r="A386" s="34"/>
      <c r="B386" s="34" t="s">
        <v>1238</v>
      </c>
      <c r="C386" s="171"/>
      <c r="D386" s="119" t="s">
        <v>950</v>
      </c>
      <c r="E386" s="119" t="s">
        <v>951</v>
      </c>
      <c r="F386" s="119"/>
      <c r="G386" s="119" t="s">
        <v>792</v>
      </c>
      <c r="H386" s="34" t="s">
        <v>952</v>
      </c>
    </row>
    <row r="387" spans="1:8" x14ac:dyDescent="0.35">
      <c r="A387" s="17" t="s">
        <v>1239</v>
      </c>
      <c r="B387" s="17" t="s">
        <v>954</v>
      </c>
      <c r="D387" s="121" t="s">
        <v>249</v>
      </c>
      <c r="E387" s="130"/>
      <c r="F387" s="130"/>
      <c r="G387" s="131"/>
      <c r="H387" s="52"/>
    </row>
    <row r="388" spans="1:8" x14ac:dyDescent="0.35">
      <c r="A388" s="28"/>
      <c r="E388" s="130"/>
      <c r="F388" s="130"/>
      <c r="G388" s="131"/>
      <c r="H388" s="52"/>
    </row>
    <row r="389" spans="1:8" x14ac:dyDescent="0.35">
      <c r="B389" s="17" t="s">
        <v>955</v>
      </c>
      <c r="E389" s="130"/>
      <c r="F389" s="130"/>
      <c r="G389" s="131"/>
      <c r="H389" s="52"/>
    </row>
    <row r="390" spans="1:8" x14ac:dyDescent="0.35">
      <c r="A390" s="17" t="s">
        <v>1240</v>
      </c>
      <c r="B390" s="30" t="s">
        <v>890</v>
      </c>
      <c r="C390" s="164"/>
      <c r="D390" s="121" t="s">
        <v>249</v>
      </c>
      <c r="E390" s="111" t="s">
        <v>249</v>
      </c>
      <c r="F390" s="130"/>
      <c r="G390" s="122" t="s">
        <v>737</v>
      </c>
      <c r="H390" s="43" t="s">
        <v>737</v>
      </c>
    </row>
    <row r="391" spans="1:8" x14ac:dyDescent="0.35">
      <c r="A391" s="17" t="s">
        <v>1241</v>
      </c>
      <c r="B391" s="30" t="s">
        <v>890</v>
      </c>
      <c r="C391" s="164"/>
      <c r="D391" s="121" t="s">
        <v>249</v>
      </c>
      <c r="E391" s="111" t="s">
        <v>249</v>
      </c>
      <c r="F391" s="130"/>
      <c r="G391" s="122" t="s">
        <v>737</v>
      </c>
      <c r="H391" s="43" t="s">
        <v>737</v>
      </c>
    </row>
    <row r="392" spans="1:8" x14ac:dyDescent="0.35">
      <c r="A392" s="17" t="s">
        <v>1242</v>
      </c>
      <c r="B392" s="30" t="s">
        <v>890</v>
      </c>
      <c r="C392" s="164"/>
      <c r="D392" s="121" t="s">
        <v>249</v>
      </c>
      <c r="E392" s="111" t="s">
        <v>249</v>
      </c>
      <c r="F392" s="130"/>
      <c r="G392" s="122" t="s">
        <v>737</v>
      </c>
      <c r="H392" s="43" t="s">
        <v>737</v>
      </c>
    </row>
    <row r="393" spans="1:8" x14ac:dyDescent="0.35">
      <c r="A393" s="17" t="s">
        <v>1243</v>
      </c>
      <c r="B393" s="30" t="s">
        <v>890</v>
      </c>
      <c r="C393" s="164"/>
      <c r="D393" s="121" t="s">
        <v>249</v>
      </c>
      <c r="E393" s="111" t="s">
        <v>249</v>
      </c>
      <c r="F393" s="130"/>
      <c r="G393" s="122" t="s">
        <v>737</v>
      </c>
      <c r="H393" s="43" t="s">
        <v>737</v>
      </c>
    </row>
    <row r="394" spans="1:8" x14ac:dyDescent="0.35">
      <c r="A394" s="17" t="s">
        <v>1244</v>
      </c>
      <c r="B394" s="30" t="s">
        <v>890</v>
      </c>
      <c r="C394" s="164"/>
      <c r="D394" s="121" t="s">
        <v>249</v>
      </c>
      <c r="E394" s="111" t="s">
        <v>249</v>
      </c>
      <c r="F394" s="130"/>
      <c r="G394" s="122" t="s">
        <v>737</v>
      </c>
      <c r="H394" s="43" t="s">
        <v>737</v>
      </c>
    </row>
    <row r="395" spans="1:8" x14ac:dyDescent="0.35">
      <c r="A395" s="17" t="s">
        <v>1245</v>
      </c>
      <c r="B395" s="30" t="s">
        <v>890</v>
      </c>
      <c r="C395" s="164"/>
      <c r="D395" s="121" t="s">
        <v>249</v>
      </c>
      <c r="E395" s="111" t="s">
        <v>249</v>
      </c>
      <c r="F395" s="130"/>
      <c r="G395" s="122" t="s">
        <v>737</v>
      </c>
      <c r="H395" s="43" t="s">
        <v>737</v>
      </c>
    </row>
    <row r="396" spans="1:8" x14ac:dyDescent="0.35">
      <c r="A396" s="17" t="s">
        <v>1246</v>
      </c>
      <c r="B396" s="30" t="s">
        <v>890</v>
      </c>
      <c r="C396" s="164"/>
      <c r="D396" s="121" t="s">
        <v>249</v>
      </c>
      <c r="E396" s="111" t="s">
        <v>249</v>
      </c>
      <c r="F396" s="130"/>
      <c r="G396" s="122" t="s">
        <v>737</v>
      </c>
      <c r="H396" s="43" t="s">
        <v>737</v>
      </c>
    </row>
    <row r="397" spans="1:8" x14ac:dyDescent="0.35">
      <c r="A397" s="17" t="s">
        <v>1247</v>
      </c>
      <c r="B397" s="30" t="s">
        <v>890</v>
      </c>
      <c r="C397" s="164"/>
      <c r="D397" s="121" t="s">
        <v>249</v>
      </c>
      <c r="E397" s="111" t="s">
        <v>249</v>
      </c>
      <c r="F397" s="130"/>
      <c r="G397" s="122" t="s">
        <v>737</v>
      </c>
      <c r="H397" s="43" t="s">
        <v>737</v>
      </c>
    </row>
    <row r="398" spans="1:8" x14ac:dyDescent="0.35">
      <c r="A398" s="17" t="s">
        <v>1248</v>
      </c>
      <c r="B398" s="30" t="s">
        <v>890</v>
      </c>
      <c r="C398" s="164"/>
      <c r="D398" s="121" t="s">
        <v>249</v>
      </c>
      <c r="E398" s="111" t="s">
        <v>249</v>
      </c>
      <c r="F398" s="130"/>
      <c r="G398" s="122" t="s">
        <v>737</v>
      </c>
      <c r="H398" s="43" t="s">
        <v>737</v>
      </c>
    </row>
    <row r="399" spans="1:8" x14ac:dyDescent="0.35">
      <c r="A399" s="17" t="s">
        <v>1249</v>
      </c>
      <c r="B399" s="30" t="s">
        <v>890</v>
      </c>
      <c r="C399" s="164"/>
      <c r="D399" s="121" t="s">
        <v>249</v>
      </c>
      <c r="E399" s="111" t="s">
        <v>249</v>
      </c>
      <c r="F399" s="132"/>
      <c r="G399" s="122" t="s">
        <v>737</v>
      </c>
      <c r="H399" s="43" t="s">
        <v>737</v>
      </c>
    </row>
    <row r="400" spans="1:8" x14ac:dyDescent="0.35">
      <c r="A400" s="17" t="s">
        <v>1250</v>
      </c>
      <c r="B400" s="30" t="s">
        <v>890</v>
      </c>
      <c r="C400" s="164"/>
      <c r="D400" s="121" t="s">
        <v>249</v>
      </c>
      <c r="E400" s="111" t="s">
        <v>249</v>
      </c>
      <c r="F400" s="132"/>
      <c r="G400" s="122" t="s">
        <v>737</v>
      </c>
      <c r="H400" s="43" t="s">
        <v>737</v>
      </c>
    </row>
    <row r="401" spans="1:8" x14ac:dyDescent="0.35">
      <c r="A401" s="17" t="s">
        <v>1251</v>
      </c>
      <c r="B401" s="30" t="s">
        <v>890</v>
      </c>
      <c r="C401" s="164"/>
      <c r="D401" s="121" t="s">
        <v>249</v>
      </c>
      <c r="E401" s="111" t="s">
        <v>249</v>
      </c>
      <c r="F401" s="132"/>
      <c r="G401" s="122" t="s">
        <v>737</v>
      </c>
      <c r="H401" s="43" t="s">
        <v>737</v>
      </c>
    </row>
    <row r="402" spans="1:8" x14ac:dyDescent="0.35">
      <c r="A402" s="17" t="s">
        <v>1252</v>
      </c>
      <c r="B402" s="30" t="s">
        <v>890</v>
      </c>
      <c r="C402" s="164"/>
      <c r="D402" s="121" t="s">
        <v>249</v>
      </c>
      <c r="E402" s="111" t="s">
        <v>249</v>
      </c>
      <c r="F402" s="132"/>
      <c r="G402" s="122" t="s">
        <v>737</v>
      </c>
      <c r="H402" s="43" t="s">
        <v>737</v>
      </c>
    </row>
    <row r="403" spans="1:8" x14ac:dyDescent="0.35">
      <c r="A403" s="17" t="s">
        <v>1253</v>
      </c>
      <c r="B403" s="30" t="s">
        <v>890</v>
      </c>
      <c r="C403" s="164"/>
      <c r="D403" s="121" t="s">
        <v>249</v>
      </c>
      <c r="E403" s="111" t="s">
        <v>249</v>
      </c>
      <c r="F403" s="132"/>
      <c r="G403" s="122" t="s">
        <v>737</v>
      </c>
      <c r="H403" s="43" t="s">
        <v>737</v>
      </c>
    </row>
    <row r="404" spans="1:8" x14ac:dyDescent="0.35">
      <c r="A404" s="17" t="s">
        <v>1254</v>
      </c>
      <c r="B404" s="30" t="s">
        <v>890</v>
      </c>
      <c r="C404" s="164"/>
      <c r="D404" s="121" t="s">
        <v>249</v>
      </c>
      <c r="E404" s="111" t="s">
        <v>249</v>
      </c>
      <c r="F404" s="132"/>
      <c r="G404" s="122" t="s">
        <v>737</v>
      </c>
      <c r="H404" s="43" t="s">
        <v>737</v>
      </c>
    </row>
    <row r="405" spans="1:8" x14ac:dyDescent="0.35">
      <c r="A405" s="17" t="s">
        <v>1255</v>
      </c>
      <c r="B405" s="30" t="s">
        <v>890</v>
      </c>
      <c r="C405" s="164"/>
      <c r="D405" s="121" t="s">
        <v>249</v>
      </c>
      <c r="E405" s="111" t="s">
        <v>249</v>
      </c>
      <c r="G405" s="122" t="s">
        <v>737</v>
      </c>
      <c r="H405" s="43" t="s">
        <v>737</v>
      </c>
    </row>
    <row r="406" spans="1:8" x14ac:dyDescent="0.35">
      <c r="A406" s="17" t="s">
        <v>1256</v>
      </c>
      <c r="B406" s="30" t="s">
        <v>890</v>
      </c>
      <c r="C406" s="164"/>
      <c r="D406" s="121" t="s">
        <v>249</v>
      </c>
      <c r="E406" s="111" t="s">
        <v>249</v>
      </c>
      <c r="F406" s="133"/>
      <c r="G406" s="122" t="s">
        <v>737</v>
      </c>
      <c r="H406" s="43" t="s">
        <v>737</v>
      </c>
    </row>
    <row r="407" spans="1:8" x14ac:dyDescent="0.35">
      <c r="A407" s="17" t="s">
        <v>1257</v>
      </c>
      <c r="B407" s="30" t="s">
        <v>890</v>
      </c>
      <c r="C407" s="164"/>
      <c r="D407" s="121" t="s">
        <v>249</v>
      </c>
      <c r="E407" s="111" t="s">
        <v>249</v>
      </c>
      <c r="F407" s="133"/>
      <c r="G407" s="122" t="s">
        <v>737</v>
      </c>
      <c r="H407" s="43" t="s">
        <v>737</v>
      </c>
    </row>
    <row r="408" spans="1:8" x14ac:dyDescent="0.35">
      <c r="A408" s="17" t="s">
        <v>1258</v>
      </c>
      <c r="B408" s="30" t="s">
        <v>890</v>
      </c>
      <c r="C408" s="164"/>
      <c r="D408" s="121" t="s">
        <v>249</v>
      </c>
      <c r="E408" s="111" t="s">
        <v>249</v>
      </c>
      <c r="F408" s="133"/>
      <c r="G408" s="122" t="s">
        <v>737</v>
      </c>
      <c r="H408" s="43" t="s">
        <v>737</v>
      </c>
    </row>
    <row r="409" spans="1:8" x14ac:dyDescent="0.35">
      <c r="A409" s="17" t="s">
        <v>1259</v>
      </c>
      <c r="B409" s="30" t="s">
        <v>890</v>
      </c>
      <c r="C409" s="164"/>
      <c r="D409" s="121" t="s">
        <v>249</v>
      </c>
      <c r="E409" s="111" t="s">
        <v>249</v>
      </c>
      <c r="F409" s="133"/>
      <c r="G409" s="122" t="s">
        <v>737</v>
      </c>
      <c r="H409" s="43" t="s">
        <v>737</v>
      </c>
    </row>
    <row r="410" spans="1:8" x14ac:dyDescent="0.35">
      <c r="A410" s="17" t="s">
        <v>1260</v>
      </c>
      <c r="B410" s="30" t="s">
        <v>890</v>
      </c>
      <c r="C410" s="164"/>
      <c r="D410" s="121" t="s">
        <v>249</v>
      </c>
      <c r="E410" s="111" t="s">
        <v>249</v>
      </c>
      <c r="F410" s="133"/>
      <c r="G410" s="122" t="s">
        <v>737</v>
      </c>
      <c r="H410" s="43" t="s">
        <v>737</v>
      </c>
    </row>
    <row r="411" spans="1:8" x14ac:dyDescent="0.35">
      <c r="A411" s="17" t="s">
        <v>1261</v>
      </c>
      <c r="B411" s="30" t="s">
        <v>890</v>
      </c>
      <c r="C411" s="164"/>
      <c r="D411" s="121" t="s">
        <v>249</v>
      </c>
      <c r="E411" s="111" t="s">
        <v>249</v>
      </c>
      <c r="F411" s="133"/>
      <c r="G411" s="122" t="s">
        <v>737</v>
      </c>
      <c r="H411" s="43" t="s">
        <v>737</v>
      </c>
    </row>
    <row r="412" spans="1:8" x14ac:dyDescent="0.35">
      <c r="A412" s="17" t="s">
        <v>1262</v>
      </c>
      <c r="B412" s="30" t="s">
        <v>890</v>
      </c>
      <c r="C412" s="164"/>
      <c r="D412" s="121" t="s">
        <v>249</v>
      </c>
      <c r="E412" s="111" t="s">
        <v>249</v>
      </c>
      <c r="F412" s="133"/>
      <c r="G412" s="122" t="s">
        <v>737</v>
      </c>
      <c r="H412" s="43" t="s">
        <v>737</v>
      </c>
    </row>
    <row r="413" spans="1:8" x14ac:dyDescent="0.35">
      <c r="A413" s="17" t="s">
        <v>1263</v>
      </c>
      <c r="B413" s="30" t="s">
        <v>890</v>
      </c>
      <c r="C413" s="164"/>
      <c r="D413" s="121" t="s">
        <v>249</v>
      </c>
      <c r="E413" s="111" t="s">
        <v>249</v>
      </c>
      <c r="F413" s="133"/>
      <c r="G413" s="122" t="s">
        <v>737</v>
      </c>
      <c r="H413" s="43" t="s">
        <v>737</v>
      </c>
    </row>
    <row r="414" spans="1:8" x14ac:dyDescent="0.35">
      <c r="A414" s="17" t="s">
        <v>1264</v>
      </c>
      <c r="B414" s="30" t="s">
        <v>314</v>
      </c>
      <c r="C414" s="164"/>
      <c r="D414" s="134">
        <v>0</v>
      </c>
      <c r="E414" s="135">
        <v>0</v>
      </c>
      <c r="F414" s="133"/>
      <c r="G414" s="136">
        <v>0</v>
      </c>
      <c r="H414" s="76">
        <v>0</v>
      </c>
    </row>
    <row r="415" spans="1:8" x14ac:dyDescent="0.35">
      <c r="A415" s="34"/>
      <c r="B415" s="34" t="s">
        <v>1265</v>
      </c>
      <c r="C415" s="171"/>
      <c r="D415" s="119" t="s">
        <v>950</v>
      </c>
      <c r="E415" s="119" t="s">
        <v>951</v>
      </c>
      <c r="F415" s="119"/>
      <c r="G415" s="119" t="s">
        <v>792</v>
      </c>
      <c r="H415" s="34" t="s">
        <v>952</v>
      </c>
    </row>
    <row r="416" spans="1:8" x14ac:dyDescent="0.35">
      <c r="A416" s="17" t="s">
        <v>1266</v>
      </c>
      <c r="B416" s="17" t="s">
        <v>983</v>
      </c>
      <c r="D416" s="123" t="s">
        <v>249</v>
      </c>
      <c r="H416" s="17"/>
    </row>
    <row r="417" spans="1:8" x14ac:dyDescent="0.35">
      <c r="H417" s="17"/>
    </row>
    <row r="418" spans="1:8" x14ac:dyDescent="0.35">
      <c r="B418" s="30" t="s">
        <v>984</v>
      </c>
      <c r="C418" s="164"/>
      <c r="H418" s="17"/>
    </row>
    <row r="419" spans="1:8" x14ac:dyDescent="0.35">
      <c r="A419" s="17" t="s">
        <v>1267</v>
      </c>
      <c r="B419" s="17" t="s">
        <v>986</v>
      </c>
      <c r="D419" s="121" t="s">
        <v>249</v>
      </c>
      <c r="E419" s="111" t="s">
        <v>249</v>
      </c>
      <c r="G419" s="122" t="s">
        <v>737</v>
      </c>
      <c r="H419" s="43" t="s">
        <v>737</v>
      </c>
    </row>
    <row r="420" spans="1:8" x14ac:dyDescent="0.35">
      <c r="A420" s="17" t="s">
        <v>1268</v>
      </c>
      <c r="B420" s="17" t="s">
        <v>988</v>
      </c>
      <c r="D420" s="121" t="s">
        <v>249</v>
      </c>
      <c r="E420" s="111" t="s">
        <v>249</v>
      </c>
      <c r="G420" s="122" t="s">
        <v>737</v>
      </c>
      <c r="H420" s="43" t="s">
        <v>737</v>
      </c>
    </row>
    <row r="421" spans="1:8" x14ac:dyDescent="0.35">
      <c r="A421" s="17" t="s">
        <v>1269</v>
      </c>
      <c r="B421" s="17" t="s">
        <v>990</v>
      </c>
      <c r="D421" s="121" t="s">
        <v>249</v>
      </c>
      <c r="E421" s="111" t="s">
        <v>249</v>
      </c>
      <c r="G421" s="122" t="s">
        <v>737</v>
      </c>
      <c r="H421" s="43" t="s">
        <v>737</v>
      </c>
    </row>
    <row r="422" spans="1:8" x14ac:dyDescent="0.35">
      <c r="A422" s="17" t="s">
        <v>1270</v>
      </c>
      <c r="B422" s="17" t="s">
        <v>992</v>
      </c>
      <c r="D422" s="121" t="s">
        <v>249</v>
      </c>
      <c r="E422" s="111" t="s">
        <v>249</v>
      </c>
      <c r="G422" s="122" t="s">
        <v>737</v>
      </c>
      <c r="H422" s="43" t="s">
        <v>737</v>
      </c>
    </row>
    <row r="423" spans="1:8" x14ac:dyDescent="0.35">
      <c r="A423" s="17" t="s">
        <v>1271</v>
      </c>
      <c r="B423" s="17" t="s">
        <v>994</v>
      </c>
      <c r="D423" s="121" t="s">
        <v>249</v>
      </c>
      <c r="E423" s="111" t="s">
        <v>249</v>
      </c>
      <c r="G423" s="122" t="s">
        <v>737</v>
      </c>
      <c r="H423" s="43" t="s">
        <v>737</v>
      </c>
    </row>
    <row r="424" spans="1:8" x14ac:dyDescent="0.35">
      <c r="A424" s="17" t="s">
        <v>1272</v>
      </c>
      <c r="B424" s="17" t="s">
        <v>996</v>
      </c>
      <c r="D424" s="121" t="s">
        <v>249</v>
      </c>
      <c r="E424" s="111" t="s">
        <v>249</v>
      </c>
      <c r="G424" s="122" t="s">
        <v>737</v>
      </c>
      <c r="H424" s="43" t="s">
        <v>737</v>
      </c>
    </row>
    <row r="425" spans="1:8" x14ac:dyDescent="0.35">
      <c r="A425" s="17" t="s">
        <v>1273</v>
      </c>
      <c r="B425" s="17" t="s">
        <v>998</v>
      </c>
      <c r="D425" s="121" t="s">
        <v>249</v>
      </c>
      <c r="E425" s="111" t="s">
        <v>249</v>
      </c>
      <c r="G425" s="122" t="s">
        <v>737</v>
      </c>
      <c r="H425" s="43" t="s">
        <v>737</v>
      </c>
    </row>
    <row r="426" spans="1:8" x14ac:dyDescent="0.35">
      <c r="A426" s="17" t="s">
        <v>1274</v>
      </c>
      <c r="B426" s="17" t="s">
        <v>1000</v>
      </c>
      <c r="D426" s="121" t="s">
        <v>249</v>
      </c>
      <c r="E426" s="111" t="s">
        <v>249</v>
      </c>
      <c r="G426" s="122" t="s">
        <v>737</v>
      </c>
      <c r="H426" s="43" t="s">
        <v>737</v>
      </c>
    </row>
    <row r="427" spans="1:8" x14ac:dyDescent="0.35">
      <c r="A427" s="17" t="s">
        <v>1275</v>
      </c>
      <c r="B427" s="45" t="s">
        <v>314</v>
      </c>
      <c r="C427" s="170"/>
      <c r="D427" s="121">
        <v>0</v>
      </c>
      <c r="E427" s="111">
        <v>0</v>
      </c>
      <c r="G427" s="123">
        <v>0</v>
      </c>
      <c r="H427" s="64">
        <v>0</v>
      </c>
    </row>
    <row r="428" spans="1:8" x14ac:dyDescent="0.35">
      <c r="A428" s="17" t="s">
        <v>1276</v>
      </c>
      <c r="B428" s="48" t="s">
        <v>1003</v>
      </c>
      <c r="C428" s="162"/>
      <c r="D428" s="121"/>
      <c r="E428" s="111"/>
      <c r="G428" s="122" t="s">
        <v>737</v>
      </c>
      <c r="H428" s="43" t="s">
        <v>737</v>
      </c>
    </row>
    <row r="429" spans="1:8" x14ac:dyDescent="0.35">
      <c r="A429" s="17" t="s">
        <v>1277</v>
      </c>
      <c r="B429" s="48" t="s">
        <v>1005</v>
      </c>
      <c r="C429" s="162"/>
      <c r="D429" s="121"/>
      <c r="E429" s="111"/>
      <c r="G429" s="122" t="s">
        <v>737</v>
      </c>
      <c r="H429" s="43" t="s">
        <v>737</v>
      </c>
    </row>
    <row r="430" spans="1:8" x14ac:dyDescent="0.35">
      <c r="A430" s="17" t="s">
        <v>1278</v>
      </c>
      <c r="B430" s="48" t="s">
        <v>1007</v>
      </c>
      <c r="C430" s="162"/>
      <c r="D430" s="121"/>
      <c r="E430" s="111"/>
      <c r="G430" s="122" t="s">
        <v>737</v>
      </c>
      <c r="H430" s="43" t="s">
        <v>737</v>
      </c>
    </row>
    <row r="431" spans="1:8" x14ac:dyDescent="0.35">
      <c r="A431" s="17" t="s">
        <v>1279</v>
      </c>
      <c r="B431" s="48" t="s">
        <v>1009</v>
      </c>
      <c r="C431" s="162"/>
      <c r="D431" s="121"/>
      <c r="E431" s="111"/>
      <c r="G431" s="122" t="s">
        <v>737</v>
      </c>
      <c r="H431" s="43" t="s">
        <v>737</v>
      </c>
    </row>
    <row r="432" spans="1:8" x14ac:dyDescent="0.35">
      <c r="A432" s="17" t="s">
        <v>1280</v>
      </c>
      <c r="B432" s="48" t="s">
        <v>1011</v>
      </c>
      <c r="C432" s="162"/>
      <c r="D432" s="121"/>
      <c r="E432" s="111"/>
      <c r="G432" s="122" t="s">
        <v>737</v>
      </c>
      <c r="H432" s="43" t="s">
        <v>737</v>
      </c>
    </row>
    <row r="433" spans="1:8" x14ac:dyDescent="0.35">
      <c r="A433" s="17" t="s">
        <v>1281</v>
      </c>
      <c r="B433" s="48" t="s">
        <v>1013</v>
      </c>
      <c r="C433" s="162"/>
      <c r="D433" s="121"/>
      <c r="E433" s="111"/>
      <c r="G433" s="122" t="s">
        <v>737</v>
      </c>
      <c r="H433" s="43" t="s">
        <v>737</v>
      </c>
    </row>
    <row r="434" spans="1:8" x14ac:dyDescent="0.35">
      <c r="A434" s="17" t="s">
        <v>1282</v>
      </c>
      <c r="B434" s="48"/>
      <c r="C434" s="162"/>
      <c r="G434" s="137"/>
      <c r="H434" s="44"/>
    </row>
    <row r="435" spans="1:8" x14ac:dyDescent="0.35">
      <c r="A435" s="17" t="s">
        <v>1283</v>
      </c>
      <c r="B435" s="48"/>
      <c r="C435" s="162"/>
      <c r="G435" s="137"/>
      <c r="H435" s="44"/>
    </row>
    <row r="436" spans="1:8" x14ac:dyDescent="0.35">
      <c r="A436" s="17" t="s">
        <v>1284</v>
      </c>
      <c r="B436" s="48"/>
      <c r="C436" s="162"/>
      <c r="G436" s="133"/>
      <c r="H436" s="69"/>
    </row>
    <row r="437" spans="1:8" x14ac:dyDescent="0.35">
      <c r="A437" s="34"/>
      <c r="B437" s="34" t="s">
        <v>1285</v>
      </c>
      <c r="C437" s="171"/>
      <c r="D437" s="119" t="s">
        <v>950</v>
      </c>
      <c r="E437" s="119" t="s">
        <v>951</v>
      </c>
      <c r="F437" s="119"/>
      <c r="G437" s="119" t="s">
        <v>792</v>
      </c>
      <c r="H437" s="34" t="s">
        <v>952</v>
      </c>
    </row>
    <row r="438" spans="1:8" x14ac:dyDescent="0.35">
      <c r="A438" s="17" t="s">
        <v>1286</v>
      </c>
      <c r="B438" s="17" t="s">
        <v>983</v>
      </c>
      <c r="D438" s="123" t="s">
        <v>285</v>
      </c>
      <c r="H438" s="17"/>
    </row>
    <row r="439" spans="1:8" x14ac:dyDescent="0.35">
      <c r="H439" s="17"/>
    </row>
    <row r="440" spans="1:8" x14ac:dyDescent="0.35">
      <c r="B440" s="30" t="s">
        <v>984</v>
      </c>
      <c r="C440" s="164"/>
      <c r="H440" s="17"/>
    </row>
    <row r="441" spans="1:8" x14ac:dyDescent="0.35">
      <c r="A441" s="17" t="s">
        <v>1287</v>
      </c>
      <c r="B441" s="17" t="s">
        <v>986</v>
      </c>
      <c r="D441" s="121" t="s">
        <v>285</v>
      </c>
      <c r="E441" s="111" t="s">
        <v>285</v>
      </c>
      <c r="G441" s="122" t="s">
        <v>737</v>
      </c>
      <c r="H441" s="43" t="s">
        <v>737</v>
      </c>
    </row>
    <row r="442" spans="1:8" x14ac:dyDescent="0.35">
      <c r="A442" s="17" t="s">
        <v>1288</v>
      </c>
      <c r="B442" s="17" t="s">
        <v>988</v>
      </c>
      <c r="D442" s="121" t="s">
        <v>285</v>
      </c>
      <c r="E442" s="111" t="s">
        <v>285</v>
      </c>
      <c r="G442" s="122" t="s">
        <v>737</v>
      </c>
      <c r="H442" s="43" t="s">
        <v>737</v>
      </c>
    </row>
    <row r="443" spans="1:8" x14ac:dyDescent="0.35">
      <c r="A443" s="17" t="s">
        <v>1289</v>
      </c>
      <c r="B443" s="17" t="s">
        <v>990</v>
      </c>
      <c r="D443" s="121" t="s">
        <v>285</v>
      </c>
      <c r="E443" s="111" t="s">
        <v>285</v>
      </c>
      <c r="G443" s="122" t="s">
        <v>737</v>
      </c>
      <c r="H443" s="43" t="s">
        <v>737</v>
      </c>
    </row>
    <row r="444" spans="1:8" x14ac:dyDescent="0.35">
      <c r="A444" s="17" t="s">
        <v>1290</v>
      </c>
      <c r="B444" s="17" t="s">
        <v>992</v>
      </c>
      <c r="D444" s="121" t="s">
        <v>285</v>
      </c>
      <c r="E444" s="111" t="s">
        <v>285</v>
      </c>
      <c r="G444" s="122" t="s">
        <v>737</v>
      </c>
      <c r="H444" s="43" t="s">
        <v>737</v>
      </c>
    </row>
    <row r="445" spans="1:8" x14ac:dyDescent="0.35">
      <c r="A445" s="17" t="s">
        <v>1291</v>
      </c>
      <c r="B445" s="17" t="s">
        <v>994</v>
      </c>
      <c r="D445" s="121" t="s">
        <v>285</v>
      </c>
      <c r="E445" s="111" t="s">
        <v>285</v>
      </c>
      <c r="G445" s="122" t="s">
        <v>737</v>
      </c>
      <c r="H445" s="43" t="s">
        <v>737</v>
      </c>
    </row>
    <row r="446" spans="1:8" x14ac:dyDescent="0.35">
      <c r="A446" s="17" t="s">
        <v>1292</v>
      </c>
      <c r="B446" s="17" t="s">
        <v>996</v>
      </c>
      <c r="D446" s="121" t="s">
        <v>285</v>
      </c>
      <c r="E446" s="111" t="s">
        <v>285</v>
      </c>
      <c r="G446" s="122" t="s">
        <v>737</v>
      </c>
      <c r="H446" s="43" t="s">
        <v>737</v>
      </c>
    </row>
    <row r="447" spans="1:8" x14ac:dyDescent="0.35">
      <c r="A447" s="17" t="s">
        <v>1293</v>
      </c>
      <c r="B447" s="17" t="s">
        <v>998</v>
      </c>
      <c r="D447" s="121" t="s">
        <v>285</v>
      </c>
      <c r="E447" s="111" t="s">
        <v>285</v>
      </c>
      <c r="G447" s="122" t="s">
        <v>737</v>
      </c>
      <c r="H447" s="43" t="s">
        <v>737</v>
      </c>
    </row>
    <row r="448" spans="1:8" x14ac:dyDescent="0.35">
      <c r="A448" s="17" t="s">
        <v>1294</v>
      </c>
      <c r="B448" s="17" t="s">
        <v>1000</v>
      </c>
      <c r="D448" s="121" t="s">
        <v>285</v>
      </c>
      <c r="E448" s="111" t="s">
        <v>285</v>
      </c>
      <c r="G448" s="122" t="s">
        <v>737</v>
      </c>
      <c r="H448" s="43" t="s">
        <v>737</v>
      </c>
    </row>
    <row r="449" spans="1:8" x14ac:dyDescent="0.35">
      <c r="A449" s="17" t="s">
        <v>1295</v>
      </c>
      <c r="B449" s="45" t="s">
        <v>314</v>
      </c>
      <c r="C449" s="170"/>
      <c r="D449" s="121">
        <v>0</v>
      </c>
      <c r="E449" s="111">
        <v>0</v>
      </c>
      <c r="G449" s="123">
        <v>0</v>
      </c>
      <c r="H449" s="64">
        <v>0</v>
      </c>
    </row>
    <row r="450" spans="1:8" x14ac:dyDescent="0.35">
      <c r="A450" s="17" t="s">
        <v>1296</v>
      </c>
      <c r="B450" s="48" t="s">
        <v>1003</v>
      </c>
      <c r="C450" s="162"/>
      <c r="D450" s="121"/>
      <c r="E450" s="111"/>
      <c r="G450" s="122" t="s">
        <v>737</v>
      </c>
      <c r="H450" s="43" t="s">
        <v>737</v>
      </c>
    </row>
    <row r="451" spans="1:8" x14ac:dyDescent="0.35">
      <c r="A451" s="17" t="s">
        <v>1297</v>
      </c>
      <c r="B451" s="48" t="s">
        <v>1005</v>
      </c>
      <c r="C451" s="162"/>
      <c r="D451" s="121"/>
      <c r="E451" s="111"/>
      <c r="G451" s="122" t="s">
        <v>737</v>
      </c>
      <c r="H451" s="43" t="s">
        <v>737</v>
      </c>
    </row>
    <row r="452" spans="1:8" x14ac:dyDescent="0.35">
      <c r="A452" s="17" t="s">
        <v>1298</v>
      </c>
      <c r="B452" s="48" t="s">
        <v>1007</v>
      </c>
      <c r="C452" s="162"/>
      <c r="D452" s="121"/>
      <c r="E452" s="111"/>
      <c r="G452" s="122" t="s">
        <v>737</v>
      </c>
      <c r="H452" s="43" t="s">
        <v>737</v>
      </c>
    </row>
    <row r="453" spans="1:8" x14ac:dyDescent="0.35">
      <c r="A453" s="17" t="s">
        <v>1299</v>
      </c>
      <c r="B453" s="48" t="s">
        <v>1009</v>
      </c>
      <c r="C453" s="162"/>
      <c r="D453" s="121"/>
      <c r="E453" s="111"/>
      <c r="G453" s="122" t="s">
        <v>737</v>
      </c>
      <c r="H453" s="43" t="s">
        <v>737</v>
      </c>
    </row>
    <row r="454" spans="1:8" x14ac:dyDescent="0.35">
      <c r="A454" s="17" t="s">
        <v>1300</v>
      </c>
      <c r="B454" s="48" t="s">
        <v>1011</v>
      </c>
      <c r="C454" s="162"/>
      <c r="D454" s="121"/>
      <c r="E454" s="111"/>
      <c r="G454" s="122" t="s">
        <v>737</v>
      </c>
      <c r="H454" s="43" t="s">
        <v>737</v>
      </c>
    </row>
    <row r="455" spans="1:8" x14ac:dyDescent="0.35">
      <c r="A455" s="17" t="s">
        <v>1301</v>
      </c>
      <c r="B455" s="48" t="s">
        <v>1013</v>
      </c>
      <c r="C455" s="162"/>
      <c r="D455" s="121"/>
      <c r="E455" s="111"/>
      <c r="G455" s="122" t="s">
        <v>737</v>
      </c>
      <c r="H455" s="43" t="s">
        <v>737</v>
      </c>
    </row>
    <row r="456" spans="1:8" x14ac:dyDescent="0.35">
      <c r="A456" s="17" t="s">
        <v>1302</v>
      </c>
      <c r="B456" s="48"/>
      <c r="C456" s="162"/>
      <c r="G456" s="122"/>
      <c r="H456" s="43"/>
    </row>
    <row r="457" spans="1:8" x14ac:dyDescent="0.35">
      <c r="A457" s="17" t="s">
        <v>1303</v>
      </c>
      <c r="B457" s="48"/>
      <c r="C457" s="162"/>
      <c r="G457" s="122"/>
      <c r="H457" s="43"/>
    </row>
    <row r="458" spans="1:8" x14ac:dyDescent="0.35">
      <c r="A458" s="17" t="s">
        <v>1304</v>
      </c>
      <c r="B458" s="48"/>
      <c r="C458" s="162"/>
      <c r="G458" s="122"/>
      <c r="H458" s="64"/>
    </row>
    <row r="459" spans="1:8" x14ac:dyDescent="0.35">
      <c r="A459" s="34"/>
      <c r="B459" s="34" t="s">
        <v>1305</v>
      </c>
      <c r="C459" s="171"/>
      <c r="D459" s="119" t="s">
        <v>1306</v>
      </c>
      <c r="E459" s="119"/>
      <c r="F459" s="119"/>
      <c r="G459" s="119"/>
      <c r="H459" s="37"/>
    </row>
    <row r="460" spans="1:8" x14ac:dyDescent="0.35">
      <c r="A460" s="17" t="s">
        <v>1307</v>
      </c>
      <c r="B460" s="30" t="s">
        <v>1308</v>
      </c>
      <c r="C460" s="164"/>
      <c r="D460" s="123" t="s">
        <v>249</v>
      </c>
      <c r="H460" s="17"/>
    </row>
    <row r="461" spans="1:8" x14ac:dyDescent="0.35">
      <c r="A461" s="17" t="s">
        <v>1309</v>
      </c>
      <c r="B461" s="30" t="s">
        <v>1310</v>
      </c>
      <c r="C461" s="164"/>
      <c r="D461" s="123" t="s">
        <v>249</v>
      </c>
      <c r="H461" s="17"/>
    </row>
    <row r="462" spans="1:8" x14ac:dyDescent="0.35">
      <c r="A462" s="17" t="s">
        <v>1311</v>
      </c>
      <c r="B462" s="30" t="s">
        <v>1312</v>
      </c>
      <c r="C462" s="164"/>
      <c r="D462" s="123" t="s">
        <v>249</v>
      </c>
      <c r="H462" s="17"/>
    </row>
    <row r="463" spans="1:8" x14ac:dyDescent="0.35">
      <c r="A463" s="17" t="s">
        <v>1313</v>
      </c>
      <c r="B463" s="30" t="s">
        <v>1314</v>
      </c>
      <c r="C463" s="164"/>
      <c r="D463" s="123" t="s">
        <v>249</v>
      </c>
      <c r="H463" s="17"/>
    </row>
    <row r="464" spans="1:8" x14ac:dyDescent="0.35">
      <c r="A464" s="17" t="s">
        <v>1315</v>
      </c>
      <c r="B464" s="30" t="s">
        <v>1316</v>
      </c>
      <c r="C464" s="164"/>
      <c r="D464" s="123" t="s">
        <v>249</v>
      </c>
      <c r="H464" s="17"/>
    </row>
    <row r="465" spans="1:8" x14ac:dyDescent="0.35">
      <c r="A465" s="17" t="s">
        <v>1317</v>
      </c>
      <c r="B465" s="30" t="s">
        <v>1318</v>
      </c>
      <c r="C465" s="164"/>
      <c r="D465" s="123" t="s">
        <v>249</v>
      </c>
      <c r="H465" s="17"/>
    </row>
    <row r="466" spans="1:8" x14ac:dyDescent="0.35">
      <c r="A466" s="17" t="s">
        <v>1319</v>
      </c>
      <c r="B466" s="30" t="s">
        <v>1320</v>
      </c>
      <c r="C466" s="164"/>
      <c r="D466" s="123" t="s">
        <v>249</v>
      </c>
      <c r="H466" s="17"/>
    </row>
    <row r="467" spans="1:8" x14ac:dyDescent="0.35">
      <c r="A467" s="17" t="s">
        <v>1321</v>
      </c>
      <c r="B467" s="30" t="s">
        <v>1322</v>
      </c>
      <c r="C467" s="164"/>
      <c r="D467" s="123" t="s">
        <v>249</v>
      </c>
      <c r="H467" s="17"/>
    </row>
    <row r="468" spans="1:8" x14ac:dyDescent="0.35">
      <c r="A468" s="17" t="s">
        <v>1323</v>
      </c>
      <c r="B468" s="30" t="s">
        <v>1324</v>
      </c>
      <c r="C468" s="164"/>
      <c r="D468" s="123" t="s">
        <v>249</v>
      </c>
      <c r="H468" s="17"/>
    </row>
    <row r="469" spans="1:8" x14ac:dyDescent="0.35">
      <c r="A469" s="17" t="s">
        <v>1325</v>
      </c>
      <c r="B469" s="30" t="s">
        <v>1326</v>
      </c>
      <c r="C469" s="164"/>
      <c r="D469" s="123" t="s">
        <v>249</v>
      </c>
      <c r="H469" s="17"/>
    </row>
    <row r="470" spans="1:8" x14ac:dyDescent="0.35">
      <c r="A470" s="17" t="s">
        <v>1327</v>
      </c>
      <c r="B470" s="30" t="s">
        <v>1328</v>
      </c>
      <c r="C470" s="164"/>
      <c r="D470" s="123" t="s">
        <v>249</v>
      </c>
      <c r="H470" s="17"/>
    </row>
    <row r="471" spans="1:8" x14ac:dyDescent="0.35">
      <c r="A471" s="17" t="s">
        <v>1329</v>
      </c>
      <c r="B471" s="30" t="s">
        <v>1330</v>
      </c>
      <c r="C471" s="164"/>
      <c r="D471" s="123" t="s">
        <v>249</v>
      </c>
      <c r="H471" s="17"/>
    </row>
    <row r="472" spans="1:8" x14ac:dyDescent="0.35">
      <c r="A472" s="17" t="s">
        <v>1331</v>
      </c>
      <c r="B472" s="30" t="s">
        <v>312</v>
      </c>
      <c r="C472" s="164"/>
      <c r="D472" s="123" t="s">
        <v>249</v>
      </c>
      <c r="H472" s="17"/>
    </row>
    <row r="473" spans="1:8" x14ac:dyDescent="0.35">
      <c r="A473" s="17" t="s">
        <v>1332</v>
      </c>
      <c r="B473" s="48" t="s">
        <v>1333</v>
      </c>
      <c r="C473" s="162"/>
      <c r="D473" s="123"/>
      <c r="H473" s="17"/>
    </row>
    <row r="474" spans="1:8" x14ac:dyDescent="0.35">
      <c r="A474" s="17" t="s">
        <v>1334</v>
      </c>
      <c r="B474" s="48" t="s">
        <v>316</v>
      </c>
      <c r="C474" s="162"/>
      <c r="D474" s="123"/>
      <c r="H474" s="17"/>
    </row>
    <row r="475" spans="1:8" x14ac:dyDescent="0.35">
      <c r="A475" s="17" t="s">
        <v>1335</v>
      </c>
      <c r="B475" s="48" t="s">
        <v>316</v>
      </c>
      <c r="C475" s="162"/>
      <c r="D475" s="123"/>
      <c r="H475" s="17"/>
    </row>
    <row r="476" spans="1:8" x14ac:dyDescent="0.35">
      <c r="A476" s="17" t="s">
        <v>1336</v>
      </c>
      <c r="B476" s="48" t="s">
        <v>316</v>
      </c>
      <c r="C476" s="162"/>
      <c r="D476" s="123"/>
      <c r="H476" s="17"/>
    </row>
    <row r="477" spans="1:8" x14ac:dyDescent="0.35">
      <c r="A477" s="17" t="s">
        <v>1337</v>
      </c>
      <c r="B477" s="48" t="s">
        <v>316</v>
      </c>
      <c r="C477" s="162"/>
      <c r="D477" s="123"/>
      <c r="H477" s="17"/>
    </row>
    <row r="478" spans="1:8" x14ac:dyDescent="0.35">
      <c r="A478" s="17" t="s">
        <v>1338</v>
      </c>
      <c r="B478" s="48" t="s">
        <v>316</v>
      </c>
      <c r="C478" s="162"/>
      <c r="D478" s="123"/>
      <c r="H478" s="17"/>
    </row>
    <row r="479" spans="1:8" x14ac:dyDescent="0.35">
      <c r="A479" s="17" t="s">
        <v>1339</v>
      </c>
      <c r="B479" s="48" t="s">
        <v>316</v>
      </c>
      <c r="C479" s="162"/>
      <c r="D479" s="123"/>
      <c r="H479" s="17"/>
    </row>
    <row r="480" spans="1:8" x14ac:dyDescent="0.35">
      <c r="A480" s="17" t="s">
        <v>1340</v>
      </c>
      <c r="B480" s="48" t="s">
        <v>316</v>
      </c>
      <c r="C480" s="162"/>
      <c r="D480" s="123"/>
      <c r="H480" s="17"/>
    </row>
    <row r="481" spans="1:8" x14ac:dyDescent="0.35">
      <c r="A481" s="17" t="s">
        <v>1341</v>
      </c>
      <c r="B481" s="48" t="s">
        <v>316</v>
      </c>
      <c r="C481" s="162"/>
      <c r="D481" s="123"/>
      <c r="H481" s="17"/>
    </row>
    <row r="482" spans="1:8" x14ac:dyDescent="0.35">
      <c r="A482" s="17" t="s">
        <v>1342</v>
      </c>
      <c r="B482" s="48" t="s">
        <v>316</v>
      </c>
      <c r="C482" s="162"/>
      <c r="D482" s="123"/>
      <c r="H482" s="17"/>
    </row>
    <row r="483" spans="1:8" x14ac:dyDescent="0.35">
      <c r="A483" s="17" t="s">
        <v>1343</v>
      </c>
      <c r="B483" s="48" t="s">
        <v>316</v>
      </c>
      <c r="C483" s="162"/>
      <c r="D483" s="123"/>
      <c r="H483" s="17"/>
    </row>
    <row r="484" spans="1:8" x14ac:dyDescent="0.35">
      <c r="A484" s="17" t="s">
        <v>1344</v>
      </c>
      <c r="B484" s="48" t="s">
        <v>316</v>
      </c>
      <c r="C484" s="162"/>
      <c r="D484" s="123"/>
    </row>
    <row r="485" spans="1:8" x14ac:dyDescent="0.35">
      <c r="A485" s="17" t="s">
        <v>1345</v>
      </c>
      <c r="B485" s="48" t="s">
        <v>316</v>
      </c>
      <c r="C485" s="162"/>
      <c r="D485" s="123"/>
    </row>
    <row r="486" spans="1:8" x14ac:dyDescent="0.35">
      <c r="A486" s="17" t="s">
        <v>1346</v>
      </c>
      <c r="B486" s="48" t="s">
        <v>316</v>
      </c>
      <c r="C486" s="162"/>
      <c r="D486" s="123"/>
    </row>
    <row r="487" spans="1:8" x14ac:dyDescent="0.35">
      <c r="A487" s="54"/>
      <c r="B487" s="54" t="s">
        <v>1347</v>
      </c>
      <c r="C487" s="165"/>
      <c r="D487" s="119" t="s">
        <v>278</v>
      </c>
      <c r="E487" s="119" t="s">
        <v>1348</v>
      </c>
      <c r="F487" s="119"/>
      <c r="G487" s="119" t="s">
        <v>792</v>
      </c>
      <c r="H487" s="34" t="s">
        <v>1349</v>
      </c>
    </row>
    <row r="488" spans="1:8" x14ac:dyDescent="0.35">
      <c r="A488" s="17" t="s">
        <v>1350</v>
      </c>
      <c r="B488" s="30" t="s">
        <v>890</v>
      </c>
      <c r="C488" s="164"/>
      <c r="D488" s="121" t="s">
        <v>249</v>
      </c>
      <c r="E488" s="111" t="s">
        <v>249</v>
      </c>
      <c r="F488" s="117"/>
      <c r="G488" s="122" t="s">
        <v>737</v>
      </c>
      <c r="H488" s="43" t="s">
        <v>737</v>
      </c>
    </row>
    <row r="489" spans="1:8" x14ac:dyDescent="0.35">
      <c r="A489" s="17" t="s">
        <v>1351</v>
      </c>
      <c r="B489" s="30" t="s">
        <v>890</v>
      </c>
      <c r="C489" s="164"/>
      <c r="D489" s="121" t="s">
        <v>249</v>
      </c>
      <c r="E489" s="111" t="s">
        <v>249</v>
      </c>
      <c r="F489" s="117"/>
      <c r="G489" s="122" t="s">
        <v>737</v>
      </c>
      <c r="H489" s="43" t="s">
        <v>737</v>
      </c>
    </row>
    <row r="490" spans="1:8" x14ac:dyDescent="0.35">
      <c r="A490" s="17" t="s">
        <v>1352</v>
      </c>
      <c r="B490" s="30" t="s">
        <v>890</v>
      </c>
      <c r="C490" s="164"/>
      <c r="D490" s="121" t="s">
        <v>249</v>
      </c>
      <c r="E490" s="111" t="s">
        <v>249</v>
      </c>
      <c r="F490" s="117"/>
      <c r="G490" s="122" t="s">
        <v>737</v>
      </c>
      <c r="H490" s="43" t="s">
        <v>737</v>
      </c>
    </row>
    <row r="491" spans="1:8" x14ac:dyDescent="0.35">
      <c r="A491" s="17" t="s">
        <v>1353</v>
      </c>
      <c r="B491" s="30" t="s">
        <v>890</v>
      </c>
      <c r="C491" s="164"/>
      <c r="D491" s="121" t="s">
        <v>249</v>
      </c>
      <c r="E491" s="111" t="s">
        <v>249</v>
      </c>
      <c r="F491" s="117"/>
      <c r="G491" s="122" t="s">
        <v>737</v>
      </c>
      <c r="H491" s="43" t="s">
        <v>737</v>
      </c>
    </row>
    <row r="492" spans="1:8" x14ac:dyDescent="0.35">
      <c r="A492" s="17" t="s">
        <v>1354</v>
      </c>
      <c r="B492" s="30" t="s">
        <v>890</v>
      </c>
      <c r="C492" s="164"/>
      <c r="D492" s="121" t="s">
        <v>249</v>
      </c>
      <c r="E492" s="111" t="s">
        <v>249</v>
      </c>
      <c r="F492" s="117"/>
      <c r="G492" s="122" t="s">
        <v>737</v>
      </c>
      <c r="H492" s="43" t="s">
        <v>737</v>
      </c>
    </row>
    <row r="493" spans="1:8" x14ac:dyDescent="0.35">
      <c r="A493" s="17" t="s">
        <v>1355</v>
      </c>
      <c r="B493" s="30" t="s">
        <v>890</v>
      </c>
      <c r="C493" s="164"/>
      <c r="D493" s="121" t="s">
        <v>249</v>
      </c>
      <c r="E493" s="111" t="s">
        <v>249</v>
      </c>
      <c r="F493" s="117"/>
      <c r="G493" s="122" t="s">
        <v>737</v>
      </c>
      <c r="H493" s="43" t="s">
        <v>737</v>
      </c>
    </row>
    <row r="494" spans="1:8" x14ac:dyDescent="0.35">
      <c r="A494" s="17" t="s">
        <v>1356</v>
      </c>
      <c r="B494" s="30" t="s">
        <v>890</v>
      </c>
      <c r="C494" s="164"/>
      <c r="D494" s="121" t="s">
        <v>249</v>
      </c>
      <c r="E494" s="111" t="s">
        <v>249</v>
      </c>
      <c r="F494" s="117"/>
      <c r="G494" s="122" t="s">
        <v>737</v>
      </c>
      <c r="H494" s="43" t="s">
        <v>737</v>
      </c>
    </row>
    <row r="495" spans="1:8" x14ac:dyDescent="0.35">
      <c r="A495" s="17" t="s">
        <v>1357</v>
      </c>
      <c r="B495" s="30" t="s">
        <v>890</v>
      </c>
      <c r="C495" s="164"/>
      <c r="D495" s="121" t="s">
        <v>249</v>
      </c>
      <c r="E495" s="111" t="s">
        <v>249</v>
      </c>
      <c r="F495" s="117"/>
      <c r="G495" s="122" t="s">
        <v>737</v>
      </c>
      <c r="H495" s="43" t="s">
        <v>737</v>
      </c>
    </row>
    <row r="496" spans="1:8" x14ac:dyDescent="0.35">
      <c r="A496" s="17" t="s">
        <v>1358</v>
      </c>
      <c r="B496" s="30" t="s">
        <v>890</v>
      </c>
      <c r="C496" s="164"/>
      <c r="D496" s="121" t="s">
        <v>249</v>
      </c>
      <c r="E496" s="111" t="s">
        <v>249</v>
      </c>
      <c r="F496" s="117"/>
      <c r="G496" s="122" t="s">
        <v>737</v>
      </c>
      <c r="H496" s="43" t="s">
        <v>737</v>
      </c>
    </row>
    <row r="497" spans="1:8" x14ac:dyDescent="0.35">
      <c r="A497" s="17" t="s">
        <v>1359</v>
      </c>
      <c r="B497" s="30" t="s">
        <v>890</v>
      </c>
      <c r="C497" s="164"/>
      <c r="D497" s="121" t="s">
        <v>249</v>
      </c>
      <c r="E497" s="111" t="s">
        <v>249</v>
      </c>
      <c r="F497" s="117"/>
      <c r="G497" s="122" t="s">
        <v>737</v>
      </c>
      <c r="H497" s="43" t="s">
        <v>737</v>
      </c>
    </row>
    <row r="498" spans="1:8" x14ac:dyDescent="0.35">
      <c r="A498" s="17" t="s">
        <v>1360</v>
      </c>
      <c r="B498" s="30" t="s">
        <v>890</v>
      </c>
      <c r="C498" s="164"/>
      <c r="D498" s="121" t="s">
        <v>249</v>
      </c>
      <c r="E498" s="111" t="s">
        <v>249</v>
      </c>
      <c r="F498" s="117"/>
      <c r="G498" s="122" t="s">
        <v>737</v>
      </c>
      <c r="H498" s="43" t="s">
        <v>737</v>
      </c>
    </row>
    <row r="499" spans="1:8" x14ac:dyDescent="0.35">
      <c r="A499" s="17" t="s">
        <v>1361</v>
      </c>
      <c r="B499" s="30" t="s">
        <v>890</v>
      </c>
      <c r="C499" s="164"/>
      <c r="D499" s="121" t="s">
        <v>249</v>
      </c>
      <c r="E499" s="111" t="s">
        <v>249</v>
      </c>
      <c r="F499" s="117"/>
      <c r="G499" s="122" t="s">
        <v>737</v>
      </c>
      <c r="H499" s="43" t="s">
        <v>737</v>
      </c>
    </row>
    <row r="500" spans="1:8" x14ac:dyDescent="0.35">
      <c r="A500" s="17" t="s">
        <v>1362</v>
      </c>
      <c r="B500" s="30" t="s">
        <v>890</v>
      </c>
      <c r="C500" s="164"/>
      <c r="D500" s="121" t="s">
        <v>249</v>
      </c>
      <c r="E500" s="111" t="s">
        <v>249</v>
      </c>
      <c r="F500" s="117"/>
      <c r="G500" s="122" t="s">
        <v>737</v>
      </c>
      <c r="H500" s="43" t="s">
        <v>737</v>
      </c>
    </row>
    <row r="501" spans="1:8" x14ac:dyDescent="0.35">
      <c r="A501" s="17" t="s">
        <v>1363</v>
      </c>
      <c r="B501" s="30" t="s">
        <v>890</v>
      </c>
      <c r="C501" s="164"/>
      <c r="D501" s="121" t="s">
        <v>249</v>
      </c>
      <c r="E501" s="111" t="s">
        <v>249</v>
      </c>
      <c r="F501" s="117"/>
      <c r="G501" s="122" t="s">
        <v>737</v>
      </c>
      <c r="H501" s="43" t="s">
        <v>737</v>
      </c>
    </row>
    <row r="502" spans="1:8" x14ac:dyDescent="0.35">
      <c r="A502" s="17" t="s">
        <v>1364</v>
      </c>
      <c r="B502" s="30" t="s">
        <v>890</v>
      </c>
      <c r="C502" s="164"/>
      <c r="D502" s="121" t="s">
        <v>249</v>
      </c>
      <c r="E502" s="111" t="s">
        <v>249</v>
      </c>
      <c r="F502" s="117"/>
      <c r="G502" s="122" t="s">
        <v>737</v>
      </c>
      <c r="H502" s="43" t="s">
        <v>737</v>
      </c>
    </row>
    <row r="503" spans="1:8" x14ac:dyDescent="0.35">
      <c r="A503" s="17" t="s">
        <v>1365</v>
      </c>
      <c r="B503" s="30" t="s">
        <v>890</v>
      </c>
      <c r="C503" s="164"/>
      <c r="D503" s="121" t="s">
        <v>249</v>
      </c>
      <c r="E503" s="111" t="s">
        <v>249</v>
      </c>
      <c r="F503" s="117"/>
      <c r="G503" s="122" t="s">
        <v>737</v>
      </c>
      <c r="H503" s="43" t="s">
        <v>737</v>
      </c>
    </row>
    <row r="504" spans="1:8" x14ac:dyDescent="0.35">
      <c r="A504" s="17" t="s">
        <v>1366</v>
      </c>
      <c r="B504" s="30" t="s">
        <v>890</v>
      </c>
      <c r="C504" s="164"/>
      <c r="D504" s="121" t="s">
        <v>249</v>
      </c>
      <c r="E504" s="111" t="s">
        <v>249</v>
      </c>
      <c r="F504" s="117"/>
      <c r="G504" s="122" t="s">
        <v>737</v>
      </c>
      <c r="H504" s="43" t="s">
        <v>737</v>
      </c>
    </row>
    <row r="505" spans="1:8" x14ac:dyDescent="0.35">
      <c r="A505" s="17" t="s">
        <v>1367</v>
      </c>
      <c r="B505" s="30" t="s">
        <v>1096</v>
      </c>
      <c r="C505" s="164"/>
      <c r="D505" s="121" t="s">
        <v>249</v>
      </c>
      <c r="E505" s="111" t="s">
        <v>249</v>
      </c>
      <c r="F505" s="117"/>
      <c r="G505" s="122" t="s">
        <v>737</v>
      </c>
      <c r="H505" s="43" t="s">
        <v>737</v>
      </c>
    </row>
    <row r="506" spans="1:8" x14ac:dyDescent="0.35">
      <c r="A506" s="17" t="s">
        <v>1368</v>
      </c>
      <c r="B506" s="30" t="s">
        <v>314</v>
      </c>
      <c r="C506" s="164"/>
      <c r="D506" s="121">
        <v>0</v>
      </c>
      <c r="E506" s="111">
        <v>0</v>
      </c>
      <c r="F506" s="117"/>
      <c r="G506" s="123">
        <v>0</v>
      </c>
      <c r="H506" s="64">
        <v>0</v>
      </c>
    </row>
    <row r="507" spans="1:8" x14ac:dyDescent="0.35">
      <c r="A507" s="17" t="s">
        <v>1369</v>
      </c>
      <c r="B507" s="30"/>
      <c r="C507" s="164"/>
      <c r="F507" s="117"/>
      <c r="G507" s="117"/>
      <c r="H507" s="20"/>
    </row>
    <row r="508" spans="1:8" x14ac:dyDescent="0.35">
      <c r="A508" s="17" t="s">
        <v>1370</v>
      </c>
      <c r="B508" s="30"/>
      <c r="C508" s="164"/>
      <c r="F508" s="117"/>
      <c r="G508" s="117"/>
      <c r="H508" s="20"/>
    </row>
    <row r="509" spans="1:8" x14ac:dyDescent="0.35">
      <c r="A509" s="17" t="s">
        <v>1371</v>
      </c>
      <c r="B509" s="30"/>
      <c r="C509" s="164"/>
      <c r="F509" s="117"/>
      <c r="G509" s="117"/>
      <c r="H509" s="20"/>
    </row>
    <row r="510" spans="1:8" x14ac:dyDescent="0.35">
      <c r="A510" s="54"/>
      <c r="B510" s="54" t="s">
        <v>1372</v>
      </c>
      <c r="C510" s="165"/>
      <c r="D510" s="119" t="s">
        <v>278</v>
      </c>
      <c r="E510" s="119" t="s">
        <v>1348</v>
      </c>
      <c r="F510" s="119"/>
      <c r="G510" s="119" t="s">
        <v>792</v>
      </c>
      <c r="H510" s="34" t="s">
        <v>1349</v>
      </c>
    </row>
    <row r="511" spans="1:8" x14ac:dyDescent="0.35">
      <c r="A511" s="17" t="s">
        <v>1373</v>
      </c>
      <c r="B511" s="30" t="s">
        <v>890</v>
      </c>
      <c r="C511" s="164"/>
      <c r="D511" s="121" t="s">
        <v>249</v>
      </c>
      <c r="E511" s="111" t="s">
        <v>249</v>
      </c>
      <c r="F511" s="117"/>
      <c r="G511" s="122" t="s">
        <v>737</v>
      </c>
      <c r="H511" s="43" t="s">
        <v>737</v>
      </c>
    </row>
    <row r="512" spans="1:8" x14ac:dyDescent="0.35">
      <c r="A512" s="17" t="s">
        <v>1374</v>
      </c>
      <c r="B512" s="30" t="s">
        <v>890</v>
      </c>
      <c r="C512" s="164"/>
      <c r="D512" s="121" t="s">
        <v>249</v>
      </c>
      <c r="E512" s="111" t="s">
        <v>249</v>
      </c>
      <c r="F512" s="117"/>
      <c r="G512" s="122" t="s">
        <v>737</v>
      </c>
      <c r="H512" s="43" t="s">
        <v>737</v>
      </c>
    </row>
    <row r="513" spans="1:8" x14ac:dyDescent="0.35">
      <c r="A513" s="17" t="s">
        <v>1375</v>
      </c>
      <c r="B513" s="30" t="s">
        <v>890</v>
      </c>
      <c r="C513" s="164"/>
      <c r="D513" s="121" t="s">
        <v>249</v>
      </c>
      <c r="E513" s="111" t="s">
        <v>249</v>
      </c>
      <c r="F513" s="117"/>
      <c r="G513" s="122" t="s">
        <v>737</v>
      </c>
      <c r="H513" s="43" t="s">
        <v>737</v>
      </c>
    </row>
    <row r="514" spans="1:8" x14ac:dyDescent="0.35">
      <c r="A514" s="17" t="s">
        <v>1376</v>
      </c>
      <c r="B514" s="30" t="s">
        <v>890</v>
      </c>
      <c r="C514" s="164"/>
      <c r="D514" s="121" t="s">
        <v>249</v>
      </c>
      <c r="E514" s="111" t="s">
        <v>249</v>
      </c>
      <c r="F514" s="117"/>
      <c r="G514" s="122" t="s">
        <v>737</v>
      </c>
      <c r="H514" s="43" t="s">
        <v>737</v>
      </c>
    </row>
    <row r="515" spans="1:8" x14ac:dyDescent="0.35">
      <c r="A515" s="17" t="s">
        <v>1377</v>
      </c>
      <c r="B515" s="30" t="s">
        <v>890</v>
      </c>
      <c r="C515" s="164"/>
      <c r="D515" s="121" t="s">
        <v>249</v>
      </c>
      <c r="E515" s="111" t="s">
        <v>249</v>
      </c>
      <c r="F515" s="117"/>
      <c r="G515" s="122" t="s">
        <v>737</v>
      </c>
      <c r="H515" s="43" t="s">
        <v>737</v>
      </c>
    </row>
    <row r="516" spans="1:8" x14ac:dyDescent="0.35">
      <c r="A516" s="17" t="s">
        <v>1378</v>
      </c>
      <c r="B516" s="30" t="s">
        <v>890</v>
      </c>
      <c r="C516" s="164"/>
      <c r="D516" s="121" t="s">
        <v>249</v>
      </c>
      <c r="E516" s="111" t="s">
        <v>249</v>
      </c>
      <c r="F516" s="117"/>
      <c r="G516" s="122" t="s">
        <v>737</v>
      </c>
      <c r="H516" s="43" t="s">
        <v>737</v>
      </c>
    </row>
    <row r="517" spans="1:8" x14ac:dyDescent="0.35">
      <c r="A517" s="17" t="s">
        <v>1379</v>
      </c>
      <c r="B517" s="30" t="s">
        <v>890</v>
      </c>
      <c r="C517" s="164"/>
      <c r="D517" s="121" t="s">
        <v>249</v>
      </c>
      <c r="E517" s="111" t="s">
        <v>249</v>
      </c>
      <c r="F517" s="117"/>
      <c r="G517" s="122" t="s">
        <v>737</v>
      </c>
      <c r="H517" s="43" t="s">
        <v>737</v>
      </c>
    </row>
    <row r="518" spans="1:8" x14ac:dyDescent="0.35">
      <c r="A518" s="17" t="s">
        <v>1380</v>
      </c>
      <c r="B518" s="30" t="s">
        <v>890</v>
      </c>
      <c r="C518" s="164"/>
      <c r="D518" s="121" t="s">
        <v>249</v>
      </c>
      <c r="E518" s="111" t="s">
        <v>249</v>
      </c>
      <c r="F518" s="117"/>
      <c r="G518" s="122" t="s">
        <v>737</v>
      </c>
      <c r="H518" s="43" t="s">
        <v>737</v>
      </c>
    </row>
    <row r="519" spans="1:8" x14ac:dyDescent="0.35">
      <c r="A519" s="17" t="s">
        <v>1381</v>
      </c>
      <c r="B519" s="30" t="s">
        <v>890</v>
      </c>
      <c r="C519" s="164"/>
      <c r="D519" s="121" t="s">
        <v>249</v>
      </c>
      <c r="E519" s="111" t="s">
        <v>249</v>
      </c>
      <c r="F519" s="117"/>
      <c r="G519" s="122" t="s">
        <v>737</v>
      </c>
      <c r="H519" s="43" t="s">
        <v>737</v>
      </c>
    </row>
    <row r="520" spans="1:8" x14ac:dyDescent="0.35">
      <c r="A520" s="17" t="s">
        <v>1382</v>
      </c>
      <c r="B520" s="30" t="s">
        <v>890</v>
      </c>
      <c r="C520" s="164"/>
      <c r="D520" s="121" t="s">
        <v>249</v>
      </c>
      <c r="E520" s="111" t="s">
        <v>249</v>
      </c>
      <c r="F520" s="117"/>
      <c r="G520" s="122" t="s">
        <v>737</v>
      </c>
      <c r="H520" s="43" t="s">
        <v>737</v>
      </c>
    </row>
    <row r="521" spans="1:8" x14ac:dyDescent="0.35">
      <c r="A521" s="17" t="s">
        <v>1383</v>
      </c>
      <c r="B521" s="30" t="s">
        <v>890</v>
      </c>
      <c r="C521" s="164"/>
      <c r="D521" s="121" t="s">
        <v>249</v>
      </c>
      <c r="E521" s="111" t="s">
        <v>249</v>
      </c>
      <c r="F521" s="117"/>
      <c r="G521" s="122" t="s">
        <v>737</v>
      </c>
      <c r="H521" s="43" t="s">
        <v>737</v>
      </c>
    </row>
    <row r="522" spans="1:8" x14ac:dyDescent="0.35">
      <c r="A522" s="17" t="s">
        <v>1384</v>
      </c>
      <c r="B522" s="30" t="s">
        <v>890</v>
      </c>
      <c r="C522" s="164"/>
      <c r="D522" s="121" t="s">
        <v>249</v>
      </c>
      <c r="E522" s="111" t="s">
        <v>249</v>
      </c>
      <c r="F522" s="117"/>
      <c r="G522" s="122" t="s">
        <v>737</v>
      </c>
      <c r="H522" s="43" t="s">
        <v>737</v>
      </c>
    </row>
    <row r="523" spans="1:8" x14ac:dyDescent="0.35">
      <c r="A523" s="17" t="s">
        <v>1385</v>
      </c>
      <c r="B523" s="30" t="s">
        <v>890</v>
      </c>
      <c r="C523" s="164"/>
      <c r="D523" s="121" t="s">
        <v>249</v>
      </c>
      <c r="E523" s="111" t="s">
        <v>249</v>
      </c>
      <c r="F523" s="117"/>
      <c r="G523" s="122" t="s">
        <v>737</v>
      </c>
      <c r="H523" s="43" t="s">
        <v>737</v>
      </c>
    </row>
    <row r="524" spans="1:8" x14ac:dyDescent="0.35">
      <c r="A524" s="17" t="s">
        <v>1386</v>
      </c>
      <c r="B524" s="30" t="s">
        <v>890</v>
      </c>
      <c r="C524" s="164"/>
      <c r="D524" s="121" t="s">
        <v>249</v>
      </c>
      <c r="E524" s="111" t="s">
        <v>249</v>
      </c>
      <c r="F524" s="117"/>
      <c r="G524" s="122" t="s">
        <v>737</v>
      </c>
      <c r="H524" s="43" t="s">
        <v>737</v>
      </c>
    </row>
    <row r="525" spans="1:8" x14ac:dyDescent="0.35">
      <c r="A525" s="17" t="s">
        <v>1387</v>
      </c>
      <c r="B525" s="30" t="s">
        <v>890</v>
      </c>
      <c r="C525" s="164"/>
      <c r="D525" s="121" t="s">
        <v>249</v>
      </c>
      <c r="E525" s="111" t="s">
        <v>249</v>
      </c>
      <c r="F525" s="117"/>
      <c r="G525" s="122" t="s">
        <v>737</v>
      </c>
      <c r="H525" s="43" t="s">
        <v>737</v>
      </c>
    </row>
    <row r="526" spans="1:8" x14ac:dyDescent="0.35">
      <c r="A526" s="17" t="s">
        <v>1388</v>
      </c>
      <c r="B526" s="30" t="s">
        <v>890</v>
      </c>
      <c r="C526" s="164"/>
      <c r="D526" s="121" t="s">
        <v>249</v>
      </c>
      <c r="E526" s="111" t="s">
        <v>249</v>
      </c>
      <c r="F526" s="117"/>
      <c r="G526" s="122" t="s">
        <v>737</v>
      </c>
      <c r="H526" s="43" t="s">
        <v>737</v>
      </c>
    </row>
    <row r="527" spans="1:8" x14ac:dyDescent="0.35">
      <c r="A527" s="17" t="s">
        <v>1389</v>
      </c>
      <c r="B527" s="30" t="s">
        <v>890</v>
      </c>
      <c r="C527" s="164"/>
      <c r="D527" s="121" t="s">
        <v>249</v>
      </c>
      <c r="E527" s="111" t="s">
        <v>249</v>
      </c>
      <c r="F527" s="117"/>
      <c r="G527" s="122" t="s">
        <v>737</v>
      </c>
      <c r="H527" s="43" t="s">
        <v>737</v>
      </c>
    </row>
    <row r="528" spans="1:8" x14ac:dyDescent="0.35">
      <c r="A528" s="17" t="s">
        <v>1390</v>
      </c>
      <c r="B528" s="30" t="s">
        <v>1096</v>
      </c>
      <c r="C528" s="164"/>
      <c r="D528" s="121" t="s">
        <v>249</v>
      </c>
      <c r="E528" s="111" t="s">
        <v>249</v>
      </c>
      <c r="F528" s="117"/>
      <c r="G528" s="122" t="s">
        <v>737</v>
      </c>
      <c r="H528" s="43" t="s">
        <v>737</v>
      </c>
    </row>
    <row r="529" spans="1:8" x14ac:dyDescent="0.35">
      <c r="A529" s="17" t="s">
        <v>1391</v>
      </c>
      <c r="B529" s="30" t="s">
        <v>314</v>
      </c>
      <c r="C529" s="164"/>
      <c r="D529" s="121">
        <v>0</v>
      </c>
      <c r="E529" s="111">
        <v>0</v>
      </c>
      <c r="F529" s="117"/>
      <c r="G529" s="123">
        <v>0</v>
      </c>
      <c r="H529" s="64">
        <v>0</v>
      </c>
    </row>
    <row r="530" spans="1:8" x14ac:dyDescent="0.35">
      <c r="A530" s="17" t="s">
        <v>1392</v>
      </c>
      <c r="B530" s="30"/>
      <c r="C530" s="164"/>
      <c r="F530" s="117"/>
      <c r="G530" s="117"/>
      <c r="H530" s="20"/>
    </row>
    <row r="531" spans="1:8" x14ac:dyDescent="0.35">
      <c r="A531" s="17" t="s">
        <v>1393</v>
      </c>
      <c r="B531" s="30"/>
      <c r="C531" s="164"/>
      <c r="F531" s="117"/>
      <c r="G531" s="117"/>
      <c r="H531" s="20"/>
    </row>
    <row r="532" spans="1:8" x14ac:dyDescent="0.35">
      <c r="A532" s="17" t="s">
        <v>1394</v>
      </c>
      <c r="B532" s="30"/>
      <c r="C532" s="164"/>
      <c r="F532" s="117"/>
      <c r="G532" s="117"/>
      <c r="H532" s="20"/>
    </row>
    <row r="533" spans="1:8" x14ac:dyDescent="0.35">
      <c r="A533" s="54"/>
      <c r="B533" s="54" t="s">
        <v>1395</v>
      </c>
      <c r="C533" s="165"/>
      <c r="D533" s="119" t="s">
        <v>278</v>
      </c>
      <c r="E533" s="119" t="s">
        <v>1348</v>
      </c>
      <c r="F533" s="119"/>
      <c r="G533" s="119" t="s">
        <v>792</v>
      </c>
      <c r="H533" s="34" t="s">
        <v>1349</v>
      </c>
    </row>
    <row r="534" spans="1:8" x14ac:dyDescent="0.35">
      <c r="A534" s="17" t="s">
        <v>1396</v>
      </c>
      <c r="B534" s="30" t="s">
        <v>1126</v>
      </c>
      <c r="C534" s="164"/>
      <c r="D534" s="121" t="s">
        <v>249</v>
      </c>
      <c r="E534" s="111" t="s">
        <v>249</v>
      </c>
      <c r="F534" s="117"/>
      <c r="G534" s="122" t="s">
        <v>737</v>
      </c>
      <c r="H534" s="43" t="s">
        <v>737</v>
      </c>
    </row>
    <row r="535" spans="1:8" x14ac:dyDescent="0.35">
      <c r="A535" s="17" t="s">
        <v>1397</v>
      </c>
      <c r="B535" s="30" t="s">
        <v>1128</v>
      </c>
      <c r="C535" s="164"/>
      <c r="D535" s="121" t="s">
        <v>249</v>
      </c>
      <c r="E535" s="111" t="s">
        <v>249</v>
      </c>
      <c r="F535" s="117"/>
      <c r="G535" s="122" t="s">
        <v>737</v>
      </c>
      <c r="H535" s="43" t="s">
        <v>737</v>
      </c>
    </row>
    <row r="536" spans="1:8" x14ac:dyDescent="0.35">
      <c r="A536" s="17" t="s">
        <v>1398</v>
      </c>
      <c r="B536" s="30" t="s">
        <v>1130</v>
      </c>
      <c r="C536" s="164"/>
      <c r="D536" s="121" t="s">
        <v>249</v>
      </c>
      <c r="E536" s="111" t="s">
        <v>249</v>
      </c>
      <c r="F536" s="117"/>
      <c r="G536" s="122" t="s">
        <v>737</v>
      </c>
      <c r="H536" s="43" t="s">
        <v>737</v>
      </c>
    </row>
    <row r="537" spans="1:8" x14ac:dyDescent="0.35">
      <c r="A537" s="17" t="s">
        <v>1399</v>
      </c>
      <c r="B537" s="30" t="s">
        <v>1132</v>
      </c>
      <c r="C537" s="164"/>
      <c r="D537" s="121" t="s">
        <v>249</v>
      </c>
      <c r="E537" s="111" t="s">
        <v>249</v>
      </c>
      <c r="F537" s="117"/>
      <c r="G537" s="122" t="s">
        <v>737</v>
      </c>
      <c r="H537" s="43" t="s">
        <v>737</v>
      </c>
    </row>
    <row r="538" spans="1:8" x14ac:dyDescent="0.35">
      <c r="A538" s="17" t="s">
        <v>1400</v>
      </c>
      <c r="B538" s="30" t="s">
        <v>1134</v>
      </c>
      <c r="C538" s="164"/>
      <c r="D538" s="121" t="s">
        <v>249</v>
      </c>
      <c r="E538" s="111" t="s">
        <v>249</v>
      </c>
      <c r="F538" s="117"/>
      <c r="G538" s="122" t="s">
        <v>737</v>
      </c>
      <c r="H538" s="43" t="s">
        <v>737</v>
      </c>
    </row>
    <row r="539" spans="1:8" x14ac:dyDescent="0.35">
      <c r="A539" s="17" t="s">
        <v>1401</v>
      </c>
      <c r="B539" s="30" t="s">
        <v>1136</v>
      </c>
      <c r="C539" s="164"/>
      <c r="D539" s="121" t="s">
        <v>249</v>
      </c>
      <c r="E539" s="111" t="s">
        <v>249</v>
      </c>
      <c r="F539" s="117"/>
      <c r="G539" s="122" t="s">
        <v>737</v>
      </c>
      <c r="H539" s="43" t="s">
        <v>737</v>
      </c>
    </row>
    <row r="540" spans="1:8" x14ac:dyDescent="0.35">
      <c r="A540" s="17" t="s">
        <v>1402</v>
      </c>
      <c r="B540" s="30" t="s">
        <v>1138</v>
      </c>
      <c r="C540" s="164"/>
      <c r="D540" s="121" t="s">
        <v>249</v>
      </c>
      <c r="E540" s="111" t="s">
        <v>249</v>
      </c>
      <c r="F540" s="117"/>
      <c r="G540" s="122" t="s">
        <v>737</v>
      </c>
      <c r="H540" s="43" t="s">
        <v>737</v>
      </c>
    </row>
    <row r="541" spans="1:8" x14ac:dyDescent="0.35">
      <c r="A541" s="17" t="s">
        <v>1403</v>
      </c>
      <c r="B541" s="30" t="s">
        <v>1140</v>
      </c>
      <c r="C541" s="164"/>
      <c r="D541" s="121" t="s">
        <v>249</v>
      </c>
      <c r="E541" s="111" t="s">
        <v>249</v>
      </c>
      <c r="F541" s="117"/>
      <c r="G541" s="122" t="s">
        <v>737</v>
      </c>
      <c r="H541" s="43" t="s">
        <v>737</v>
      </c>
    </row>
    <row r="542" spans="1:8" x14ac:dyDescent="0.35">
      <c r="A542" s="17" t="s">
        <v>1404</v>
      </c>
      <c r="B542" s="30" t="s">
        <v>1142</v>
      </c>
      <c r="C542" s="164"/>
      <c r="D542" s="121" t="s">
        <v>249</v>
      </c>
      <c r="E542" s="115" t="s">
        <v>249</v>
      </c>
      <c r="F542" s="117"/>
      <c r="G542" s="122" t="s">
        <v>737</v>
      </c>
      <c r="H542" s="43" t="s">
        <v>737</v>
      </c>
    </row>
    <row r="543" spans="1:8" x14ac:dyDescent="0.35">
      <c r="A543" s="17" t="s">
        <v>1405</v>
      </c>
      <c r="B543" s="17" t="s">
        <v>1144</v>
      </c>
      <c r="D543" s="121" t="s">
        <v>249</v>
      </c>
      <c r="E543" s="115" t="s">
        <v>249</v>
      </c>
      <c r="F543" s="58"/>
      <c r="G543" s="122" t="s">
        <v>737</v>
      </c>
      <c r="H543" s="43" t="s">
        <v>737</v>
      </c>
    </row>
    <row r="544" spans="1:8" x14ac:dyDescent="0.35">
      <c r="A544" s="17" t="s">
        <v>1406</v>
      </c>
      <c r="B544" s="17" t="s">
        <v>1146</v>
      </c>
      <c r="D544" s="121" t="s">
        <v>249</v>
      </c>
      <c r="E544" s="115" t="s">
        <v>249</v>
      </c>
      <c r="F544" s="58"/>
      <c r="G544" s="122" t="s">
        <v>737</v>
      </c>
      <c r="H544" s="43" t="s">
        <v>737</v>
      </c>
    </row>
    <row r="545" spans="1:8" x14ac:dyDescent="0.35">
      <c r="A545" s="17" t="s">
        <v>1407</v>
      </c>
      <c r="B545" s="30" t="s">
        <v>1148</v>
      </c>
      <c r="C545" s="164"/>
      <c r="D545" s="121" t="s">
        <v>249</v>
      </c>
      <c r="E545" s="115" t="s">
        <v>249</v>
      </c>
      <c r="F545" s="117"/>
      <c r="G545" s="122" t="s">
        <v>737</v>
      </c>
      <c r="H545" s="43" t="s">
        <v>737</v>
      </c>
    </row>
    <row r="546" spans="1:8" x14ac:dyDescent="0.35">
      <c r="A546" s="17" t="s">
        <v>1408</v>
      </c>
      <c r="B546" s="17" t="s">
        <v>1096</v>
      </c>
      <c r="D546" s="121" t="s">
        <v>249</v>
      </c>
      <c r="E546" s="111" t="s">
        <v>249</v>
      </c>
      <c r="F546" s="117"/>
      <c r="G546" s="122" t="s">
        <v>737</v>
      </c>
      <c r="H546" s="43" t="s">
        <v>737</v>
      </c>
    </row>
    <row r="547" spans="1:8" x14ac:dyDescent="0.35">
      <c r="A547" s="17" t="s">
        <v>1409</v>
      </c>
      <c r="B547" s="30" t="s">
        <v>314</v>
      </c>
      <c r="C547" s="164"/>
      <c r="D547" s="121">
        <v>0</v>
      </c>
      <c r="E547" s="111">
        <v>0</v>
      </c>
      <c r="F547" s="117"/>
      <c r="G547" s="123">
        <v>0</v>
      </c>
      <c r="H547" s="64">
        <v>0</v>
      </c>
    </row>
    <row r="548" spans="1:8" x14ac:dyDescent="0.35">
      <c r="A548" s="17" t="s">
        <v>1410</v>
      </c>
      <c r="B548" s="30"/>
      <c r="C548" s="164"/>
      <c r="D548" s="121"/>
      <c r="E548" s="111"/>
      <c r="F548" s="117"/>
      <c r="G548" s="122"/>
      <c r="H548" s="43"/>
    </row>
    <row r="549" spans="1:8" x14ac:dyDescent="0.35">
      <c r="A549" s="17" t="s">
        <v>1411</v>
      </c>
      <c r="B549" s="30"/>
      <c r="C549" s="164"/>
      <c r="D549" s="121"/>
      <c r="E549" s="111"/>
      <c r="F549" s="117"/>
      <c r="G549" s="122"/>
      <c r="H549" s="43"/>
    </row>
    <row r="550" spans="1:8" x14ac:dyDescent="0.35">
      <c r="A550" s="17" t="s">
        <v>1412</v>
      </c>
      <c r="B550" s="30"/>
      <c r="C550" s="164"/>
      <c r="D550" s="121"/>
      <c r="E550" s="111"/>
      <c r="F550" s="117"/>
      <c r="G550" s="122"/>
      <c r="H550" s="43"/>
    </row>
    <row r="551" spans="1:8" x14ac:dyDescent="0.35">
      <c r="A551" s="17" t="s">
        <v>1413</v>
      </c>
      <c r="B551" s="30"/>
      <c r="C551" s="164"/>
      <c r="D551" s="121"/>
      <c r="E551" s="111"/>
      <c r="F551" s="117"/>
      <c r="G551" s="122"/>
      <c r="H551" s="43"/>
    </row>
    <row r="552" spans="1:8" x14ac:dyDescent="0.35">
      <c r="A552" s="17" t="s">
        <v>1414</v>
      </c>
      <c r="B552" s="30"/>
      <c r="C552" s="164"/>
      <c r="D552" s="121"/>
      <c r="E552" s="111"/>
      <c r="F552" s="117"/>
      <c r="G552" s="122"/>
      <c r="H552" s="43"/>
    </row>
    <row r="553" spans="1:8" x14ac:dyDescent="0.35">
      <c r="A553" s="17" t="s">
        <v>1415</v>
      </c>
      <c r="B553" s="30"/>
      <c r="C553" s="164"/>
      <c r="D553" s="121"/>
      <c r="E553" s="111"/>
      <c r="F553" s="117"/>
      <c r="G553" s="122" t="s">
        <v>737</v>
      </c>
      <c r="H553" s="43" t="s">
        <v>737</v>
      </c>
    </row>
    <row r="554" spans="1:8" x14ac:dyDescent="0.35">
      <c r="A554" s="17" t="s">
        <v>1416</v>
      </c>
      <c r="B554" s="58"/>
      <c r="C554" s="173"/>
      <c r="D554" s="58"/>
      <c r="E554" s="58"/>
      <c r="F554" s="58"/>
      <c r="G554" s="58"/>
      <c r="H554" s="58"/>
    </row>
    <row r="555" spans="1:8" x14ac:dyDescent="0.35">
      <c r="A555" s="17" t="s">
        <v>1417</v>
      </c>
      <c r="B555" s="58"/>
      <c r="C555" s="173"/>
      <c r="D555" s="58"/>
      <c r="E555" s="58"/>
      <c r="F555" s="58"/>
      <c r="G555" s="58"/>
      <c r="H555" s="58"/>
    </row>
    <row r="556" spans="1:8" x14ac:dyDescent="0.35">
      <c r="A556" s="17" t="s">
        <v>1418</v>
      </c>
    </row>
    <row r="557" spans="1:8" x14ac:dyDescent="0.35">
      <c r="A557" s="17" t="s">
        <v>1419</v>
      </c>
    </row>
    <row r="558" spans="1:8" x14ac:dyDescent="0.35">
      <c r="A558" s="54"/>
      <c r="B558" s="54" t="s">
        <v>1420</v>
      </c>
      <c r="C558" s="165"/>
      <c r="D558" s="119" t="s">
        <v>278</v>
      </c>
      <c r="E558" s="119" t="s">
        <v>1076</v>
      </c>
      <c r="F558" s="119"/>
      <c r="G558" s="119" t="s">
        <v>791</v>
      </c>
      <c r="H558" s="34" t="s">
        <v>1349</v>
      </c>
    </row>
    <row r="559" spans="1:8" x14ac:dyDescent="0.35">
      <c r="A559" s="17" t="s">
        <v>1421</v>
      </c>
      <c r="B559" s="30" t="s">
        <v>1179</v>
      </c>
      <c r="C559" s="164"/>
      <c r="D559" s="121" t="s">
        <v>249</v>
      </c>
      <c r="E559" s="111" t="s">
        <v>249</v>
      </c>
      <c r="F559" s="117"/>
      <c r="G559" s="122" t="s">
        <v>737</v>
      </c>
      <c r="H559" s="43" t="s">
        <v>737</v>
      </c>
    </row>
    <row r="560" spans="1:8" x14ac:dyDescent="0.35">
      <c r="A560" s="17" t="s">
        <v>1422</v>
      </c>
      <c r="B560" s="77" t="s">
        <v>1423</v>
      </c>
      <c r="C560" s="174"/>
      <c r="D560" s="121" t="s">
        <v>249</v>
      </c>
      <c r="E560" s="111" t="s">
        <v>249</v>
      </c>
      <c r="F560" s="117"/>
      <c r="G560" s="122" t="s">
        <v>737</v>
      </c>
      <c r="H560" s="43" t="s">
        <v>737</v>
      </c>
    </row>
    <row r="561" spans="1:8" x14ac:dyDescent="0.35">
      <c r="A561" s="17" t="s">
        <v>1424</v>
      </c>
      <c r="B561" s="30" t="s">
        <v>656</v>
      </c>
      <c r="C561" s="164"/>
      <c r="D561" s="121" t="s">
        <v>249</v>
      </c>
      <c r="E561" s="111" t="s">
        <v>249</v>
      </c>
      <c r="F561" s="117"/>
      <c r="G561" s="122" t="s">
        <v>737</v>
      </c>
      <c r="H561" s="43" t="s">
        <v>737</v>
      </c>
    </row>
    <row r="562" spans="1:8" x14ac:dyDescent="0.35">
      <c r="A562" s="17" t="s">
        <v>1425</v>
      </c>
      <c r="B562" s="17" t="s">
        <v>1096</v>
      </c>
      <c r="D562" s="121" t="s">
        <v>249</v>
      </c>
      <c r="E562" s="111" t="s">
        <v>249</v>
      </c>
      <c r="F562" s="117"/>
      <c r="G562" s="122" t="s">
        <v>737</v>
      </c>
      <c r="H562" s="43" t="s">
        <v>737</v>
      </c>
    </row>
    <row r="563" spans="1:8" x14ac:dyDescent="0.35">
      <c r="A563" s="17" t="s">
        <v>1426</v>
      </c>
      <c r="B563" s="30" t="s">
        <v>314</v>
      </c>
      <c r="C563" s="164"/>
      <c r="D563" s="121">
        <v>0</v>
      </c>
      <c r="E563" s="111">
        <v>0</v>
      </c>
      <c r="F563" s="117"/>
      <c r="G563" s="123">
        <v>0</v>
      </c>
      <c r="H563" s="64">
        <v>0</v>
      </c>
    </row>
    <row r="565" spans="1:8" x14ac:dyDescent="0.35">
      <c r="A565" s="54"/>
      <c r="B565" s="54" t="s">
        <v>1449</v>
      </c>
      <c r="C565" s="165"/>
      <c r="D565" s="142" t="s">
        <v>1186</v>
      </c>
      <c r="E565" s="142" t="s">
        <v>1428</v>
      </c>
      <c r="F565" s="142"/>
      <c r="G565" s="142" t="s">
        <v>1188</v>
      </c>
      <c r="H565" s="54" t="s">
        <v>3089</v>
      </c>
    </row>
    <row r="566" spans="1:8" x14ac:dyDescent="0.35">
      <c r="A566" s="17" t="s">
        <v>1429</v>
      </c>
      <c r="B566" s="30" t="s">
        <v>1308</v>
      </c>
      <c r="C566" s="164"/>
      <c r="D566" s="143" t="s">
        <v>249</v>
      </c>
      <c r="E566" s="140" t="s">
        <v>249</v>
      </c>
      <c r="F566" s="144"/>
      <c r="G566" s="140" t="s">
        <v>249</v>
      </c>
      <c r="H566" s="43" t="s">
        <v>249</v>
      </c>
    </row>
    <row r="567" spans="1:8" x14ac:dyDescent="0.35">
      <c r="A567" s="17" t="s">
        <v>1430</v>
      </c>
      <c r="B567" s="30" t="s">
        <v>1310</v>
      </c>
      <c r="C567" s="164"/>
      <c r="D567" s="143" t="s">
        <v>249</v>
      </c>
      <c r="E567" s="140" t="s">
        <v>249</v>
      </c>
      <c r="F567" s="144"/>
      <c r="G567" s="140" t="s">
        <v>249</v>
      </c>
      <c r="H567" s="43" t="s">
        <v>249</v>
      </c>
    </row>
    <row r="568" spans="1:8" x14ac:dyDescent="0.35">
      <c r="A568" s="17" t="s">
        <v>1431</v>
      </c>
      <c r="B568" s="30" t="s">
        <v>1312</v>
      </c>
      <c r="C568" s="164"/>
      <c r="D568" s="143" t="s">
        <v>249</v>
      </c>
      <c r="E568" s="140" t="s">
        <v>249</v>
      </c>
      <c r="F568" s="144"/>
      <c r="G568" s="140" t="s">
        <v>249</v>
      </c>
      <c r="H568" s="43" t="s">
        <v>249</v>
      </c>
    </row>
    <row r="569" spans="1:8" x14ac:dyDescent="0.35">
      <c r="A569" s="17" t="s">
        <v>1432</v>
      </c>
      <c r="B569" s="30" t="s">
        <v>1314</v>
      </c>
      <c r="C569" s="164"/>
      <c r="D569" s="143" t="s">
        <v>249</v>
      </c>
      <c r="E569" s="140" t="s">
        <v>249</v>
      </c>
      <c r="F569" s="144"/>
      <c r="G569" s="140" t="s">
        <v>249</v>
      </c>
      <c r="H569" s="43" t="s">
        <v>249</v>
      </c>
    </row>
    <row r="570" spans="1:8" x14ac:dyDescent="0.35">
      <c r="A570" s="17" t="s">
        <v>1433</v>
      </c>
      <c r="B570" s="30" t="s">
        <v>1316</v>
      </c>
      <c r="C570" s="164"/>
      <c r="D570" s="143" t="s">
        <v>249</v>
      </c>
      <c r="E570" s="140" t="s">
        <v>249</v>
      </c>
      <c r="F570" s="144"/>
      <c r="G570" s="140" t="s">
        <v>249</v>
      </c>
      <c r="H570" s="43" t="s">
        <v>249</v>
      </c>
    </row>
    <row r="571" spans="1:8" x14ac:dyDescent="0.35">
      <c r="A571" s="17" t="s">
        <v>1434</v>
      </c>
      <c r="B571" s="30" t="s">
        <v>1318</v>
      </c>
      <c r="C571" s="164"/>
      <c r="D571" s="143" t="s">
        <v>249</v>
      </c>
      <c r="E571" s="140" t="s">
        <v>249</v>
      </c>
      <c r="F571" s="144"/>
      <c r="G571" s="140" t="s">
        <v>249</v>
      </c>
      <c r="H571" s="43" t="s">
        <v>249</v>
      </c>
    </row>
    <row r="572" spans="1:8" x14ac:dyDescent="0.35">
      <c r="A572" s="17" t="s">
        <v>1435</v>
      </c>
      <c r="B572" s="30" t="s">
        <v>1320</v>
      </c>
      <c r="C572" s="164"/>
      <c r="D572" s="143" t="s">
        <v>249</v>
      </c>
      <c r="E572" s="140" t="s">
        <v>249</v>
      </c>
      <c r="F572" s="144"/>
      <c r="G572" s="140" t="s">
        <v>249</v>
      </c>
      <c r="H572" s="43" t="s">
        <v>249</v>
      </c>
    </row>
    <row r="573" spans="1:8" x14ac:dyDescent="0.35">
      <c r="A573" s="17" t="s">
        <v>1436</v>
      </c>
      <c r="B573" s="30" t="s">
        <v>1322</v>
      </c>
      <c r="C573" s="164"/>
      <c r="D573" s="143" t="s">
        <v>249</v>
      </c>
      <c r="E573" s="140" t="s">
        <v>249</v>
      </c>
      <c r="F573" s="144"/>
      <c r="G573" s="140" t="s">
        <v>249</v>
      </c>
      <c r="H573" s="43" t="s">
        <v>249</v>
      </c>
    </row>
    <row r="574" spans="1:8" x14ac:dyDescent="0.35">
      <c r="A574" s="17" t="s">
        <v>1437</v>
      </c>
      <c r="B574" s="30" t="s">
        <v>1324</v>
      </c>
      <c r="C574" s="164"/>
      <c r="D574" s="143" t="s">
        <v>249</v>
      </c>
      <c r="E574" s="140" t="s">
        <v>249</v>
      </c>
      <c r="F574" s="144"/>
      <c r="G574" s="140" t="s">
        <v>249</v>
      </c>
      <c r="H574" s="43" t="s">
        <v>249</v>
      </c>
    </row>
    <row r="575" spans="1:8" x14ac:dyDescent="0.35">
      <c r="A575" s="17" t="s">
        <v>1438</v>
      </c>
      <c r="B575" s="30" t="s">
        <v>3088</v>
      </c>
      <c r="C575" s="164"/>
      <c r="D575" s="143" t="s">
        <v>249</v>
      </c>
      <c r="E575" s="140" t="s">
        <v>249</v>
      </c>
      <c r="F575" s="144"/>
      <c r="G575" s="140" t="s">
        <v>249</v>
      </c>
      <c r="H575" s="43" t="s">
        <v>249</v>
      </c>
    </row>
    <row r="576" spans="1:8" x14ac:dyDescent="0.35">
      <c r="A576" s="17" t="s">
        <v>1439</v>
      </c>
      <c r="B576" s="30" t="s">
        <v>1328</v>
      </c>
      <c r="C576" s="164"/>
      <c r="D576" s="143" t="s">
        <v>249</v>
      </c>
      <c r="E576" s="140" t="s">
        <v>249</v>
      </c>
      <c r="F576" s="144"/>
      <c r="G576" s="140" t="s">
        <v>249</v>
      </c>
      <c r="H576" s="43" t="s">
        <v>249</v>
      </c>
    </row>
    <row r="577" spans="1:8" x14ac:dyDescent="0.35">
      <c r="A577" s="17" t="s">
        <v>1440</v>
      </c>
      <c r="B577" s="30" t="s">
        <v>1330</v>
      </c>
      <c r="C577" s="164"/>
      <c r="D577" s="143" t="s">
        <v>249</v>
      </c>
      <c r="E577" s="140" t="s">
        <v>249</v>
      </c>
      <c r="F577" s="144"/>
      <c r="G577" s="140" t="s">
        <v>249</v>
      </c>
      <c r="H577" s="43" t="s">
        <v>249</v>
      </c>
    </row>
    <row r="578" spans="1:8" x14ac:dyDescent="0.35">
      <c r="A578" s="17" t="s">
        <v>1441</v>
      </c>
      <c r="B578" s="30" t="s">
        <v>312</v>
      </c>
      <c r="C578" s="164"/>
      <c r="D578" s="143" t="s">
        <v>249</v>
      </c>
      <c r="E578" s="140" t="s">
        <v>249</v>
      </c>
      <c r="F578" s="144"/>
      <c r="G578" s="140" t="s">
        <v>249</v>
      </c>
      <c r="H578" s="43" t="s">
        <v>249</v>
      </c>
    </row>
    <row r="579" spans="1:8" x14ac:dyDescent="0.35">
      <c r="A579" s="17" t="s">
        <v>1442</v>
      </c>
      <c r="B579" s="30" t="s">
        <v>314</v>
      </c>
      <c r="C579" s="164"/>
      <c r="D579" s="121">
        <v>0</v>
      </c>
      <c r="E579" s="121">
        <v>0</v>
      </c>
      <c r="F579" s="112"/>
      <c r="G579" s="121"/>
      <c r="H579" s="43" t="s">
        <v>737</v>
      </c>
    </row>
    <row r="580" spans="1:8" x14ac:dyDescent="0.35">
      <c r="A580" s="17" t="s">
        <v>1443</v>
      </c>
      <c r="B580" s="17" t="s">
        <v>1199</v>
      </c>
      <c r="D580" s="58"/>
      <c r="E580" s="58"/>
      <c r="F580" s="58"/>
      <c r="G580" s="140" t="s">
        <v>249</v>
      </c>
      <c r="H580" s="43" t="s">
        <v>737</v>
      </c>
    </row>
    <row r="581" spans="1:8" x14ac:dyDescent="0.35">
      <c r="A581" s="17" t="s">
        <v>1444</v>
      </c>
      <c r="B581" s="30"/>
      <c r="C581" s="164"/>
      <c r="D581" s="121"/>
      <c r="E581" s="111"/>
      <c r="F581" s="112"/>
      <c r="G581" s="122"/>
      <c r="H581" s="43" t="s">
        <v>737</v>
      </c>
    </row>
    <row r="582" spans="1:8" x14ac:dyDescent="0.35">
      <c r="A582" s="17" t="s">
        <v>1445</v>
      </c>
      <c r="B582" s="30"/>
      <c r="C582" s="164"/>
      <c r="D582" s="121"/>
      <c r="E582" s="111"/>
      <c r="F582" s="112"/>
      <c r="G582" s="122"/>
      <c r="H582" s="43" t="s">
        <v>737</v>
      </c>
    </row>
    <row r="583" spans="1:8" x14ac:dyDescent="0.35">
      <c r="A583" s="17" t="s">
        <v>1446</v>
      </c>
      <c r="B583" s="30"/>
      <c r="C583" s="164"/>
      <c r="D583" s="121"/>
      <c r="E583" s="111"/>
      <c r="F583" s="112"/>
      <c r="G583" s="122"/>
      <c r="H583" s="43" t="s">
        <v>737</v>
      </c>
    </row>
    <row r="584" spans="1:8" x14ac:dyDescent="0.35">
      <c r="A584" s="17" t="s">
        <v>1447</v>
      </c>
    </row>
  </sheetData>
  <protectedRanges>
    <protectedRange sqref="D387:E387 G387:H387 B390:E413 D416:E416 G416:H416 D419:E426 B428:E436 G428:H436 D438:E438 G438:H438 D441:E448 B450:E458 G450:H458 G460:H486 D460:E486 B473:C486" name="Mortgage Assets III"/>
    <protectedRange sqref="B115:C120 B125:C130 B137:C140 D149:E149 G149:H149 D178:E178 B152:E175 G132:G140 G142:G146 G112:G120 G122:G130 D112:E120 D122:E130 D132:E140 E142:E146 D143 B143:B146 C144:D146" name="Mortgage Assets II"/>
    <protectedRange sqref="D178:E178 D181:E188 B190:E198 G190:H198 D200:E200 G200:H200 D203:E210 B212:E220 G212:H220 B228:D237 B242:D247 D239:D241 G239:H247 E239:E247 D387:E387 E222:E237 G222:H237 D222:D227" name="Mortgage Asset IV"/>
    <protectedRange sqref="D3 B16:E26 G16:G26 B125:C130 B37:C42 D36:E42 B88:E97 B29:E34 G28:G34 D12:D14 D28:E28 D45:G71 D73:G75 G88:G97 D77:G87 B99:E110 G99:G110 G36:G42" name="Mortgage Asset I"/>
    <protectedRange sqref="D320:E326 D330:E333 D313:E318 D542:E545 D295:E311 D337:E355 D272:E293 D249:E270 D566:E583" name="Optional ECBECAIs_2"/>
    <protectedRange sqref="B249:C266 B272:C289 B337:C354 B566:C582" name="Mortgage Assets III_1"/>
    <protectedRange sqref="G356:H384 B356:E384" name="Mortgage Asset IV_3"/>
    <protectedRange sqref="D488:E509 D534:E541 D511:E532 D559:E562 D546:E554" name="Optional ECBECAIs_2_1"/>
    <protectedRange sqref="B488:C505 B511:C528" name="Mortgage Assets III_2"/>
    <protectedRange sqref="D327:E328 D334:E335" name="Optional ECBECAIs_2_2"/>
    <protectedRange sqref="D563:E563" name="Optional ECBECAIs_2_3"/>
  </protectedRanges>
  <hyperlinks>
    <hyperlink ref="B111" location="'2. Harmonised Glossary'!A9" display="Breakdown by Interest Rate" xr:uid="{4CE89608-2BDF-4DFF-A4A3-6FB246C12F18}"/>
    <hyperlink ref="B11" location="'2. Harmonised Glossary'!A12" display="Property Type Information" xr:uid="{D94F8A8B-C259-4AAB-A457-7B4A39121A38}"/>
    <hyperlink ref="B177" location="'C. HTT Harmonised Glossary'!B13" display="11. Loan to Value (LTV) Information - UNINDEXED" xr:uid="{A7923901-4989-4D77-AA9A-05650D79C014}"/>
    <hyperlink ref="B199" location="'C. HTT Harmonised Glossary'!B16" display="12. Loan to Value (LTV) Information - INDEXED " xr:uid="{1CBE11F1-BABB-4191-98E5-6B1251D0BF12}"/>
    <hyperlink ref="B141" location="'C. HTT Harmonised Glossary'!B19" display="9. Non-Performing Loans (NPLs)" xr:uid="{61C06E2B-B9DD-45E1-8520-F5C03FCD3CF1}"/>
    <hyperlink ref="B8" location="'B1. HTT Mortgage Assets'!B267" display="7.B Commercial Cover Pool" xr:uid="{D70ACD55-A074-4919-B63F-E9544CCC94FC}"/>
    <hyperlink ref="B7" location="'B1. HTT Mortgage Assets'!B166" display="7.A Residential Cover Pool" xr:uid="{A3E555B7-692F-4047-8FA6-C1FAEA324F48}"/>
    <hyperlink ref="B6" location="'B1. HTT Mortgage Assets'!B10" display="7. Mortgage Assets" xr:uid="{05B86BA4-0139-49C4-BD3F-9CD056DA684E}"/>
  </hyperlinks>
  <pageMargins left="0.7" right="0.7" top="0.75" bottom="0.75" header="0.3" footer="0.3"/>
  <pageSetup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0AA9F-BFB5-4EA2-B839-C8EBC3C78FFE}">
  <sheetPr>
    <tabColor theme="5"/>
  </sheetPr>
  <dimension ref="A1:H179"/>
  <sheetViews>
    <sheetView zoomScale="75" zoomScaleNormal="75" workbookViewId="0"/>
  </sheetViews>
  <sheetFormatPr defaultRowHeight="14.5" x14ac:dyDescent="0.35"/>
  <cols>
    <col min="1" max="1" width="12.1796875" style="17" customWidth="1"/>
    <col min="2" max="2" width="60.7265625" style="17" customWidth="1"/>
    <col min="3" max="4" width="40.7265625" style="17" customWidth="1"/>
    <col min="5" max="5" width="7.26953125" style="17" customWidth="1"/>
    <col min="6" max="6" width="40.7265625" style="17" customWidth="1"/>
    <col min="7" max="7" width="40.7265625" style="11" customWidth="1"/>
    <col min="8" max="8" width="7.26953125" style="17" customWidth="1"/>
  </cols>
  <sheetData>
    <row r="1" spans="1:8" ht="31" x14ac:dyDescent="0.35">
      <c r="A1" s="10" t="s">
        <v>1450</v>
      </c>
      <c r="B1" s="10"/>
      <c r="C1" s="11"/>
      <c r="D1" s="11"/>
      <c r="E1" s="11"/>
      <c r="F1" s="12" t="s">
        <v>3086</v>
      </c>
      <c r="H1" s="11"/>
    </row>
    <row r="2" spans="1:8" ht="15" thickBot="1" x14ac:dyDescent="0.4">
      <c r="A2" s="11"/>
      <c r="B2" s="11"/>
      <c r="C2" s="11"/>
      <c r="D2" s="11"/>
      <c r="E2" s="11"/>
      <c r="F2" s="11"/>
      <c r="H2" s="58"/>
    </row>
    <row r="3" spans="1:8" ht="19" thickBot="1" x14ac:dyDescent="0.4">
      <c r="A3" s="14"/>
      <c r="B3" s="15" t="s">
        <v>236</v>
      </c>
      <c r="C3" s="16" t="s">
        <v>237</v>
      </c>
      <c r="D3" s="14"/>
      <c r="E3" s="14"/>
      <c r="F3" s="14"/>
      <c r="G3" s="14"/>
      <c r="H3" s="58"/>
    </row>
    <row r="4" spans="1:8" ht="15" thickBot="1" x14ac:dyDescent="0.4">
      <c r="H4" s="58"/>
    </row>
    <row r="5" spans="1:8" ht="18.5" x14ac:dyDescent="0.35">
      <c r="B5" s="19" t="s">
        <v>1451</v>
      </c>
      <c r="C5" s="18"/>
      <c r="E5" s="20"/>
      <c r="F5" s="20"/>
      <c r="H5" s="58"/>
    </row>
    <row r="6" spans="1:8" ht="15" thickBot="1" x14ac:dyDescent="0.4">
      <c r="B6" s="23" t="s">
        <v>1452</v>
      </c>
      <c r="H6" s="58"/>
    </row>
    <row r="7" spans="1:8" x14ac:dyDescent="0.35">
      <c r="B7" s="80"/>
      <c r="H7" s="58"/>
    </row>
    <row r="8" spans="1:8" ht="37" x14ac:dyDescent="0.35">
      <c r="A8" s="25" t="s">
        <v>246</v>
      </c>
      <c r="B8" s="25" t="s">
        <v>1452</v>
      </c>
      <c r="C8" s="26"/>
      <c r="D8" s="26"/>
      <c r="E8" s="26"/>
      <c r="F8" s="26"/>
      <c r="G8" s="27"/>
      <c r="H8" s="58"/>
    </row>
    <row r="9" spans="1:8" x14ac:dyDescent="0.35">
      <c r="A9" s="34"/>
      <c r="B9" s="35" t="s">
        <v>1453</v>
      </c>
      <c r="C9" s="34"/>
      <c r="D9" s="34"/>
      <c r="E9" s="34"/>
      <c r="F9" s="37"/>
      <c r="G9" s="37"/>
      <c r="H9" s="58"/>
    </row>
    <row r="10" spans="1:8" x14ac:dyDescent="0.35">
      <c r="A10" s="17" t="s">
        <v>1454</v>
      </c>
      <c r="B10" s="17" t="s">
        <v>1455</v>
      </c>
      <c r="C10" s="75" t="s">
        <v>249</v>
      </c>
      <c r="E10" s="30"/>
      <c r="F10" s="30"/>
      <c r="H10" s="58"/>
    </row>
    <row r="11" spans="1:8" x14ac:dyDescent="0.35">
      <c r="A11" s="17" t="s">
        <v>1456</v>
      </c>
      <c r="B11" s="48" t="s">
        <v>783</v>
      </c>
      <c r="C11" s="75"/>
      <c r="E11" s="30"/>
      <c r="F11" s="30"/>
      <c r="H11" s="58"/>
    </row>
    <row r="12" spans="1:8" x14ac:dyDescent="0.35">
      <c r="A12" s="17" t="s">
        <v>1457</v>
      </c>
      <c r="B12" s="48" t="s">
        <v>785</v>
      </c>
      <c r="C12" s="75"/>
      <c r="E12" s="30"/>
      <c r="F12" s="30"/>
      <c r="H12" s="58"/>
    </row>
    <row r="13" spans="1:8" x14ac:dyDescent="0.35">
      <c r="A13" s="17" t="s">
        <v>1458</v>
      </c>
      <c r="E13" s="30"/>
      <c r="F13" s="30"/>
      <c r="H13" s="58"/>
    </row>
    <row r="14" spans="1:8" x14ac:dyDescent="0.35">
      <c r="A14" s="17" t="s">
        <v>1459</v>
      </c>
      <c r="E14" s="30"/>
      <c r="F14" s="30"/>
      <c r="H14" s="58"/>
    </row>
    <row r="15" spans="1:8" x14ac:dyDescent="0.35">
      <c r="A15" s="17" t="s">
        <v>1460</v>
      </c>
      <c r="E15" s="30"/>
      <c r="F15" s="30"/>
      <c r="H15" s="58"/>
    </row>
    <row r="16" spans="1:8" x14ac:dyDescent="0.35">
      <c r="A16" s="17" t="s">
        <v>1461</v>
      </c>
      <c r="E16" s="30"/>
      <c r="F16" s="30"/>
      <c r="H16" s="58"/>
    </row>
    <row r="17" spans="1:8" x14ac:dyDescent="0.35">
      <c r="A17" s="17" t="s">
        <v>1462</v>
      </c>
      <c r="E17" s="30"/>
      <c r="F17" s="30"/>
      <c r="H17" s="58"/>
    </row>
    <row r="18" spans="1:8" x14ac:dyDescent="0.35">
      <c r="A18" s="34"/>
      <c r="B18" s="34" t="s">
        <v>1463</v>
      </c>
      <c r="C18" s="34" t="s">
        <v>950</v>
      </c>
      <c r="D18" s="34" t="s">
        <v>1464</v>
      </c>
      <c r="E18" s="34"/>
      <c r="F18" s="34" t="s">
        <v>1465</v>
      </c>
      <c r="G18" s="34" t="s">
        <v>1466</v>
      </c>
      <c r="H18" s="58"/>
    </row>
    <row r="19" spans="1:8" x14ac:dyDescent="0.35">
      <c r="A19" s="17" t="s">
        <v>1467</v>
      </c>
      <c r="B19" s="17" t="s">
        <v>1468</v>
      </c>
      <c r="C19" s="38" t="s">
        <v>249</v>
      </c>
      <c r="D19" s="28"/>
      <c r="E19" s="28"/>
      <c r="F19" s="52"/>
      <c r="G19" s="52"/>
      <c r="H19" s="58"/>
    </row>
    <row r="20" spans="1:8" x14ac:dyDescent="0.35">
      <c r="A20" s="28"/>
      <c r="B20" s="74"/>
      <c r="C20" s="28"/>
      <c r="D20" s="28"/>
      <c r="E20" s="28"/>
      <c r="F20" s="52"/>
      <c r="G20" s="52"/>
      <c r="H20" s="58"/>
    </row>
    <row r="21" spans="1:8" x14ac:dyDescent="0.35">
      <c r="B21" s="17" t="s">
        <v>955</v>
      </c>
      <c r="C21" s="28"/>
      <c r="D21" s="28"/>
      <c r="E21" s="28"/>
      <c r="F21" s="52"/>
      <c r="G21" s="52"/>
      <c r="H21" s="58"/>
    </row>
    <row r="22" spans="1:8" x14ac:dyDescent="0.35">
      <c r="A22" s="17" t="s">
        <v>1469</v>
      </c>
      <c r="B22" s="30" t="s">
        <v>890</v>
      </c>
      <c r="C22" s="38" t="s">
        <v>249</v>
      </c>
      <c r="D22" s="75" t="s">
        <v>249</v>
      </c>
      <c r="E22" s="30"/>
      <c r="F22" s="43"/>
      <c r="G22" s="43"/>
      <c r="H22" s="58"/>
    </row>
    <row r="23" spans="1:8" x14ac:dyDescent="0.35">
      <c r="A23" s="17" t="s">
        <v>1470</v>
      </c>
      <c r="B23" s="30" t="s">
        <v>890</v>
      </c>
      <c r="C23" s="38" t="s">
        <v>249</v>
      </c>
      <c r="D23" s="75" t="s">
        <v>249</v>
      </c>
      <c r="E23" s="30"/>
      <c r="F23" s="43"/>
      <c r="G23" s="43"/>
      <c r="H23" s="58"/>
    </row>
    <row r="24" spans="1:8" x14ac:dyDescent="0.35">
      <c r="A24" s="17" t="s">
        <v>1471</v>
      </c>
      <c r="B24" s="30" t="s">
        <v>890</v>
      </c>
      <c r="C24" s="38" t="s">
        <v>249</v>
      </c>
      <c r="D24" s="75" t="s">
        <v>249</v>
      </c>
      <c r="F24" s="43"/>
      <c r="G24" s="43"/>
      <c r="H24" s="58"/>
    </row>
    <row r="25" spans="1:8" x14ac:dyDescent="0.35">
      <c r="A25" s="17" t="s">
        <v>1472</v>
      </c>
      <c r="B25" s="30" t="s">
        <v>890</v>
      </c>
      <c r="C25" s="38" t="s">
        <v>249</v>
      </c>
      <c r="D25" s="75" t="s">
        <v>249</v>
      </c>
      <c r="E25" s="41"/>
      <c r="F25" s="43"/>
      <c r="G25" s="43"/>
      <c r="H25" s="58"/>
    </row>
    <row r="26" spans="1:8" x14ac:dyDescent="0.35">
      <c r="A26" s="17" t="s">
        <v>1473</v>
      </c>
      <c r="B26" s="30" t="s">
        <v>890</v>
      </c>
      <c r="C26" s="38" t="s">
        <v>249</v>
      </c>
      <c r="D26" s="75" t="s">
        <v>249</v>
      </c>
      <c r="E26" s="41"/>
      <c r="F26" s="43"/>
      <c r="G26" s="43"/>
      <c r="H26" s="58"/>
    </row>
    <row r="27" spans="1:8" x14ac:dyDescent="0.35">
      <c r="A27" s="17" t="s">
        <v>1474</v>
      </c>
      <c r="B27" s="30" t="s">
        <v>890</v>
      </c>
      <c r="C27" s="38" t="s">
        <v>249</v>
      </c>
      <c r="D27" s="75" t="s">
        <v>249</v>
      </c>
      <c r="E27" s="41"/>
      <c r="F27" s="43"/>
      <c r="G27" s="43"/>
      <c r="H27" s="58"/>
    </row>
    <row r="28" spans="1:8" x14ac:dyDescent="0.35">
      <c r="A28" s="17" t="s">
        <v>1475</v>
      </c>
      <c r="B28" s="30" t="s">
        <v>890</v>
      </c>
      <c r="C28" s="38" t="s">
        <v>249</v>
      </c>
      <c r="D28" s="75" t="s">
        <v>249</v>
      </c>
      <c r="E28" s="41"/>
      <c r="F28" s="43"/>
      <c r="G28" s="43"/>
      <c r="H28" s="58"/>
    </row>
    <row r="29" spans="1:8" x14ac:dyDescent="0.35">
      <c r="A29" s="17" t="s">
        <v>1476</v>
      </c>
      <c r="B29" s="30" t="s">
        <v>890</v>
      </c>
      <c r="C29" s="38" t="s">
        <v>249</v>
      </c>
      <c r="D29" s="75" t="s">
        <v>249</v>
      </c>
      <c r="E29" s="41"/>
      <c r="F29" s="43"/>
      <c r="G29" s="43"/>
      <c r="H29" s="58"/>
    </row>
    <row r="30" spans="1:8" x14ac:dyDescent="0.35">
      <c r="A30" s="17" t="s">
        <v>1477</v>
      </c>
      <c r="B30" s="30" t="s">
        <v>890</v>
      </c>
      <c r="C30" s="38" t="s">
        <v>249</v>
      </c>
      <c r="D30" s="75" t="s">
        <v>249</v>
      </c>
      <c r="E30" s="41"/>
      <c r="F30" s="43"/>
      <c r="G30" s="43"/>
      <c r="H30" s="58"/>
    </row>
    <row r="31" spans="1:8" x14ac:dyDescent="0.35">
      <c r="A31" s="17" t="s">
        <v>1478</v>
      </c>
      <c r="B31" s="30" t="s">
        <v>890</v>
      </c>
      <c r="C31" s="38" t="s">
        <v>249</v>
      </c>
      <c r="D31" s="75" t="s">
        <v>249</v>
      </c>
      <c r="E31" s="41"/>
      <c r="F31" s="43"/>
      <c r="G31" s="43"/>
      <c r="H31" s="58"/>
    </row>
    <row r="32" spans="1:8" x14ac:dyDescent="0.35">
      <c r="A32" s="17" t="s">
        <v>1479</v>
      </c>
      <c r="B32" s="30" t="s">
        <v>890</v>
      </c>
      <c r="C32" s="38" t="s">
        <v>249</v>
      </c>
      <c r="D32" s="75" t="s">
        <v>249</v>
      </c>
      <c r="E32" s="41"/>
      <c r="F32" s="43"/>
      <c r="G32" s="43"/>
      <c r="H32" s="58"/>
    </row>
    <row r="33" spans="1:8" x14ac:dyDescent="0.35">
      <c r="A33" s="17" t="s">
        <v>1480</v>
      </c>
      <c r="B33" s="30" t="s">
        <v>890</v>
      </c>
      <c r="C33" s="38" t="s">
        <v>249</v>
      </c>
      <c r="D33" s="75" t="s">
        <v>249</v>
      </c>
      <c r="E33" s="41"/>
      <c r="F33" s="43"/>
      <c r="G33" s="43"/>
      <c r="H33" s="58"/>
    </row>
    <row r="34" spans="1:8" x14ac:dyDescent="0.35">
      <c r="A34" s="17" t="s">
        <v>1481</v>
      </c>
      <c r="B34" s="30" t="s">
        <v>890</v>
      </c>
      <c r="C34" s="38" t="s">
        <v>249</v>
      </c>
      <c r="D34" s="75" t="s">
        <v>249</v>
      </c>
      <c r="E34" s="41"/>
      <c r="F34" s="43"/>
      <c r="G34" s="43"/>
      <c r="H34" s="58"/>
    </row>
    <row r="35" spans="1:8" x14ac:dyDescent="0.35">
      <c r="A35" s="17" t="s">
        <v>1482</v>
      </c>
      <c r="B35" s="30" t="s">
        <v>890</v>
      </c>
      <c r="C35" s="38" t="s">
        <v>249</v>
      </c>
      <c r="D35" s="75" t="s">
        <v>249</v>
      </c>
      <c r="E35" s="41"/>
      <c r="F35" s="43"/>
      <c r="G35" s="43"/>
      <c r="H35" s="58"/>
    </row>
    <row r="36" spans="1:8" x14ac:dyDescent="0.35">
      <c r="A36" s="17" t="s">
        <v>1483</v>
      </c>
      <c r="B36" s="30" t="s">
        <v>890</v>
      </c>
      <c r="C36" s="38" t="s">
        <v>249</v>
      </c>
      <c r="D36" s="75" t="s">
        <v>249</v>
      </c>
      <c r="E36" s="41"/>
      <c r="F36" s="43"/>
      <c r="G36" s="43"/>
      <c r="H36" s="58"/>
    </row>
    <row r="37" spans="1:8" x14ac:dyDescent="0.35">
      <c r="A37" s="17" t="s">
        <v>1484</v>
      </c>
      <c r="B37" s="45" t="s">
        <v>314</v>
      </c>
      <c r="C37" s="46">
        <v>0</v>
      </c>
      <c r="D37" s="42">
        <v>0</v>
      </c>
      <c r="E37" s="41"/>
      <c r="F37" s="47">
        <v>0</v>
      </c>
      <c r="G37" s="47">
        <v>0</v>
      </c>
      <c r="H37" s="58"/>
    </row>
    <row r="38" spans="1:8" x14ac:dyDescent="0.35">
      <c r="A38" s="34"/>
      <c r="B38" s="35" t="s">
        <v>1485</v>
      </c>
      <c r="C38" s="34" t="s">
        <v>278</v>
      </c>
      <c r="D38" s="34"/>
      <c r="E38" s="36"/>
      <c r="F38" s="34" t="s">
        <v>1465</v>
      </c>
      <c r="G38" s="34"/>
      <c r="H38" s="58"/>
    </row>
    <row r="39" spans="1:8" x14ac:dyDescent="0.35">
      <c r="A39" s="17" t="s">
        <v>1486</v>
      </c>
      <c r="B39" s="30" t="s">
        <v>1487</v>
      </c>
      <c r="C39" s="38" t="s">
        <v>249</v>
      </c>
      <c r="E39" s="81"/>
      <c r="F39" s="43"/>
      <c r="G39" s="42"/>
      <c r="H39" s="58"/>
    </row>
    <row r="40" spans="1:8" x14ac:dyDescent="0.35">
      <c r="A40" s="17" t="s">
        <v>1488</v>
      </c>
      <c r="B40" s="30" t="s">
        <v>1489</v>
      </c>
      <c r="C40" s="38" t="s">
        <v>249</v>
      </c>
      <c r="E40" s="81"/>
      <c r="F40" s="43"/>
      <c r="G40" s="42"/>
      <c r="H40" s="58"/>
    </row>
    <row r="41" spans="1:8" x14ac:dyDescent="0.35">
      <c r="A41" s="17" t="s">
        <v>1490</v>
      </c>
      <c r="B41" s="30" t="s">
        <v>312</v>
      </c>
      <c r="C41" s="38" t="s">
        <v>249</v>
      </c>
      <c r="E41" s="41"/>
      <c r="F41" s="43"/>
      <c r="G41" s="42"/>
      <c r="H41" s="58"/>
    </row>
    <row r="42" spans="1:8" x14ac:dyDescent="0.35">
      <c r="A42" s="17" t="s">
        <v>1491</v>
      </c>
      <c r="B42" s="45" t="s">
        <v>314</v>
      </c>
      <c r="C42" s="46">
        <v>0</v>
      </c>
      <c r="D42" s="30"/>
      <c r="E42" s="41"/>
      <c r="F42" s="47">
        <v>0</v>
      </c>
      <c r="G42" s="42"/>
      <c r="H42" s="58"/>
    </row>
    <row r="43" spans="1:8" x14ac:dyDescent="0.35">
      <c r="A43" s="17" t="s">
        <v>1492</v>
      </c>
      <c r="B43" s="45"/>
      <c r="C43" s="30"/>
      <c r="D43" s="30"/>
      <c r="E43" s="41"/>
      <c r="F43" s="49"/>
      <c r="G43" s="42"/>
      <c r="H43" s="58"/>
    </row>
    <row r="44" spans="1:8" x14ac:dyDescent="0.35">
      <c r="A44" s="17" t="s">
        <v>1493</v>
      </c>
      <c r="B44" s="45"/>
      <c r="C44" s="30"/>
      <c r="D44" s="30"/>
      <c r="E44" s="41"/>
      <c r="F44" s="49"/>
      <c r="G44" s="42"/>
      <c r="H44" s="58"/>
    </row>
    <row r="45" spans="1:8" x14ac:dyDescent="0.35">
      <c r="A45" s="17" t="s">
        <v>1494</v>
      </c>
      <c r="B45" s="30"/>
      <c r="E45" s="41"/>
      <c r="F45" s="44"/>
      <c r="G45" s="42"/>
      <c r="H45" s="58"/>
    </row>
    <row r="46" spans="1:8" x14ac:dyDescent="0.35">
      <c r="A46" s="17" t="s">
        <v>1495</v>
      </c>
      <c r="B46" s="30"/>
      <c r="E46" s="41"/>
      <c r="F46" s="44"/>
      <c r="G46" s="42"/>
      <c r="H46" s="58"/>
    </row>
    <row r="47" spans="1:8" x14ac:dyDescent="0.35">
      <c r="A47" s="17" t="s">
        <v>1496</v>
      </c>
      <c r="B47" s="30"/>
      <c r="E47" s="41"/>
      <c r="F47" s="44"/>
      <c r="G47" s="42"/>
      <c r="H47" s="58"/>
    </row>
    <row r="48" spans="1:8" x14ac:dyDescent="0.35">
      <c r="A48" s="34"/>
      <c r="B48" s="35" t="s">
        <v>801</v>
      </c>
      <c r="C48" s="34" t="s">
        <v>1465</v>
      </c>
      <c r="D48" s="34"/>
      <c r="E48" s="36"/>
      <c r="F48" s="37"/>
      <c r="G48" s="37"/>
      <c r="H48" s="58"/>
    </row>
    <row r="49" spans="1:8" x14ac:dyDescent="0.35">
      <c r="A49" s="17" t="s">
        <v>1497</v>
      </c>
      <c r="B49" s="316" t="s">
        <v>803</v>
      </c>
      <c r="C49" s="388">
        <v>0</v>
      </c>
      <c r="G49" s="17"/>
      <c r="H49" s="58"/>
    </row>
    <row r="50" spans="1:8" x14ac:dyDescent="0.35">
      <c r="A50" s="17" t="s">
        <v>1498</v>
      </c>
      <c r="B50" s="17" t="s">
        <v>805</v>
      </c>
      <c r="C50" s="40" t="s">
        <v>249</v>
      </c>
      <c r="G50" s="17"/>
      <c r="H50" s="58"/>
    </row>
    <row r="51" spans="1:8" x14ac:dyDescent="0.35">
      <c r="A51" s="17" t="s">
        <v>1499</v>
      </c>
      <c r="B51" s="17" t="s">
        <v>807</v>
      </c>
      <c r="C51" s="40" t="s">
        <v>249</v>
      </c>
      <c r="G51" s="17"/>
      <c r="H51" s="58"/>
    </row>
    <row r="52" spans="1:8" x14ac:dyDescent="0.35">
      <c r="A52" s="17" t="s">
        <v>1500</v>
      </c>
      <c r="B52" s="17" t="s">
        <v>809</v>
      </c>
      <c r="C52" s="40" t="s">
        <v>249</v>
      </c>
      <c r="G52" s="17"/>
      <c r="H52" s="58"/>
    </row>
    <row r="53" spans="1:8" x14ac:dyDescent="0.35">
      <c r="A53" s="17" t="s">
        <v>1501</v>
      </c>
      <c r="B53" s="17" t="s">
        <v>811</v>
      </c>
      <c r="C53" s="40" t="s">
        <v>249</v>
      </c>
      <c r="G53" s="17"/>
      <c r="H53" s="58"/>
    </row>
    <row r="54" spans="1:8" x14ac:dyDescent="0.35">
      <c r="A54" s="17" t="s">
        <v>1502</v>
      </c>
      <c r="B54" s="17" t="s">
        <v>813</v>
      </c>
      <c r="C54" s="40" t="s">
        <v>249</v>
      </c>
      <c r="G54" s="17"/>
      <c r="H54" s="58"/>
    </row>
    <row r="55" spans="1:8" x14ac:dyDescent="0.35">
      <c r="A55" s="17" t="s">
        <v>1503</v>
      </c>
      <c r="B55" s="17" t="s">
        <v>815</v>
      </c>
      <c r="C55" s="40" t="s">
        <v>249</v>
      </c>
      <c r="G55" s="17"/>
      <c r="H55" s="58"/>
    </row>
    <row r="56" spans="1:8" x14ac:dyDescent="0.35">
      <c r="A56" s="17" t="s">
        <v>1504</v>
      </c>
      <c r="B56" s="17" t="s">
        <v>817</v>
      </c>
      <c r="C56" s="40" t="s">
        <v>249</v>
      </c>
      <c r="G56" s="17"/>
      <c r="H56" s="58"/>
    </row>
    <row r="57" spans="1:8" x14ac:dyDescent="0.35">
      <c r="A57" s="17" t="s">
        <v>1505</v>
      </c>
      <c r="B57" s="17" t="s">
        <v>819</v>
      </c>
      <c r="C57" s="40" t="s">
        <v>249</v>
      </c>
      <c r="G57" s="17"/>
      <c r="H57" s="58"/>
    </row>
    <row r="58" spans="1:8" x14ac:dyDescent="0.35">
      <c r="A58" s="17" t="s">
        <v>1506</v>
      </c>
      <c r="B58" s="17" t="s">
        <v>821</v>
      </c>
      <c r="C58" s="40" t="s">
        <v>249</v>
      </c>
      <c r="G58" s="17"/>
      <c r="H58" s="58"/>
    </row>
    <row r="59" spans="1:8" x14ac:dyDescent="0.35">
      <c r="A59" s="17" t="s">
        <v>1507</v>
      </c>
      <c r="B59" s="17" t="s">
        <v>823</v>
      </c>
      <c r="C59" s="40" t="s">
        <v>249</v>
      </c>
      <c r="G59" s="17"/>
      <c r="H59" s="58"/>
    </row>
    <row r="60" spans="1:8" x14ac:dyDescent="0.35">
      <c r="A60" s="17" t="s">
        <v>1508</v>
      </c>
      <c r="B60" s="17" t="s">
        <v>825</v>
      </c>
      <c r="C60" s="40" t="s">
        <v>249</v>
      </c>
      <c r="G60" s="17"/>
      <c r="H60" s="58"/>
    </row>
    <row r="61" spans="1:8" x14ac:dyDescent="0.35">
      <c r="A61" s="17" t="s">
        <v>1509</v>
      </c>
      <c r="B61" s="17" t="s">
        <v>827</v>
      </c>
      <c r="C61" s="40" t="s">
        <v>249</v>
      </c>
      <c r="G61" s="17"/>
      <c r="H61" s="58"/>
    </row>
    <row r="62" spans="1:8" x14ac:dyDescent="0.35">
      <c r="A62" s="17" t="s">
        <v>1510</v>
      </c>
      <c r="B62" s="17" t="s">
        <v>829</v>
      </c>
      <c r="C62" s="40" t="s">
        <v>249</v>
      </c>
      <c r="G62" s="17"/>
      <c r="H62" s="58"/>
    </row>
    <row r="63" spans="1:8" x14ac:dyDescent="0.35">
      <c r="A63" s="17" t="s">
        <v>1511</v>
      </c>
      <c r="B63" s="17" t="s">
        <v>831</v>
      </c>
      <c r="C63" s="40" t="s">
        <v>249</v>
      </c>
      <c r="G63" s="17"/>
      <c r="H63" s="58"/>
    </row>
    <row r="64" spans="1:8" x14ac:dyDescent="0.35">
      <c r="A64" s="17" t="s">
        <v>1512</v>
      </c>
      <c r="B64" s="17" t="s">
        <v>833</v>
      </c>
      <c r="C64" s="40" t="s">
        <v>249</v>
      </c>
      <c r="G64" s="17"/>
      <c r="H64" s="58"/>
    </row>
    <row r="65" spans="1:8" x14ac:dyDescent="0.35">
      <c r="A65" s="17" t="s">
        <v>1513</v>
      </c>
      <c r="B65" s="17" t="s">
        <v>835</v>
      </c>
      <c r="C65" s="40" t="s">
        <v>249</v>
      </c>
      <c r="G65" s="17"/>
      <c r="H65" s="58"/>
    </row>
    <row r="66" spans="1:8" x14ac:dyDescent="0.35">
      <c r="A66" s="17" t="s">
        <v>1514</v>
      </c>
      <c r="B66" s="17" t="s">
        <v>837</v>
      </c>
      <c r="C66" s="40" t="s">
        <v>249</v>
      </c>
      <c r="G66" s="17"/>
      <c r="H66" s="58"/>
    </row>
    <row r="67" spans="1:8" x14ac:dyDescent="0.35">
      <c r="A67" s="17" t="s">
        <v>1515</v>
      </c>
      <c r="B67" s="17" t="s">
        <v>839</v>
      </c>
      <c r="C67" s="40" t="s">
        <v>249</v>
      </c>
      <c r="G67" s="17"/>
      <c r="H67" s="58"/>
    </row>
    <row r="68" spans="1:8" x14ac:dyDescent="0.35">
      <c r="A68" s="17" t="s">
        <v>1516</v>
      </c>
      <c r="B68" s="17" t="s">
        <v>841</v>
      </c>
      <c r="C68" s="40" t="s">
        <v>249</v>
      </c>
      <c r="G68" s="17"/>
      <c r="H68" s="58"/>
    </row>
    <row r="69" spans="1:8" x14ac:dyDescent="0.35">
      <c r="A69" s="17" t="s">
        <v>1517</v>
      </c>
      <c r="B69" s="17" t="s">
        <v>843</v>
      </c>
      <c r="C69" s="40" t="s">
        <v>249</v>
      </c>
      <c r="G69" s="17"/>
      <c r="H69" s="58"/>
    </row>
    <row r="70" spans="1:8" x14ac:dyDescent="0.35">
      <c r="A70" s="17" t="s">
        <v>1518</v>
      </c>
      <c r="B70" s="17" t="s">
        <v>845</v>
      </c>
      <c r="C70" s="40" t="s">
        <v>249</v>
      </c>
      <c r="G70" s="17"/>
      <c r="H70" s="58"/>
    </row>
    <row r="71" spans="1:8" x14ac:dyDescent="0.35">
      <c r="A71" s="17" t="s">
        <v>1519</v>
      </c>
      <c r="B71" s="17" t="s">
        <v>847</v>
      </c>
      <c r="C71" s="40" t="s">
        <v>249</v>
      </c>
      <c r="G71" s="17"/>
      <c r="H71" s="58"/>
    </row>
    <row r="72" spans="1:8" x14ac:dyDescent="0.35">
      <c r="A72" s="17" t="s">
        <v>1520</v>
      </c>
      <c r="B72" s="17" t="s">
        <v>849</v>
      </c>
      <c r="C72" s="40" t="s">
        <v>249</v>
      </c>
      <c r="G72" s="17"/>
      <c r="H72" s="58"/>
    </row>
    <row r="73" spans="1:8" x14ac:dyDescent="0.35">
      <c r="A73" s="17" t="s">
        <v>1521</v>
      </c>
      <c r="B73" s="17" t="s">
        <v>851</v>
      </c>
      <c r="C73" s="40" t="s">
        <v>249</v>
      </c>
      <c r="G73" s="17"/>
      <c r="H73" s="58"/>
    </row>
    <row r="74" spans="1:8" x14ac:dyDescent="0.35">
      <c r="A74" s="17" t="s">
        <v>1522</v>
      </c>
      <c r="B74" s="17" t="s">
        <v>853</v>
      </c>
      <c r="C74" s="40" t="s">
        <v>249</v>
      </c>
      <c r="G74" s="17"/>
      <c r="H74" s="58"/>
    </row>
    <row r="75" spans="1:8" x14ac:dyDescent="0.35">
      <c r="A75" s="17" t="s">
        <v>1523</v>
      </c>
      <c r="B75" s="17" t="s">
        <v>855</v>
      </c>
      <c r="C75" s="40" t="s">
        <v>249</v>
      </c>
      <c r="G75" s="17"/>
      <c r="H75" s="58"/>
    </row>
    <row r="76" spans="1:8" x14ac:dyDescent="0.35">
      <c r="A76" s="17" t="s">
        <v>1524</v>
      </c>
      <c r="B76" s="17" t="s">
        <v>857</v>
      </c>
      <c r="C76" s="40" t="s">
        <v>249</v>
      </c>
      <c r="G76" s="17"/>
      <c r="H76" s="58"/>
    </row>
    <row r="77" spans="1:8" x14ac:dyDescent="0.35">
      <c r="A77" s="17" t="s">
        <v>1525</v>
      </c>
      <c r="B77" s="316" t="s">
        <v>513</v>
      </c>
      <c r="C77" s="388">
        <v>0</v>
      </c>
      <c r="G77" s="17"/>
      <c r="H77" s="58"/>
    </row>
    <row r="78" spans="1:8" x14ac:dyDescent="0.35">
      <c r="A78" s="17" t="s">
        <v>1526</v>
      </c>
      <c r="B78" s="17" t="s">
        <v>860</v>
      </c>
      <c r="C78" s="40" t="s">
        <v>249</v>
      </c>
      <c r="G78" s="17"/>
      <c r="H78" s="58"/>
    </row>
    <row r="79" spans="1:8" x14ac:dyDescent="0.35">
      <c r="A79" s="17" t="s">
        <v>1527</v>
      </c>
      <c r="B79" s="17" t="s">
        <v>862</v>
      </c>
      <c r="C79" s="40" t="s">
        <v>249</v>
      </c>
      <c r="G79" s="17"/>
      <c r="H79" s="58"/>
    </row>
    <row r="80" spans="1:8" x14ac:dyDescent="0.35">
      <c r="A80" s="17" t="s">
        <v>1528</v>
      </c>
      <c r="B80" s="17" t="s">
        <v>864</v>
      </c>
      <c r="C80" s="40" t="s">
        <v>249</v>
      </c>
      <c r="G80" s="17"/>
      <c r="H80" s="58"/>
    </row>
    <row r="81" spans="1:8" x14ac:dyDescent="0.35">
      <c r="A81" s="17" t="s">
        <v>1529</v>
      </c>
      <c r="B81" s="316" t="s">
        <v>312</v>
      </c>
      <c r="C81" s="388">
        <v>0</v>
      </c>
      <c r="G81" s="17"/>
      <c r="H81" s="58"/>
    </row>
    <row r="82" spans="1:8" x14ac:dyDescent="0.35">
      <c r="A82" s="17" t="s">
        <v>1530</v>
      </c>
      <c r="B82" s="30" t="s">
        <v>515</v>
      </c>
      <c r="C82" s="40" t="s">
        <v>249</v>
      </c>
      <c r="G82" s="17"/>
      <c r="H82" s="58"/>
    </row>
    <row r="83" spans="1:8" x14ac:dyDescent="0.35">
      <c r="A83" s="17" t="s">
        <v>1531</v>
      </c>
      <c r="B83" s="17" t="s">
        <v>868</v>
      </c>
      <c r="C83" s="40" t="s">
        <v>249</v>
      </c>
      <c r="G83" s="17"/>
      <c r="H83" s="58"/>
    </row>
    <row r="84" spans="1:8" x14ac:dyDescent="0.35">
      <c r="A84" s="17" t="s">
        <v>1532</v>
      </c>
      <c r="B84" s="30" t="s">
        <v>517</v>
      </c>
      <c r="C84" s="40" t="s">
        <v>249</v>
      </c>
      <c r="G84" s="17"/>
      <c r="H84" s="58"/>
    </row>
    <row r="85" spans="1:8" x14ac:dyDescent="0.35">
      <c r="A85" s="17" t="s">
        <v>1533</v>
      </c>
      <c r="B85" s="30" t="s">
        <v>519</v>
      </c>
      <c r="C85" s="40" t="s">
        <v>249</v>
      </c>
      <c r="G85" s="17"/>
      <c r="H85" s="58"/>
    </row>
    <row r="86" spans="1:8" x14ac:dyDescent="0.35">
      <c r="A86" s="17" t="s">
        <v>1534</v>
      </c>
      <c r="B86" s="30" t="s">
        <v>521</v>
      </c>
      <c r="C86" s="40" t="s">
        <v>249</v>
      </c>
      <c r="G86" s="17"/>
      <c r="H86" s="58"/>
    </row>
    <row r="87" spans="1:8" x14ac:dyDescent="0.35">
      <c r="A87" s="17" t="s">
        <v>1535</v>
      </c>
      <c r="B87" s="30" t="s">
        <v>523</v>
      </c>
      <c r="C87" s="40" t="s">
        <v>249</v>
      </c>
      <c r="G87" s="17"/>
      <c r="H87" s="58"/>
    </row>
    <row r="88" spans="1:8" x14ac:dyDescent="0.35">
      <c r="A88" s="17" t="s">
        <v>1536</v>
      </c>
      <c r="B88" s="30" t="s">
        <v>525</v>
      </c>
      <c r="C88" s="40" t="s">
        <v>249</v>
      </c>
      <c r="G88" s="17"/>
      <c r="H88" s="58"/>
    </row>
    <row r="89" spans="1:8" x14ac:dyDescent="0.35">
      <c r="A89" s="17" t="s">
        <v>1537</v>
      </c>
      <c r="B89" s="30" t="s">
        <v>527</v>
      </c>
      <c r="C89" s="40" t="s">
        <v>249</v>
      </c>
      <c r="G89" s="17"/>
      <c r="H89" s="58"/>
    </row>
    <row r="90" spans="1:8" x14ac:dyDescent="0.35">
      <c r="A90" s="17" t="s">
        <v>1538</v>
      </c>
      <c r="B90" s="30" t="s">
        <v>529</v>
      </c>
      <c r="C90" s="40" t="s">
        <v>249</v>
      </c>
      <c r="G90" s="17"/>
      <c r="H90" s="58"/>
    </row>
    <row r="91" spans="1:8" x14ac:dyDescent="0.35">
      <c r="A91" s="17" t="s">
        <v>1539</v>
      </c>
      <c r="B91" s="30" t="s">
        <v>531</v>
      </c>
      <c r="C91" s="40" t="s">
        <v>249</v>
      </c>
      <c r="G91" s="17"/>
      <c r="H91" s="58"/>
    </row>
    <row r="92" spans="1:8" x14ac:dyDescent="0.35">
      <c r="A92" s="17" t="s">
        <v>1540</v>
      </c>
      <c r="B92" s="30" t="s">
        <v>312</v>
      </c>
      <c r="C92" s="40" t="s">
        <v>249</v>
      </c>
      <c r="G92" s="17"/>
      <c r="H92" s="58"/>
    </row>
    <row r="93" spans="1:8" x14ac:dyDescent="0.35">
      <c r="A93" s="17" t="s">
        <v>1541</v>
      </c>
      <c r="B93" s="48" t="s">
        <v>316</v>
      </c>
      <c r="C93" s="40"/>
      <c r="G93" s="17"/>
      <c r="H93" s="58"/>
    </row>
    <row r="94" spans="1:8" x14ac:dyDescent="0.35">
      <c r="A94" s="17" t="s">
        <v>1542</v>
      </c>
      <c r="B94" s="48" t="s">
        <v>316</v>
      </c>
      <c r="C94" s="40"/>
      <c r="G94" s="17"/>
      <c r="H94" s="58"/>
    </row>
    <row r="95" spans="1:8" x14ac:dyDescent="0.35">
      <c r="A95" s="17" t="s">
        <v>1543</v>
      </c>
      <c r="B95" s="48" t="s">
        <v>316</v>
      </c>
      <c r="C95" s="40"/>
      <c r="G95" s="17"/>
      <c r="H95" s="58"/>
    </row>
    <row r="96" spans="1:8" x14ac:dyDescent="0.35">
      <c r="A96" s="17" t="s">
        <v>1544</v>
      </c>
      <c r="B96" s="48" t="s">
        <v>316</v>
      </c>
      <c r="C96" s="40"/>
      <c r="G96" s="17"/>
      <c r="H96" s="58"/>
    </row>
    <row r="97" spans="1:8" x14ac:dyDescent="0.35">
      <c r="A97" s="17" t="s">
        <v>1545</v>
      </c>
      <c r="B97" s="48" t="s">
        <v>316</v>
      </c>
      <c r="C97" s="40"/>
      <c r="G97" s="17"/>
      <c r="H97" s="58"/>
    </row>
    <row r="98" spans="1:8" x14ac:dyDescent="0.35">
      <c r="A98" s="17" t="s">
        <v>1546</v>
      </c>
      <c r="B98" s="48" t="s">
        <v>316</v>
      </c>
      <c r="C98" s="40"/>
      <c r="G98" s="17"/>
      <c r="H98" s="58"/>
    </row>
    <row r="99" spans="1:8" x14ac:dyDescent="0.35">
      <c r="A99" s="17" t="s">
        <v>1547</v>
      </c>
      <c r="B99" s="48" t="s">
        <v>316</v>
      </c>
      <c r="C99" s="40"/>
      <c r="G99" s="17"/>
      <c r="H99" s="58"/>
    </row>
    <row r="100" spans="1:8" x14ac:dyDescent="0.35">
      <c r="A100" s="17" t="s">
        <v>1548</v>
      </c>
      <c r="B100" s="48" t="s">
        <v>316</v>
      </c>
      <c r="C100" s="40"/>
      <c r="G100" s="17"/>
      <c r="H100" s="58"/>
    </row>
    <row r="101" spans="1:8" x14ac:dyDescent="0.35">
      <c r="A101" s="17" t="s">
        <v>1549</v>
      </c>
      <c r="B101" s="48" t="s">
        <v>316</v>
      </c>
      <c r="C101" s="40"/>
      <c r="G101" s="17"/>
      <c r="H101" s="58"/>
    </row>
    <row r="102" spans="1:8" x14ac:dyDescent="0.35">
      <c r="A102" s="17" t="s">
        <v>1550</v>
      </c>
      <c r="B102" s="48" t="s">
        <v>316</v>
      </c>
      <c r="C102" s="40"/>
      <c r="G102" s="17"/>
      <c r="H102" s="58"/>
    </row>
    <row r="103" spans="1:8" x14ac:dyDescent="0.35">
      <c r="A103" s="34"/>
      <c r="B103" s="82" t="s">
        <v>888</v>
      </c>
      <c r="C103" s="83" t="s">
        <v>1465</v>
      </c>
      <c r="D103" s="34"/>
      <c r="E103" s="36"/>
      <c r="F103" s="34"/>
      <c r="G103" s="37"/>
      <c r="H103" s="58"/>
    </row>
    <row r="104" spans="1:8" x14ac:dyDescent="0.35">
      <c r="A104" s="17" t="s">
        <v>1551</v>
      </c>
      <c r="B104" s="30" t="s">
        <v>890</v>
      </c>
      <c r="C104" s="40" t="s">
        <v>249</v>
      </c>
      <c r="G104" s="17"/>
      <c r="H104" s="58"/>
    </row>
    <row r="105" spans="1:8" x14ac:dyDescent="0.35">
      <c r="A105" s="17" t="s">
        <v>1552</v>
      </c>
      <c r="B105" s="30" t="s">
        <v>890</v>
      </c>
      <c r="C105" s="40" t="s">
        <v>249</v>
      </c>
      <c r="G105" s="17"/>
      <c r="H105" s="58"/>
    </row>
    <row r="106" spans="1:8" x14ac:dyDescent="0.35">
      <c r="A106" s="17" t="s">
        <v>1553</v>
      </c>
      <c r="B106" s="30" t="s">
        <v>890</v>
      </c>
      <c r="C106" s="40" t="s">
        <v>249</v>
      </c>
      <c r="G106" s="17"/>
      <c r="H106" s="58"/>
    </row>
    <row r="107" spans="1:8" x14ac:dyDescent="0.35">
      <c r="A107" s="17" t="s">
        <v>1554</v>
      </c>
      <c r="B107" s="30" t="s">
        <v>890</v>
      </c>
      <c r="C107" s="40" t="s">
        <v>249</v>
      </c>
      <c r="G107" s="17"/>
      <c r="H107" s="58"/>
    </row>
    <row r="108" spans="1:8" x14ac:dyDescent="0.35">
      <c r="A108" s="17" t="s">
        <v>1555</v>
      </c>
      <c r="B108" s="30" t="s">
        <v>890</v>
      </c>
      <c r="C108" s="40" t="s">
        <v>249</v>
      </c>
      <c r="G108" s="17"/>
      <c r="H108" s="58"/>
    </row>
    <row r="109" spans="1:8" x14ac:dyDescent="0.35">
      <c r="A109" s="17" t="s">
        <v>1556</v>
      </c>
      <c r="B109" s="30" t="s">
        <v>890</v>
      </c>
      <c r="C109" s="40" t="s">
        <v>249</v>
      </c>
      <c r="G109" s="17"/>
      <c r="H109" s="58"/>
    </row>
    <row r="110" spans="1:8" x14ac:dyDescent="0.35">
      <c r="A110" s="17" t="s">
        <v>1557</v>
      </c>
      <c r="B110" s="30" t="s">
        <v>890</v>
      </c>
      <c r="C110" s="40" t="s">
        <v>249</v>
      </c>
      <c r="G110" s="17"/>
      <c r="H110" s="58"/>
    </row>
    <row r="111" spans="1:8" x14ac:dyDescent="0.35">
      <c r="A111" s="17" t="s">
        <v>1558</v>
      </c>
      <c r="B111" s="30" t="s">
        <v>890</v>
      </c>
      <c r="C111" s="40" t="s">
        <v>249</v>
      </c>
      <c r="G111" s="17"/>
      <c r="H111" s="58"/>
    </row>
    <row r="112" spans="1:8" x14ac:dyDescent="0.35">
      <c r="A112" s="17" t="s">
        <v>1559</v>
      </c>
      <c r="B112" s="30" t="s">
        <v>890</v>
      </c>
      <c r="C112" s="40" t="s">
        <v>249</v>
      </c>
      <c r="G112" s="17"/>
      <c r="H112" s="58"/>
    </row>
    <row r="113" spans="1:8" x14ac:dyDescent="0.35">
      <c r="A113" s="17" t="s">
        <v>1560</v>
      </c>
      <c r="B113" s="30" t="s">
        <v>890</v>
      </c>
      <c r="C113" s="40" t="s">
        <v>249</v>
      </c>
      <c r="G113" s="17"/>
      <c r="H113" s="58"/>
    </row>
    <row r="114" spans="1:8" x14ac:dyDescent="0.35">
      <c r="A114" s="17" t="s">
        <v>1561</v>
      </c>
      <c r="B114" s="30" t="s">
        <v>890</v>
      </c>
      <c r="C114" s="40" t="s">
        <v>249</v>
      </c>
      <c r="G114" s="17"/>
      <c r="H114" s="58"/>
    </row>
    <row r="115" spans="1:8" x14ac:dyDescent="0.35">
      <c r="A115" s="17" t="s">
        <v>1562</v>
      </c>
      <c r="B115" s="30" t="s">
        <v>890</v>
      </c>
      <c r="C115" s="40" t="s">
        <v>249</v>
      </c>
      <c r="G115" s="17"/>
      <c r="H115" s="58"/>
    </row>
    <row r="116" spans="1:8" x14ac:dyDescent="0.35">
      <c r="A116" s="17" t="s">
        <v>1563</v>
      </c>
      <c r="B116" s="30" t="s">
        <v>890</v>
      </c>
      <c r="C116" s="40" t="s">
        <v>249</v>
      </c>
      <c r="G116" s="17"/>
      <c r="H116" s="58"/>
    </row>
    <row r="117" spans="1:8" x14ac:dyDescent="0.35">
      <c r="A117" s="17" t="s">
        <v>1564</v>
      </c>
      <c r="B117" s="30" t="s">
        <v>890</v>
      </c>
      <c r="C117" s="40" t="s">
        <v>249</v>
      </c>
      <c r="G117" s="17"/>
      <c r="H117" s="58"/>
    </row>
    <row r="118" spans="1:8" x14ac:dyDescent="0.35">
      <c r="A118" s="17" t="s">
        <v>1565</v>
      </c>
      <c r="B118" s="30" t="s">
        <v>890</v>
      </c>
      <c r="C118" s="40" t="s">
        <v>249</v>
      </c>
      <c r="G118" s="17"/>
      <c r="H118" s="58"/>
    </row>
    <row r="119" spans="1:8" x14ac:dyDescent="0.35">
      <c r="A119" s="17" t="s">
        <v>1566</v>
      </c>
      <c r="B119" s="30" t="s">
        <v>890</v>
      </c>
      <c r="C119" s="40" t="s">
        <v>249</v>
      </c>
      <c r="G119" s="17"/>
      <c r="H119" s="58"/>
    </row>
    <row r="120" spans="1:8" x14ac:dyDescent="0.35">
      <c r="A120" s="17" t="s">
        <v>1567</v>
      </c>
      <c r="B120" s="30" t="s">
        <v>890</v>
      </c>
      <c r="C120" s="40" t="s">
        <v>249</v>
      </c>
      <c r="G120" s="17"/>
      <c r="H120" s="58"/>
    </row>
    <row r="121" spans="1:8" x14ac:dyDescent="0.35">
      <c r="A121" s="17" t="s">
        <v>1568</v>
      </c>
      <c r="B121" s="30" t="s">
        <v>890</v>
      </c>
      <c r="C121" s="40" t="s">
        <v>249</v>
      </c>
      <c r="G121" s="17"/>
      <c r="H121" s="58"/>
    </row>
    <row r="122" spans="1:8" x14ac:dyDescent="0.35">
      <c r="A122" s="17" t="s">
        <v>1569</v>
      </c>
      <c r="B122" s="30" t="s">
        <v>890</v>
      </c>
      <c r="C122" s="40" t="s">
        <v>249</v>
      </c>
      <c r="G122" s="17"/>
      <c r="H122" s="58"/>
    </row>
    <row r="123" spans="1:8" x14ac:dyDescent="0.35">
      <c r="A123" s="17" t="s">
        <v>1570</v>
      </c>
      <c r="B123" s="30" t="s">
        <v>890</v>
      </c>
      <c r="C123" s="40" t="s">
        <v>249</v>
      </c>
      <c r="G123" s="17"/>
      <c r="H123" s="58"/>
    </row>
    <row r="124" spans="1:8" x14ac:dyDescent="0.35">
      <c r="A124" s="17" t="s">
        <v>1571</v>
      </c>
      <c r="B124" s="30" t="s">
        <v>890</v>
      </c>
      <c r="C124" s="40" t="s">
        <v>249</v>
      </c>
      <c r="G124" s="17"/>
      <c r="H124" s="58"/>
    </row>
    <row r="125" spans="1:8" x14ac:dyDescent="0.35">
      <c r="A125" s="17" t="s">
        <v>1572</v>
      </c>
      <c r="B125" s="30" t="s">
        <v>890</v>
      </c>
      <c r="C125" s="40" t="s">
        <v>249</v>
      </c>
      <c r="G125" s="17"/>
      <c r="H125" s="58"/>
    </row>
    <row r="126" spans="1:8" x14ac:dyDescent="0.35">
      <c r="A126" s="17" t="s">
        <v>1573</v>
      </c>
      <c r="B126" s="30" t="s">
        <v>890</v>
      </c>
      <c r="C126" s="40" t="s">
        <v>249</v>
      </c>
      <c r="G126" s="17"/>
      <c r="H126" s="58"/>
    </row>
    <row r="127" spans="1:8" x14ac:dyDescent="0.35">
      <c r="A127" s="17" t="s">
        <v>1574</v>
      </c>
      <c r="B127" s="30" t="s">
        <v>890</v>
      </c>
      <c r="C127" s="40" t="s">
        <v>249</v>
      </c>
      <c r="G127" s="17"/>
      <c r="H127" s="58"/>
    </row>
    <row r="128" spans="1:8" x14ac:dyDescent="0.35">
      <c r="A128" s="17" t="s">
        <v>1575</v>
      </c>
      <c r="B128" s="30" t="s">
        <v>890</v>
      </c>
      <c r="C128" s="17" t="s">
        <v>249</v>
      </c>
      <c r="G128" s="17"/>
      <c r="H128" s="58"/>
    </row>
    <row r="129" spans="1:8" x14ac:dyDescent="0.35">
      <c r="A129" s="34"/>
      <c r="B129" s="35" t="s">
        <v>902</v>
      </c>
      <c r="C129" s="34" t="s">
        <v>1465</v>
      </c>
      <c r="D129" s="34"/>
      <c r="E129" s="34"/>
      <c r="F129" s="37"/>
      <c r="G129" s="37"/>
      <c r="H129" s="58"/>
    </row>
    <row r="130" spans="1:8" x14ac:dyDescent="0.35">
      <c r="A130" s="17" t="s">
        <v>1576</v>
      </c>
      <c r="B130" s="17" t="s">
        <v>904</v>
      </c>
      <c r="C130" s="40" t="s">
        <v>249</v>
      </c>
      <c r="D130" s="58"/>
      <c r="E130" s="58"/>
      <c r="F130" s="58"/>
      <c r="G130" s="58"/>
      <c r="H130" s="58"/>
    </row>
    <row r="131" spans="1:8" x14ac:dyDescent="0.35">
      <c r="A131" s="17" t="s">
        <v>1577</v>
      </c>
      <c r="B131" s="17" t="s">
        <v>906</v>
      </c>
      <c r="C131" s="40" t="s">
        <v>249</v>
      </c>
      <c r="D131" s="58"/>
      <c r="E131" s="58"/>
      <c r="F131" s="58"/>
      <c r="G131" s="58"/>
      <c r="H131" s="58"/>
    </row>
    <row r="132" spans="1:8" x14ac:dyDescent="0.35">
      <c r="A132" s="17" t="s">
        <v>1578</v>
      </c>
      <c r="B132" s="17" t="s">
        <v>312</v>
      </c>
      <c r="C132" s="40" t="s">
        <v>249</v>
      </c>
      <c r="D132" s="58"/>
      <c r="E132" s="58"/>
      <c r="F132" s="58"/>
      <c r="G132" s="58"/>
      <c r="H132" s="58"/>
    </row>
    <row r="133" spans="1:8" x14ac:dyDescent="0.35">
      <c r="A133" s="17" t="s">
        <v>1579</v>
      </c>
      <c r="C133" s="40"/>
      <c r="D133" s="58"/>
      <c r="E133" s="58"/>
      <c r="F133" s="58"/>
      <c r="G133" s="58"/>
      <c r="H133" s="58"/>
    </row>
    <row r="134" spans="1:8" x14ac:dyDescent="0.35">
      <c r="A134" s="17" t="s">
        <v>1580</v>
      </c>
      <c r="C134" s="40"/>
      <c r="D134" s="58"/>
      <c r="E134" s="58"/>
      <c r="F134" s="58"/>
      <c r="G134" s="58"/>
      <c r="H134" s="58"/>
    </row>
    <row r="135" spans="1:8" x14ac:dyDescent="0.35">
      <c r="A135" s="17" t="s">
        <v>1581</v>
      </c>
      <c r="C135" s="40"/>
      <c r="D135" s="58"/>
      <c r="E135" s="58"/>
      <c r="F135" s="58"/>
      <c r="G135" s="58"/>
      <c r="H135" s="58"/>
    </row>
    <row r="136" spans="1:8" x14ac:dyDescent="0.35">
      <c r="A136" s="17" t="s">
        <v>1582</v>
      </c>
      <c r="C136" s="40"/>
      <c r="D136" s="58"/>
      <c r="E136" s="58"/>
      <c r="F136" s="58"/>
      <c r="G136" s="58"/>
      <c r="H136" s="58"/>
    </row>
    <row r="137" spans="1:8" x14ac:dyDescent="0.35">
      <c r="A137" s="34"/>
      <c r="B137" s="35" t="s">
        <v>914</v>
      </c>
      <c r="C137" s="34" t="s">
        <v>1465</v>
      </c>
      <c r="D137" s="34"/>
      <c r="E137" s="34"/>
      <c r="F137" s="37"/>
      <c r="G137" s="37"/>
      <c r="H137" s="58"/>
    </row>
    <row r="138" spans="1:8" x14ac:dyDescent="0.35">
      <c r="A138" s="17" t="s">
        <v>1583</v>
      </c>
      <c r="B138" s="17" t="s">
        <v>916</v>
      </c>
      <c r="C138" s="40" t="s">
        <v>249</v>
      </c>
      <c r="D138" s="81"/>
      <c r="E138" s="81"/>
      <c r="F138" s="41"/>
      <c r="G138" s="42"/>
      <c r="H138" s="58"/>
    </row>
    <row r="139" spans="1:8" x14ac:dyDescent="0.35">
      <c r="A139" s="17" t="s">
        <v>1584</v>
      </c>
      <c r="B139" s="17" t="s">
        <v>918</v>
      </c>
      <c r="C139" s="40" t="s">
        <v>249</v>
      </c>
      <c r="D139" s="81"/>
      <c r="E139" s="81"/>
      <c r="F139" s="41"/>
      <c r="G139" s="42"/>
      <c r="H139" s="58"/>
    </row>
    <row r="140" spans="1:8" x14ac:dyDescent="0.35">
      <c r="A140" s="17" t="s">
        <v>1585</v>
      </c>
      <c r="B140" s="17" t="s">
        <v>312</v>
      </c>
      <c r="C140" s="40" t="s">
        <v>249</v>
      </c>
      <c r="D140" s="81"/>
      <c r="E140" s="81"/>
      <c r="F140" s="41"/>
      <c r="G140" s="42"/>
      <c r="H140" s="58"/>
    </row>
    <row r="141" spans="1:8" x14ac:dyDescent="0.35">
      <c r="A141" s="17" t="s">
        <v>1586</v>
      </c>
      <c r="C141" s="40"/>
      <c r="D141" s="81"/>
      <c r="E141" s="81"/>
      <c r="F141" s="41"/>
      <c r="G141" s="42"/>
      <c r="H141" s="58"/>
    </row>
    <row r="142" spans="1:8" x14ac:dyDescent="0.35">
      <c r="A142" s="17" t="s">
        <v>1587</v>
      </c>
      <c r="C142" s="40"/>
      <c r="D142" s="81"/>
      <c r="E142" s="81"/>
      <c r="F142" s="41"/>
      <c r="G142" s="42"/>
      <c r="H142" s="58"/>
    </row>
    <row r="143" spans="1:8" x14ac:dyDescent="0.35">
      <c r="A143" s="17" t="s">
        <v>1588</v>
      </c>
      <c r="C143" s="40"/>
      <c r="D143" s="81"/>
      <c r="E143" s="81"/>
      <c r="F143" s="41"/>
      <c r="G143" s="42"/>
      <c r="H143" s="58"/>
    </row>
    <row r="144" spans="1:8" x14ac:dyDescent="0.35">
      <c r="A144" s="17" t="s">
        <v>1589</v>
      </c>
      <c r="C144" s="40"/>
      <c r="D144" s="81"/>
      <c r="E144" s="81"/>
      <c r="F144" s="41"/>
      <c r="G144" s="42"/>
      <c r="H144" s="58"/>
    </row>
    <row r="145" spans="1:8" x14ac:dyDescent="0.35">
      <c r="A145" s="17" t="s">
        <v>1590</v>
      </c>
      <c r="C145" s="40"/>
      <c r="D145" s="81"/>
      <c r="E145" s="81"/>
      <c r="F145" s="41"/>
      <c r="G145" s="42"/>
      <c r="H145" s="58"/>
    </row>
    <row r="146" spans="1:8" x14ac:dyDescent="0.35">
      <c r="A146" s="17" t="s">
        <v>1591</v>
      </c>
      <c r="C146" s="40"/>
      <c r="D146" s="81"/>
      <c r="E146" s="81"/>
      <c r="F146" s="41"/>
      <c r="G146" s="42"/>
      <c r="H146" s="58"/>
    </row>
    <row r="147" spans="1:8" x14ac:dyDescent="0.35">
      <c r="A147" s="34"/>
      <c r="B147" s="35" t="s">
        <v>1592</v>
      </c>
      <c r="C147" s="34" t="s">
        <v>278</v>
      </c>
      <c r="D147" s="34"/>
      <c r="E147" s="34"/>
      <c r="F147" s="34" t="s">
        <v>1465</v>
      </c>
      <c r="G147" s="37"/>
      <c r="H147" s="58"/>
    </row>
    <row r="148" spans="1:8" x14ac:dyDescent="0.35">
      <c r="A148" s="17" t="s">
        <v>1593</v>
      </c>
      <c r="B148" s="30" t="s">
        <v>1594</v>
      </c>
      <c r="C148" s="38" t="s">
        <v>249</v>
      </c>
      <c r="D148" s="81"/>
      <c r="E148" s="81"/>
      <c r="F148" s="43"/>
      <c r="G148" s="42"/>
      <c r="H148" s="58"/>
    </row>
    <row r="149" spans="1:8" x14ac:dyDescent="0.35">
      <c r="A149" s="17" t="s">
        <v>1595</v>
      </c>
      <c r="B149" s="30" t="s">
        <v>1596</v>
      </c>
      <c r="C149" s="38" t="s">
        <v>249</v>
      </c>
      <c r="D149" s="81"/>
      <c r="E149" s="81"/>
      <c r="F149" s="43"/>
      <c r="G149" s="42"/>
      <c r="H149" s="58"/>
    </row>
    <row r="150" spans="1:8" x14ac:dyDescent="0.35">
      <c r="A150" s="17" t="s">
        <v>1597</v>
      </c>
      <c r="B150" s="30" t="s">
        <v>1598</v>
      </c>
      <c r="C150" s="38" t="s">
        <v>249</v>
      </c>
      <c r="D150" s="81"/>
      <c r="E150" s="81"/>
      <c r="F150" s="43"/>
      <c r="G150" s="42"/>
      <c r="H150" s="58"/>
    </row>
    <row r="151" spans="1:8" x14ac:dyDescent="0.35">
      <c r="A151" s="17" t="s">
        <v>1599</v>
      </c>
      <c r="B151" s="30" t="s">
        <v>1600</v>
      </c>
      <c r="C151" s="38" t="s">
        <v>249</v>
      </c>
      <c r="D151" s="81"/>
      <c r="E151" s="81"/>
      <c r="F151" s="43"/>
      <c r="G151" s="42"/>
      <c r="H151" s="58"/>
    </row>
    <row r="152" spans="1:8" x14ac:dyDescent="0.35">
      <c r="A152" s="17" t="s">
        <v>1601</v>
      </c>
      <c r="B152" s="45" t="s">
        <v>314</v>
      </c>
      <c r="C152" s="46">
        <v>0</v>
      </c>
      <c r="D152" s="81"/>
      <c r="E152" s="81"/>
      <c r="F152" s="40">
        <v>0</v>
      </c>
      <c r="G152" s="42"/>
      <c r="H152" s="58"/>
    </row>
    <row r="153" spans="1:8" x14ac:dyDescent="0.35">
      <c r="A153" s="17" t="s">
        <v>1602</v>
      </c>
      <c r="B153" s="48" t="s">
        <v>1603</v>
      </c>
      <c r="D153" s="81"/>
      <c r="E153" s="81"/>
      <c r="F153" s="43"/>
      <c r="G153" s="42"/>
      <c r="H153" s="58"/>
    </row>
    <row r="154" spans="1:8" x14ac:dyDescent="0.35">
      <c r="A154" s="17" t="s">
        <v>1604</v>
      </c>
      <c r="B154" s="48" t="s">
        <v>1605</v>
      </c>
      <c r="D154" s="81"/>
      <c r="E154" s="81"/>
      <c r="F154" s="43"/>
      <c r="G154" s="42"/>
      <c r="H154" s="58"/>
    </row>
    <row r="155" spans="1:8" x14ac:dyDescent="0.35">
      <c r="A155" s="17" t="s">
        <v>1606</v>
      </c>
      <c r="B155" s="48" t="s">
        <v>1607</v>
      </c>
      <c r="D155" s="81"/>
      <c r="E155" s="81"/>
      <c r="F155" s="43"/>
      <c r="G155" s="42"/>
      <c r="H155" s="58"/>
    </row>
    <row r="156" spans="1:8" x14ac:dyDescent="0.35">
      <c r="A156" s="17" t="s">
        <v>1608</v>
      </c>
      <c r="B156" s="48" t="s">
        <v>1609</v>
      </c>
      <c r="D156" s="81"/>
      <c r="E156" s="81"/>
      <c r="F156" s="43"/>
      <c r="G156" s="42"/>
      <c r="H156" s="58"/>
    </row>
    <row r="157" spans="1:8" x14ac:dyDescent="0.35">
      <c r="A157" s="17" t="s">
        <v>1610</v>
      </c>
      <c r="B157" s="48" t="s">
        <v>1611</v>
      </c>
      <c r="D157" s="81"/>
      <c r="E157" s="81"/>
      <c r="F157" s="43"/>
      <c r="G157" s="42"/>
      <c r="H157" s="58"/>
    </row>
    <row r="158" spans="1:8" x14ac:dyDescent="0.35">
      <c r="A158" s="17" t="s">
        <v>1612</v>
      </c>
      <c r="B158" s="48" t="s">
        <v>1613</v>
      </c>
      <c r="D158" s="81"/>
      <c r="E158" s="81"/>
      <c r="F158" s="43"/>
      <c r="G158" s="42"/>
      <c r="H158" s="58"/>
    </row>
    <row r="159" spans="1:8" x14ac:dyDescent="0.35">
      <c r="A159" s="17" t="s">
        <v>1614</v>
      </c>
      <c r="B159" s="48" t="s">
        <v>1615</v>
      </c>
      <c r="D159" s="81"/>
      <c r="E159" s="81"/>
      <c r="F159" s="43"/>
      <c r="G159" s="42"/>
      <c r="H159" s="58"/>
    </row>
    <row r="160" spans="1:8" x14ac:dyDescent="0.35">
      <c r="A160" s="17" t="s">
        <v>1616</v>
      </c>
      <c r="B160" s="48"/>
      <c r="D160" s="81"/>
      <c r="E160" s="81"/>
      <c r="F160" s="44"/>
      <c r="G160" s="42"/>
      <c r="H160" s="58"/>
    </row>
    <row r="161" spans="1:8" x14ac:dyDescent="0.35">
      <c r="A161" s="17" t="s">
        <v>1617</v>
      </c>
      <c r="B161" s="48"/>
      <c r="D161" s="81"/>
      <c r="E161" s="81"/>
      <c r="F161" s="44"/>
      <c r="G161" s="42"/>
      <c r="H161" s="58"/>
    </row>
    <row r="162" spans="1:8" x14ac:dyDescent="0.35">
      <c r="A162" s="17" t="s">
        <v>1618</v>
      </c>
      <c r="B162" s="48"/>
      <c r="D162" s="81"/>
      <c r="E162" s="81"/>
      <c r="F162" s="44"/>
      <c r="G162" s="42"/>
      <c r="H162" s="58"/>
    </row>
    <row r="163" spans="1:8" x14ac:dyDescent="0.35">
      <c r="A163" s="17" t="s">
        <v>1619</v>
      </c>
      <c r="B163" s="48"/>
      <c r="D163" s="81"/>
      <c r="E163" s="81"/>
      <c r="F163" s="44"/>
      <c r="G163" s="42"/>
      <c r="H163" s="58"/>
    </row>
    <row r="164" spans="1:8" x14ac:dyDescent="0.35">
      <c r="A164" s="17" t="s">
        <v>1620</v>
      </c>
      <c r="B164" s="30"/>
      <c r="D164" s="81"/>
      <c r="E164" s="81"/>
      <c r="F164" s="44"/>
      <c r="G164" s="42"/>
      <c r="H164" s="58"/>
    </row>
    <row r="165" spans="1:8" x14ac:dyDescent="0.35">
      <c r="A165" s="17" t="s">
        <v>1621</v>
      </c>
      <c r="B165" s="39"/>
      <c r="C165" s="39"/>
      <c r="D165" s="39"/>
      <c r="E165" s="39"/>
      <c r="F165" s="44"/>
      <c r="G165" s="42"/>
      <c r="H165" s="58"/>
    </row>
    <row r="166" spans="1:8" x14ac:dyDescent="0.35">
      <c r="A166" s="34"/>
      <c r="B166" s="54" t="s">
        <v>1622</v>
      </c>
      <c r="C166" s="34" t="s">
        <v>1465</v>
      </c>
      <c r="D166" s="34"/>
      <c r="E166" s="34"/>
      <c r="F166" s="37"/>
      <c r="G166" s="37"/>
      <c r="H166" s="58"/>
    </row>
    <row r="167" spans="1:8" x14ac:dyDescent="0.35">
      <c r="A167" s="17" t="s">
        <v>1623</v>
      </c>
      <c r="B167" s="17" t="s">
        <v>943</v>
      </c>
      <c r="C167" s="40" t="s">
        <v>249</v>
      </c>
      <c r="D167" s="58"/>
      <c r="E167" s="11"/>
      <c r="F167" s="11"/>
      <c r="G167" s="58"/>
      <c r="H167" s="58"/>
    </row>
    <row r="168" spans="1:8" x14ac:dyDescent="0.35">
      <c r="A168" s="17" t="s">
        <v>1624</v>
      </c>
      <c r="B168" s="69" t="s">
        <v>945</v>
      </c>
      <c r="C168" s="64" t="s">
        <v>249</v>
      </c>
      <c r="D168" s="58"/>
      <c r="E168" s="11"/>
      <c r="F168" s="11"/>
      <c r="G168" s="58"/>
      <c r="H168" s="58"/>
    </row>
    <row r="169" spans="1:8" x14ac:dyDescent="0.35">
      <c r="A169" s="17" t="s">
        <v>1625</v>
      </c>
      <c r="D169" s="58"/>
      <c r="E169" s="11"/>
      <c r="F169" s="11"/>
      <c r="G169" s="58"/>
      <c r="H169" s="58"/>
    </row>
    <row r="170" spans="1:8" x14ac:dyDescent="0.35">
      <c r="A170" s="17" t="s">
        <v>1626</v>
      </c>
      <c r="D170" s="58"/>
      <c r="E170" s="11"/>
      <c r="F170" s="11"/>
      <c r="G170" s="58"/>
      <c r="H170" s="58"/>
    </row>
    <row r="171" spans="1:8" x14ac:dyDescent="0.35">
      <c r="A171" s="17" t="s">
        <v>1627</v>
      </c>
      <c r="D171" s="58"/>
      <c r="E171" s="11"/>
      <c r="F171" s="11"/>
      <c r="G171" s="58"/>
      <c r="H171" s="58"/>
    </row>
    <row r="172" spans="1:8" x14ac:dyDescent="0.35">
      <c r="A172" s="34"/>
      <c r="B172" s="35" t="s">
        <v>1628</v>
      </c>
      <c r="C172" s="34" t="s">
        <v>1465</v>
      </c>
      <c r="D172" s="34"/>
      <c r="E172" s="34"/>
      <c r="F172" s="37"/>
      <c r="G172" s="37"/>
      <c r="H172" s="58"/>
    </row>
    <row r="173" spans="1:8" x14ac:dyDescent="0.35">
      <c r="A173" s="17" t="s">
        <v>1629</v>
      </c>
      <c r="B173" s="17" t="s">
        <v>1630</v>
      </c>
      <c r="C173" s="40" t="s">
        <v>249</v>
      </c>
      <c r="D173" s="58"/>
      <c r="E173" s="58"/>
      <c r="F173" s="58"/>
      <c r="G173" s="58"/>
      <c r="H173" s="58"/>
    </row>
    <row r="174" spans="1:8" x14ac:dyDescent="0.35">
      <c r="A174" s="17" t="s">
        <v>1631</v>
      </c>
      <c r="D174" s="58"/>
      <c r="E174" s="58"/>
      <c r="F174" s="58"/>
      <c r="G174" s="58"/>
      <c r="H174" s="58"/>
    </row>
    <row r="175" spans="1:8" x14ac:dyDescent="0.35">
      <c r="A175" s="17" t="s">
        <v>1632</v>
      </c>
      <c r="D175" s="58"/>
      <c r="E175" s="58"/>
      <c r="F175" s="58"/>
      <c r="G175" s="58"/>
      <c r="H175" s="58"/>
    </row>
    <row r="176" spans="1:8" x14ac:dyDescent="0.35">
      <c r="A176" s="17" t="s">
        <v>1633</v>
      </c>
      <c r="D176" s="58"/>
      <c r="E176" s="58"/>
      <c r="F176" s="58"/>
      <c r="G176" s="58"/>
      <c r="H176" s="58"/>
    </row>
    <row r="177" spans="1:8" x14ac:dyDescent="0.35">
      <c r="A177" s="17" t="s">
        <v>1634</v>
      </c>
      <c r="D177" s="58"/>
      <c r="E177" s="58"/>
      <c r="F177" s="58"/>
      <c r="G177" s="58"/>
      <c r="H177" s="58"/>
    </row>
    <row r="178" spans="1:8" x14ac:dyDescent="0.35">
      <c r="A178" s="17" t="s">
        <v>1635</v>
      </c>
    </row>
    <row r="179" spans="1:8" x14ac:dyDescent="0.35">
      <c r="A179" s="17" t="s">
        <v>1636</v>
      </c>
    </row>
  </sheetData>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6BA1F-AD6A-4559-8329-1CF38F084793}">
  <sheetPr>
    <tabColor theme="5"/>
  </sheetPr>
  <dimension ref="A1:H257"/>
  <sheetViews>
    <sheetView zoomScale="75" zoomScaleNormal="75" workbookViewId="0"/>
  </sheetViews>
  <sheetFormatPr defaultRowHeight="14.5" x14ac:dyDescent="0.35"/>
  <cols>
    <col min="1" max="1" width="10.7265625" style="17" customWidth="1"/>
    <col min="2" max="2" width="60.7265625" style="17" customWidth="1"/>
    <col min="3" max="4" width="40.7265625" style="17" customWidth="1"/>
    <col min="5" max="5" width="6.7265625" style="17" customWidth="1"/>
    <col min="6" max="6" width="40.7265625" style="17" customWidth="1"/>
    <col min="7" max="7" width="40.7265625" style="11" customWidth="1"/>
    <col min="8" max="8" width="9.1796875" style="39"/>
  </cols>
  <sheetData>
    <row r="1" spans="1:7" ht="31" x14ac:dyDescent="0.35">
      <c r="A1" s="10" t="s">
        <v>1637</v>
      </c>
      <c r="B1" s="10"/>
      <c r="C1" s="11"/>
      <c r="D1" s="11"/>
      <c r="E1" s="11"/>
      <c r="F1" s="12" t="s">
        <v>3086</v>
      </c>
    </row>
    <row r="2" spans="1:7" ht="15" thickBot="1" x14ac:dyDescent="0.4">
      <c r="A2" s="11"/>
      <c r="B2" s="11"/>
      <c r="C2" s="11"/>
      <c r="D2" s="11"/>
      <c r="E2" s="11"/>
      <c r="F2" s="11"/>
    </row>
    <row r="3" spans="1:7" ht="19" thickBot="1" x14ac:dyDescent="0.4">
      <c r="A3" s="14"/>
      <c r="B3" s="15" t="s">
        <v>236</v>
      </c>
      <c r="C3" s="16" t="s">
        <v>237</v>
      </c>
      <c r="D3" s="14"/>
      <c r="E3" s="14"/>
      <c r="F3" s="14"/>
      <c r="G3" s="14"/>
    </row>
    <row r="4" spans="1:7" ht="15" thickBot="1" x14ac:dyDescent="0.4"/>
    <row r="5" spans="1:7" ht="19" thickBot="1" x14ac:dyDescent="0.4">
      <c r="A5" s="18"/>
      <c r="B5" s="84" t="s">
        <v>1638</v>
      </c>
      <c r="C5" s="18"/>
      <c r="E5" s="20"/>
      <c r="F5" s="20"/>
    </row>
    <row r="6" spans="1:7" ht="15" thickBot="1" x14ac:dyDescent="0.4">
      <c r="B6" s="85" t="s">
        <v>1639</v>
      </c>
    </row>
    <row r="7" spans="1:7" x14ac:dyDescent="0.35">
      <c r="B7" s="24"/>
    </row>
    <row r="8" spans="1:7" ht="37" x14ac:dyDescent="0.35">
      <c r="A8" s="25" t="s">
        <v>246</v>
      </c>
      <c r="B8" s="25" t="s">
        <v>1639</v>
      </c>
      <c r="C8" s="26"/>
      <c r="D8" s="26"/>
      <c r="E8" s="26"/>
      <c r="F8" s="26"/>
      <c r="G8" s="27"/>
    </row>
    <row r="9" spans="1:7" x14ac:dyDescent="0.35">
      <c r="A9" s="34"/>
      <c r="B9" s="35" t="s">
        <v>1453</v>
      </c>
      <c r="C9" s="34" t="s">
        <v>1640</v>
      </c>
      <c r="D9" s="34"/>
      <c r="E9" s="36"/>
      <c r="F9" s="34"/>
      <c r="G9" s="37"/>
    </row>
    <row r="10" spans="1:7" x14ac:dyDescent="0.35">
      <c r="A10" s="17" t="s">
        <v>1641</v>
      </c>
      <c r="B10" s="17" t="s">
        <v>1642</v>
      </c>
      <c r="C10" s="75" t="s">
        <v>249</v>
      </c>
    </row>
    <row r="11" spans="1:7" x14ac:dyDescent="0.35">
      <c r="A11" s="17" t="s">
        <v>1643</v>
      </c>
      <c r="B11" s="29" t="s">
        <v>783</v>
      </c>
      <c r="C11" s="75"/>
    </row>
    <row r="12" spans="1:7" x14ac:dyDescent="0.35">
      <c r="A12" s="17" t="s">
        <v>1644</v>
      </c>
      <c r="B12" s="29" t="s">
        <v>785</v>
      </c>
      <c r="C12" s="75"/>
    </row>
    <row r="13" spans="1:7" x14ac:dyDescent="0.35">
      <c r="A13" s="17" t="s">
        <v>1645</v>
      </c>
      <c r="B13" s="29"/>
    </row>
    <row r="14" spans="1:7" x14ac:dyDescent="0.35">
      <c r="A14" s="17" t="s">
        <v>1646</v>
      </c>
      <c r="B14" s="29"/>
    </row>
    <row r="15" spans="1:7" x14ac:dyDescent="0.35">
      <c r="A15" s="17" t="s">
        <v>1647</v>
      </c>
      <c r="B15" s="29"/>
    </row>
    <row r="16" spans="1:7" x14ac:dyDescent="0.35">
      <c r="A16" s="17" t="s">
        <v>1648</v>
      </c>
      <c r="B16" s="29"/>
    </row>
    <row r="17" spans="1:7" x14ac:dyDescent="0.35">
      <c r="A17" s="34"/>
      <c r="B17" s="35" t="s">
        <v>1649</v>
      </c>
      <c r="C17" s="34" t="s">
        <v>1650</v>
      </c>
      <c r="D17" s="34"/>
      <c r="E17" s="36"/>
      <c r="F17" s="37"/>
      <c r="G17" s="37"/>
    </row>
    <row r="18" spans="1:7" x14ac:dyDescent="0.35">
      <c r="A18" s="17" t="s">
        <v>1651</v>
      </c>
      <c r="B18" s="17" t="s">
        <v>794</v>
      </c>
      <c r="C18" s="40" t="s">
        <v>249</v>
      </c>
    </row>
    <row r="19" spans="1:7" x14ac:dyDescent="0.35">
      <c r="A19" s="17" t="s">
        <v>1652</v>
      </c>
      <c r="C19" s="40"/>
    </row>
    <row r="20" spans="1:7" x14ac:dyDescent="0.35">
      <c r="A20" s="17" t="s">
        <v>1653</v>
      </c>
      <c r="C20" s="40"/>
    </row>
    <row r="21" spans="1:7" x14ac:dyDescent="0.35">
      <c r="A21" s="17" t="s">
        <v>1654</v>
      </c>
      <c r="C21" s="40"/>
    </row>
    <row r="22" spans="1:7" x14ac:dyDescent="0.35">
      <c r="A22" s="17" t="s">
        <v>1655</v>
      </c>
      <c r="C22" s="40"/>
    </row>
    <row r="23" spans="1:7" x14ac:dyDescent="0.35">
      <c r="A23" s="17" t="s">
        <v>1656</v>
      </c>
      <c r="C23" s="40"/>
    </row>
    <row r="24" spans="1:7" x14ac:dyDescent="0.35">
      <c r="A24" s="17" t="s">
        <v>1657</v>
      </c>
      <c r="C24" s="40"/>
    </row>
    <row r="25" spans="1:7" x14ac:dyDescent="0.35">
      <c r="A25" s="34"/>
      <c r="B25" s="35" t="s">
        <v>1658</v>
      </c>
      <c r="C25" s="34" t="s">
        <v>1650</v>
      </c>
      <c r="D25" s="34"/>
      <c r="E25" s="36"/>
      <c r="F25" s="37"/>
      <c r="G25" s="37"/>
    </row>
    <row r="26" spans="1:7" x14ac:dyDescent="0.35">
      <c r="A26" s="17" t="s">
        <v>1659</v>
      </c>
      <c r="B26" s="316" t="s">
        <v>803</v>
      </c>
      <c r="C26" s="388">
        <v>0</v>
      </c>
      <c r="D26" s="66"/>
      <c r="F26" s="66"/>
      <c r="G26" s="17"/>
    </row>
    <row r="27" spans="1:7" x14ac:dyDescent="0.35">
      <c r="A27" s="17" t="s">
        <v>1660</v>
      </c>
      <c r="B27" s="17" t="s">
        <v>805</v>
      </c>
      <c r="C27" s="40" t="s">
        <v>249</v>
      </c>
      <c r="D27" s="66"/>
      <c r="F27" s="66"/>
      <c r="G27" s="17"/>
    </row>
    <row r="28" spans="1:7" x14ac:dyDescent="0.35">
      <c r="A28" s="17" t="s">
        <v>1661</v>
      </c>
      <c r="B28" s="17" t="s">
        <v>807</v>
      </c>
      <c r="C28" s="40" t="s">
        <v>249</v>
      </c>
      <c r="D28" s="66"/>
      <c r="F28" s="66"/>
      <c r="G28" s="17"/>
    </row>
    <row r="29" spans="1:7" x14ac:dyDescent="0.35">
      <c r="A29" s="17" t="s">
        <v>1662</v>
      </c>
      <c r="B29" s="17" t="s">
        <v>809</v>
      </c>
      <c r="C29" s="40" t="s">
        <v>249</v>
      </c>
      <c r="D29" s="66"/>
      <c r="F29" s="66"/>
      <c r="G29" s="17"/>
    </row>
    <row r="30" spans="1:7" x14ac:dyDescent="0.35">
      <c r="A30" s="17" t="s">
        <v>1663</v>
      </c>
      <c r="B30" s="17" t="s">
        <v>811</v>
      </c>
      <c r="C30" s="40" t="s">
        <v>249</v>
      </c>
      <c r="D30" s="66"/>
      <c r="F30" s="66"/>
      <c r="G30" s="17"/>
    </row>
    <row r="31" spans="1:7" x14ac:dyDescent="0.35">
      <c r="A31" s="17" t="s">
        <v>1664</v>
      </c>
      <c r="B31" s="17" t="s">
        <v>813</v>
      </c>
      <c r="C31" s="40" t="s">
        <v>249</v>
      </c>
      <c r="D31" s="66"/>
      <c r="F31" s="66"/>
      <c r="G31" s="17"/>
    </row>
    <row r="32" spans="1:7" x14ac:dyDescent="0.35">
      <c r="A32" s="17" t="s">
        <v>1665</v>
      </c>
      <c r="B32" s="17" t="s">
        <v>815</v>
      </c>
      <c r="C32" s="40" t="s">
        <v>249</v>
      </c>
      <c r="D32" s="66"/>
      <c r="F32" s="66"/>
      <c r="G32" s="17"/>
    </row>
    <row r="33" spans="1:7" x14ac:dyDescent="0.35">
      <c r="A33" s="17" t="s">
        <v>1666</v>
      </c>
      <c r="B33" s="17" t="s">
        <v>817</v>
      </c>
      <c r="C33" s="40" t="s">
        <v>249</v>
      </c>
      <c r="D33" s="66"/>
      <c r="F33" s="66"/>
      <c r="G33" s="17"/>
    </row>
    <row r="34" spans="1:7" x14ac:dyDescent="0.35">
      <c r="A34" s="17" t="s">
        <v>1667</v>
      </c>
      <c r="B34" s="17" t="s">
        <v>819</v>
      </c>
      <c r="C34" s="40" t="s">
        <v>249</v>
      </c>
      <c r="D34" s="66"/>
      <c r="F34" s="66"/>
      <c r="G34" s="17"/>
    </row>
    <row r="35" spans="1:7" x14ac:dyDescent="0.35">
      <c r="A35" s="17" t="s">
        <v>1668</v>
      </c>
      <c r="B35" s="17" t="s">
        <v>821</v>
      </c>
      <c r="C35" s="40" t="s">
        <v>249</v>
      </c>
      <c r="D35" s="66"/>
      <c r="F35" s="66"/>
      <c r="G35" s="17"/>
    </row>
    <row r="36" spans="1:7" x14ac:dyDescent="0.35">
      <c r="A36" s="17" t="s">
        <v>1669</v>
      </c>
      <c r="B36" s="17" t="s">
        <v>823</v>
      </c>
      <c r="C36" s="40" t="s">
        <v>249</v>
      </c>
      <c r="D36" s="66"/>
      <c r="F36" s="66"/>
      <c r="G36" s="17"/>
    </row>
    <row r="37" spans="1:7" x14ac:dyDescent="0.35">
      <c r="A37" s="17" t="s">
        <v>1670</v>
      </c>
      <c r="B37" s="17" t="s">
        <v>825</v>
      </c>
      <c r="C37" s="40" t="s">
        <v>249</v>
      </c>
      <c r="D37" s="66"/>
      <c r="F37" s="66"/>
      <c r="G37" s="17"/>
    </row>
    <row r="38" spans="1:7" x14ac:dyDescent="0.35">
      <c r="A38" s="17" t="s">
        <v>1671</v>
      </c>
      <c r="B38" s="17" t="s">
        <v>827</v>
      </c>
      <c r="C38" s="40" t="s">
        <v>249</v>
      </c>
      <c r="D38" s="66"/>
      <c r="F38" s="66"/>
      <c r="G38" s="17"/>
    </row>
    <row r="39" spans="1:7" x14ac:dyDescent="0.35">
      <c r="A39" s="17" t="s">
        <v>1672</v>
      </c>
      <c r="B39" s="17" t="s">
        <v>829</v>
      </c>
      <c r="C39" s="40" t="s">
        <v>249</v>
      </c>
      <c r="D39" s="66"/>
      <c r="F39" s="66"/>
      <c r="G39" s="17"/>
    </row>
    <row r="40" spans="1:7" x14ac:dyDescent="0.35">
      <c r="A40" s="17" t="s">
        <v>1673</v>
      </c>
      <c r="B40" s="17" t="s">
        <v>831</v>
      </c>
      <c r="C40" s="40" t="s">
        <v>249</v>
      </c>
      <c r="D40" s="66"/>
      <c r="F40" s="66"/>
      <c r="G40" s="17"/>
    </row>
    <row r="41" spans="1:7" x14ac:dyDescent="0.35">
      <c r="A41" s="17" t="s">
        <v>1674</v>
      </c>
      <c r="B41" s="17" t="s">
        <v>833</v>
      </c>
      <c r="C41" s="40" t="s">
        <v>249</v>
      </c>
      <c r="D41" s="66"/>
      <c r="F41" s="66"/>
      <c r="G41" s="17"/>
    </row>
    <row r="42" spans="1:7" x14ac:dyDescent="0.35">
      <c r="A42" s="17" t="s">
        <v>1675</v>
      </c>
      <c r="B42" s="17" t="s">
        <v>835</v>
      </c>
      <c r="C42" s="40" t="s">
        <v>249</v>
      </c>
      <c r="D42" s="66"/>
      <c r="F42" s="66"/>
      <c r="G42" s="17"/>
    </row>
    <row r="43" spans="1:7" x14ac:dyDescent="0.35">
      <c r="A43" s="17" t="s">
        <v>1676</v>
      </c>
      <c r="B43" s="17" t="s">
        <v>837</v>
      </c>
      <c r="C43" s="40" t="s">
        <v>249</v>
      </c>
      <c r="D43" s="66"/>
      <c r="F43" s="66"/>
      <c r="G43" s="17"/>
    </row>
    <row r="44" spans="1:7" x14ac:dyDescent="0.35">
      <c r="A44" s="17" t="s">
        <v>1677</v>
      </c>
      <c r="B44" s="17" t="s">
        <v>839</v>
      </c>
      <c r="C44" s="40" t="s">
        <v>249</v>
      </c>
      <c r="D44" s="66"/>
      <c r="F44" s="66"/>
      <c r="G44" s="17"/>
    </row>
    <row r="45" spans="1:7" x14ac:dyDescent="0.35">
      <c r="A45" s="17" t="s">
        <v>1678</v>
      </c>
      <c r="B45" s="17" t="s">
        <v>841</v>
      </c>
      <c r="C45" s="40" t="s">
        <v>249</v>
      </c>
      <c r="D45" s="66"/>
      <c r="F45" s="66"/>
      <c r="G45" s="17"/>
    </row>
    <row r="46" spans="1:7" x14ac:dyDescent="0.35">
      <c r="A46" s="17" t="s">
        <v>1679</v>
      </c>
      <c r="B46" s="17" t="s">
        <v>843</v>
      </c>
      <c r="C46" s="40" t="s">
        <v>249</v>
      </c>
      <c r="D46" s="66"/>
      <c r="F46" s="66"/>
      <c r="G46" s="17"/>
    </row>
    <row r="47" spans="1:7" x14ac:dyDescent="0.35">
      <c r="A47" s="17" t="s">
        <v>1680</v>
      </c>
      <c r="B47" s="17" t="s">
        <v>845</v>
      </c>
      <c r="C47" s="40" t="s">
        <v>249</v>
      </c>
      <c r="D47" s="66"/>
      <c r="F47" s="66"/>
      <c r="G47" s="17"/>
    </row>
    <row r="48" spans="1:7" x14ac:dyDescent="0.35">
      <c r="A48" s="17" t="s">
        <v>1681</v>
      </c>
      <c r="B48" s="17" t="s">
        <v>847</v>
      </c>
      <c r="C48" s="40" t="s">
        <v>249</v>
      </c>
      <c r="D48" s="66"/>
      <c r="F48" s="66"/>
      <c r="G48" s="17"/>
    </row>
    <row r="49" spans="1:7" x14ac:dyDescent="0.35">
      <c r="A49" s="17" t="s">
        <v>1682</v>
      </c>
      <c r="B49" s="17" t="s">
        <v>849</v>
      </c>
      <c r="C49" s="40" t="s">
        <v>249</v>
      </c>
      <c r="D49" s="66"/>
      <c r="F49" s="66"/>
      <c r="G49" s="17"/>
    </row>
    <row r="50" spans="1:7" x14ac:dyDescent="0.35">
      <c r="A50" s="17" t="s">
        <v>1683</v>
      </c>
      <c r="B50" s="17" t="s">
        <v>851</v>
      </c>
      <c r="C50" s="40" t="s">
        <v>249</v>
      </c>
      <c r="D50" s="66"/>
      <c r="F50" s="66"/>
      <c r="G50" s="17"/>
    </row>
    <row r="51" spans="1:7" x14ac:dyDescent="0.35">
      <c r="A51" s="17" t="s">
        <v>1684</v>
      </c>
      <c r="B51" s="17" t="s">
        <v>853</v>
      </c>
      <c r="C51" s="40" t="s">
        <v>249</v>
      </c>
      <c r="D51" s="66"/>
      <c r="F51" s="66"/>
      <c r="G51" s="17"/>
    </row>
    <row r="52" spans="1:7" x14ac:dyDescent="0.35">
      <c r="A52" s="17" t="s">
        <v>1685</v>
      </c>
      <c r="B52" s="17" t="s">
        <v>855</v>
      </c>
      <c r="C52" s="40" t="s">
        <v>249</v>
      </c>
      <c r="D52" s="66"/>
      <c r="F52" s="66"/>
      <c r="G52" s="17"/>
    </row>
    <row r="53" spans="1:7" x14ac:dyDescent="0.35">
      <c r="A53" s="17" t="s">
        <v>1686</v>
      </c>
      <c r="B53" s="17" t="s">
        <v>857</v>
      </c>
      <c r="C53" s="40" t="s">
        <v>249</v>
      </c>
      <c r="D53" s="66"/>
      <c r="F53" s="66"/>
      <c r="G53" s="17"/>
    </row>
    <row r="54" spans="1:7" x14ac:dyDescent="0.35">
      <c r="A54" s="17" t="s">
        <v>1687</v>
      </c>
      <c r="B54" s="316" t="s">
        <v>513</v>
      </c>
      <c r="C54" s="389">
        <v>0</v>
      </c>
      <c r="D54" s="66"/>
      <c r="F54" s="66"/>
      <c r="G54" s="17"/>
    </row>
    <row r="55" spans="1:7" x14ac:dyDescent="0.35">
      <c r="A55" s="17" t="s">
        <v>1688</v>
      </c>
      <c r="B55" s="17" t="s">
        <v>860</v>
      </c>
      <c r="C55" s="40" t="s">
        <v>249</v>
      </c>
      <c r="D55" s="66"/>
      <c r="F55" s="66"/>
      <c r="G55" s="17"/>
    </row>
    <row r="56" spans="1:7" x14ac:dyDescent="0.35">
      <c r="A56" s="17" t="s">
        <v>1689</v>
      </c>
      <c r="B56" s="17" t="s">
        <v>862</v>
      </c>
      <c r="C56" s="40" t="s">
        <v>249</v>
      </c>
      <c r="D56" s="66"/>
      <c r="F56" s="66"/>
      <c r="G56" s="17"/>
    </row>
    <row r="57" spans="1:7" x14ac:dyDescent="0.35">
      <c r="A57" s="17" t="s">
        <v>1690</v>
      </c>
      <c r="B57" s="17" t="s">
        <v>864</v>
      </c>
      <c r="C57" s="40" t="s">
        <v>249</v>
      </c>
      <c r="D57" s="66"/>
      <c r="F57" s="66"/>
      <c r="G57" s="17"/>
    </row>
    <row r="58" spans="1:7" x14ac:dyDescent="0.35">
      <c r="A58" s="17" t="s">
        <v>1691</v>
      </c>
      <c r="B58" s="316" t="s">
        <v>312</v>
      </c>
      <c r="C58" s="389">
        <v>0</v>
      </c>
      <c r="D58" s="66"/>
      <c r="F58" s="66"/>
      <c r="G58" s="17"/>
    </row>
    <row r="59" spans="1:7" x14ac:dyDescent="0.35">
      <c r="A59" s="17" t="s">
        <v>1692</v>
      </c>
      <c r="B59" s="30" t="s">
        <v>515</v>
      </c>
      <c r="C59" s="40" t="s">
        <v>249</v>
      </c>
      <c r="D59" s="66"/>
      <c r="F59" s="66"/>
      <c r="G59" s="17"/>
    </row>
    <row r="60" spans="1:7" x14ac:dyDescent="0.35">
      <c r="A60" s="17" t="s">
        <v>1693</v>
      </c>
      <c r="B60" s="17" t="s">
        <v>868</v>
      </c>
      <c r="C60" s="40" t="s">
        <v>249</v>
      </c>
      <c r="D60" s="66"/>
      <c r="F60" s="66"/>
      <c r="G60" s="17"/>
    </row>
    <row r="61" spans="1:7" x14ac:dyDescent="0.35">
      <c r="A61" s="17" t="s">
        <v>1694</v>
      </c>
      <c r="B61" s="30" t="s">
        <v>517</v>
      </c>
      <c r="C61" s="40" t="s">
        <v>249</v>
      </c>
      <c r="D61" s="66"/>
      <c r="F61" s="66"/>
      <c r="G61" s="17"/>
    </row>
    <row r="62" spans="1:7" x14ac:dyDescent="0.35">
      <c r="A62" s="17" t="s">
        <v>1695</v>
      </c>
      <c r="B62" s="30" t="s">
        <v>519</v>
      </c>
      <c r="C62" s="40" t="s">
        <v>249</v>
      </c>
      <c r="D62" s="66"/>
      <c r="F62" s="66"/>
      <c r="G62" s="17"/>
    </row>
    <row r="63" spans="1:7" x14ac:dyDescent="0.35">
      <c r="A63" s="17" t="s">
        <v>1696</v>
      </c>
      <c r="B63" s="30" t="s">
        <v>521</v>
      </c>
      <c r="C63" s="40" t="s">
        <v>249</v>
      </c>
      <c r="D63" s="66"/>
      <c r="F63" s="66"/>
      <c r="G63" s="17"/>
    </row>
    <row r="64" spans="1:7" x14ac:dyDescent="0.35">
      <c r="A64" s="17" t="s">
        <v>1697</v>
      </c>
      <c r="B64" s="30" t="s">
        <v>523</v>
      </c>
      <c r="C64" s="40" t="s">
        <v>249</v>
      </c>
      <c r="D64" s="66"/>
      <c r="F64" s="66"/>
      <c r="G64" s="17"/>
    </row>
    <row r="65" spans="1:7" x14ac:dyDescent="0.35">
      <c r="A65" s="17" t="s">
        <v>1698</v>
      </c>
      <c r="B65" s="30" t="s">
        <v>525</v>
      </c>
      <c r="C65" s="40" t="s">
        <v>249</v>
      </c>
      <c r="D65" s="66"/>
      <c r="F65" s="66"/>
      <c r="G65" s="17"/>
    </row>
    <row r="66" spans="1:7" x14ac:dyDescent="0.35">
      <c r="A66" s="17" t="s">
        <v>1699</v>
      </c>
      <c r="B66" s="30" t="s">
        <v>527</v>
      </c>
      <c r="C66" s="40" t="s">
        <v>249</v>
      </c>
      <c r="D66" s="66"/>
      <c r="F66" s="66"/>
      <c r="G66" s="17"/>
    </row>
    <row r="67" spans="1:7" x14ac:dyDescent="0.35">
      <c r="A67" s="17" t="s">
        <v>1700</v>
      </c>
      <c r="B67" s="30" t="s">
        <v>529</v>
      </c>
      <c r="C67" s="40" t="s">
        <v>249</v>
      </c>
      <c r="D67" s="66"/>
      <c r="F67" s="66"/>
      <c r="G67" s="17"/>
    </row>
    <row r="68" spans="1:7" x14ac:dyDescent="0.35">
      <c r="A68" s="17" t="s">
        <v>1701</v>
      </c>
      <c r="B68" s="30" t="s">
        <v>531</v>
      </c>
      <c r="C68" s="40" t="s">
        <v>249</v>
      </c>
      <c r="D68" s="66"/>
      <c r="F68" s="66"/>
      <c r="G68" s="17"/>
    </row>
    <row r="69" spans="1:7" x14ac:dyDescent="0.35">
      <c r="A69" s="17" t="s">
        <v>1702</v>
      </c>
      <c r="B69" s="30" t="s">
        <v>312</v>
      </c>
      <c r="C69" s="40" t="s">
        <v>249</v>
      </c>
      <c r="D69" s="66"/>
      <c r="F69" s="66"/>
      <c r="G69" s="17"/>
    </row>
    <row r="70" spans="1:7" x14ac:dyDescent="0.35">
      <c r="A70" s="17" t="s">
        <v>1703</v>
      </c>
      <c r="B70" s="48" t="s">
        <v>316</v>
      </c>
      <c r="C70" s="40"/>
      <c r="G70" s="17"/>
    </row>
    <row r="71" spans="1:7" x14ac:dyDescent="0.35">
      <c r="A71" s="17" t="s">
        <v>1704</v>
      </c>
      <c r="B71" s="48" t="s">
        <v>316</v>
      </c>
      <c r="C71" s="40"/>
      <c r="G71" s="17"/>
    </row>
    <row r="72" spans="1:7" x14ac:dyDescent="0.35">
      <c r="A72" s="17" t="s">
        <v>1705</v>
      </c>
      <c r="B72" s="48" t="s">
        <v>316</v>
      </c>
      <c r="C72" s="40"/>
      <c r="G72" s="17"/>
    </row>
    <row r="73" spans="1:7" x14ac:dyDescent="0.35">
      <c r="A73" s="17" t="s">
        <v>1706</v>
      </c>
      <c r="B73" s="48" t="s">
        <v>316</v>
      </c>
      <c r="C73" s="40"/>
      <c r="G73" s="17"/>
    </row>
    <row r="74" spans="1:7" x14ac:dyDescent="0.35">
      <c r="A74" s="17" t="s">
        <v>1707</v>
      </c>
      <c r="B74" s="48" t="s">
        <v>316</v>
      </c>
      <c r="C74" s="40"/>
      <c r="G74" s="17"/>
    </row>
    <row r="75" spans="1:7" x14ac:dyDescent="0.35">
      <c r="A75" s="17" t="s">
        <v>1708</v>
      </c>
      <c r="B75" s="48" t="s">
        <v>316</v>
      </c>
      <c r="C75" s="40"/>
      <c r="G75" s="17"/>
    </row>
    <row r="76" spans="1:7" x14ac:dyDescent="0.35">
      <c r="A76" s="17" t="s">
        <v>1709</v>
      </c>
      <c r="B76" s="48" t="s">
        <v>316</v>
      </c>
      <c r="C76" s="40"/>
      <c r="G76" s="17"/>
    </row>
    <row r="77" spans="1:7" x14ac:dyDescent="0.35">
      <c r="A77" s="17" t="s">
        <v>1710</v>
      </c>
      <c r="B77" s="48" t="s">
        <v>316</v>
      </c>
      <c r="C77" s="40"/>
      <c r="G77" s="17"/>
    </row>
    <row r="78" spans="1:7" x14ac:dyDescent="0.35">
      <c r="A78" s="17" t="s">
        <v>1711</v>
      </c>
      <c r="B78" s="48" t="s">
        <v>316</v>
      </c>
      <c r="C78" s="40"/>
      <c r="G78" s="17"/>
    </row>
    <row r="79" spans="1:7" x14ac:dyDescent="0.35">
      <c r="A79" s="17" t="s">
        <v>1712</v>
      </c>
      <c r="B79" s="48" t="s">
        <v>316</v>
      </c>
      <c r="C79" s="40"/>
      <c r="G79" s="17"/>
    </row>
    <row r="80" spans="1:7" x14ac:dyDescent="0.35">
      <c r="A80" s="34"/>
      <c r="B80" s="35" t="s">
        <v>1713</v>
      </c>
      <c r="C80" s="34" t="s">
        <v>1650</v>
      </c>
      <c r="D80" s="34"/>
      <c r="E80" s="36"/>
      <c r="F80" s="37"/>
      <c r="G80" s="37"/>
    </row>
    <row r="81" spans="1:7" x14ac:dyDescent="0.35">
      <c r="A81" s="17" t="s">
        <v>1714</v>
      </c>
      <c r="B81" s="17" t="s">
        <v>904</v>
      </c>
      <c r="C81" s="40" t="s">
        <v>249</v>
      </c>
      <c r="E81" s="11"/>
    </row>
    <row r="82" spans="1:7" x14ac:dyDescent="0.35">
      <c r="A82" s="17" t="s">
        <v>1715</v>
      </c>
      <c r="B82" s="17" t="s">
        <v>906</v>
      </c>
      <c r="C82" s="40" t="s">
        <v>249</v>
      </c>
      <c r="E82" s="11"/>
    </row>
    <row r="83" spans="1:7" x14ac:dyDescent="0.35">
      <c r="A83" s="17" t="s">
        <v>1716</v>
      </c>
      <c r="B83" s="17" t="s">
        <v>312</v>
      </c>
      <c r="C83" s="40" t="s">
        <v>249</v>
      </c>
      <c r="E83" s="11"/>
    </row>
    <row r="84" spans="1:7" x14ac:dyDescent="0.35">
      <c r="A84" s="17" t="s">
        <v>1717</v>
      </c>
      <c r="C84" s="40"/>
      <c r="E84" s="11"/>
    </row>
    <row r="85" spans="1:7" x14ac:dyDescent="0.35">
      <c r="A85" s="17" t="s">
        <v>1718</v>
      </c>
      <c r="C85" s="40"/>
      <c r="E85" s="11"/>
    </row>
    <row r="86" spans="1:7" x14ac:dyDescent="0.35">
      <c r="A86" s="17" t="s">
        <v>1719</v>
      </c>
      <c r="C86" s="40"/>
      <c r="E86" s="11"/>
    </row>
    <row r="87" spans="1:7" x14ac:dyDescent="0.35">
      <c r="A87" s="17" t="s">
        <v>1720</v>
      </c>
      <c r="C87" s="40"/>
      <c r="E87" s="11"/>
    </row>
    <row r="88" spans="1:7" x14ac:dyDescent="0.35">
      <c r="A88" s="17" t="s">
        <v>1721</v>
      </c>
      <c r="C88" s="40"/>
      <c r="E88" s="11"/>
    </row>
    <row r="89" spans="1:7" x14ac:dyDescent="0.35">
      <c r="A89" s="17" t="s">
        <v>1722</v>
      </c>
      <c r="C89" s="40"/>
      <c r="E89" s="11"/>
    </row>
    <row r="90" spans="1:7" x14ac:dyDescent="0.35">
      <c r="A90" s="34"/>
      <c r="B90" s="35" t="s">
        <v>1723</v>
      </c>
      <c r="C90" s="34" t="s">
        <v>1650</v>
      </c>
      <c r="D90" s="34"/>
      <c r="E90" s="36"/>
      <c r="F90" s="37"/>
      <c r="G90" s="37"/>
    </row>
    <row r="91" spans="1:7" x14ac:dyDescent="0.35">
      <c r="A91" s="17" t="s">
        <v>1724</v>
      </c>
      <c r="B91" s="17" t="s">
        <v>916</v>
      </c>
      <c r="C91" s="40" t="s">
        <v>249</v>
      </c>
      <c r="E91" s="11"/>
    </row>
    <row r="92" spans="1:7" x14ac:dyDescent="0.35">
      <c r="A92" s="17" t="s">
        <v>1725</v>
      </c>
      <c r="B92" s="17" t="s">
        <v>918</v>
      </c>
      <c r="C92" s="40" t="s">
        <v>249</v>
      </c>
      <c r="E92" s="11"/>
    </row>
    <row r="93" spans="1:7" x14ac:dyDescent="0.35">
      <c r="A93" s="17" t="s">
        <v>1726</v>
      </c>
      <c r="B93" s="17" t="s">
        <v>312</v>
      </c>
      <c r="C93" s="40" t="s">
        <v>249</v>
      </c>
      <c r="E93" s="11"/>
    </row>
    <row r="94" spans="1:7" x14ac:dyDescent="0.35">
      <c r="A94" s="17" t="s">
        <v>1727</v>
      </c>
      <c r="C94" s="40"/>
      <c r="E94" s="11"/>
    </row>
    <row r="95" spans="1:7" x14ac:dyDescent="0.35">
      <c r="A95" s="17" t="s">
        <v>1728</v>
      </c>
      <c r="C95" s="40"/>
      <c r="E95" s="11"/>
    </row>
    <row r="96" spans="1:7" x14ac:dyDescent="0.35">
      <c r="A96" s="17" t="s">
        <v>1729</v>
      </c>
      <c r="C96" s="40"/>
      <c r="E96" s="11"/>
    </row>
    <row r="97" spans="1:7" x14ac:dyDescent="0.35">
      <c r="A97" s="17" t="s">
        <v>1730</v>
      </c>
      <c r="C97" s="40"/>
      <c r="E97" s="11"/>
    </row>
    <row r="98" spans="1:7" x14ac:dyDescent="0.35">
      <c r="A98" s="17" t="s">
        <v>1731</v>
      </c>
      <c r="C98" s="40"/>
      <c r="E98" s="11"/>
    </row>
    <row r="99" spans="1:7" x14ac:dyDescent="0.35">
      <c r="A99" s="17" t="s">
        <v>1732</v>
      </c>
      <c r="C99" s="40"/>
      <c r="E99" s="11"/>
    </row>
    <row r="100" spans="1:7" x14ac:dyDescent="0.35">
      <c r="A100" s="34"/>
      <c r="B100" s="35" t="s">
        <v>1733</v>
      </c>
      <c r="C100" s="34" t="s">
        <v>1650</v>
      </c>
      <c r="D100" s="34"/>
      <c r="E100" s="36"/>
      <c r="F100" s="37"/>
      <c r="G100" s="37"/>
    </row>
    <row r="101" spans="1:7" x14ac:dyDescent="0.35">
      <c r="A101" s="17" t="s">
        <v>1734</v>
      </c>
      <c r="B101" s="53" t="s">
        <v>928</v>
      </c>
      <c r="C101" s="40" t="s">
        <v>249</v>
      </c>
      <c r="E101" s="11"/>
    </row>
    <row r="102" spans="1:7" x14ac:dyDescent="0.35">
      <c r="A102" s="17" t="s">
        <v>1735</v>
      </c>
      <c r="B102" s="53" t="s">
        <v>930</v>
      </c>
      <c r="C102" s="40" t="s">
        <v>249</v>
      </c>
      <c r="E102" s="11"/>
    </row>
    <row r="103" spans="1:7" x14ac:dyDescent="0.35">
      <c r="A103" s="17" t="s">
        <v>1736</v>
      </c>
      <c r="B103" s="53" t="s">
        <v>932</v>
      </c>
      <c r="C103" s="40" t="s">
        <v>249</v>
      </c>
    </row>
    <row r="104" spans="1:7" x14ac:dyDescent="0.35">
      <c r="A104" s="17" t="s">
        <v>1737</v>
      </c>
      <c r="B104" s="53" t="s">
        <v>934</v>
      </c>
      <c r="C104" s="40" t="s">
        <v>249</v>
      </c>
    </row>
    <row r="105" spans="1:7" x14ac:dyDescent="0.35">
      <c r="A105" s="17" t="s">
        <v>1738</v>
      </c>
      <c r="B105" s="53" t="s">
        <v>936</v>
      </c>
      <c r="C105" s="40" t="s">
        <v>249</v>
      </c>
    </row>
    <row r="106" spans="1:7" x14ac:dyDescent="0.35">
      <c r="A106" s="17" t="s">
        <v>1739</v>
      </c>
      <c r="B106" s="53"/>
      <c r="C106" s="40"/>
    </row>
    <row r="107" spans="1:7" x14ac:dyDescent="0.35">
      <c r="A107" s="17" t="s">
        <v>1740</v>
      </c>
      <c r="B107" s="53"/>
      <c r="C107" s="40"/>
    </row>
    <row r="108" spans="1:7" x14ac:dyDescent="0.35">
      <c r="A108" s="17" t="s">
        <v>1741</v>
      </c>
      <c r="B108" s="53"/>
      <c r="C108" s="40"/>
    </row>
    <row r="109" spans="1:7" x14ac:dyDescent="0.35">
      <c r="A109" s="17" t="s">
        <v>1742</v>
      </c>
      <c r="B109" s="53"/>
      <c r="C109" s="40"/>
    </row>
    <row r="110" spans="1:7" x14ac:dyDescent="0.35">
      <c r="A110" s="34"/>
      <c r="B110" s="34" t="s">
        <v>1743</v>
      </c>
      <c r="C110" s="34" t="s">
        <v>1650</v>
      </c>
      <c r="D110" s="34"/>
      <c r="E110" s="36"/>
      <c r="F110" s="37"/>
      <c r="G110" s="37"/>
    </row>
    <row r="111" spans="1:7" x14ac:dyDescent="0.35">
      <c r="A111" s="17" t="s">
        <v>1744</v>
      </c>
      <c r="B111" s="17" t="s">
        <v>943</v>
      </c>
      <c r="C111" s="40" t="s">
        <v>249</v>
      </c>
      <c r="E111" s="11"/>
    </row>
    <row r="112" spans="1:7" x14ac:dyDescent="0.35">
      <c r="A112" s="17" t="s">
        <v>1745</v>
      </c>
      <c r="B112" s="69" t="s">
        <v>945</v>
      </c>
      <c r="C112" s="64" t="s">
        <v>249</v>
      </c>
      <c r="E112" s="11"/>
    </row>
    <row r="113" spans="1:7" x14ac:dyDescent="0.35">
      <c r="A113" s="17" t="s">
        <v>1746</v>
      </c>
      <c r="C113" s="40"/>
      <c r="E113" s="11"/>
    </row>
    <row r="114" spans="1:7" x14ac:dyDescent="0.35">
      <c r="A114" s="17" t="s">
        <v>1747</v>
      </c>
      <c r="C114" s="40"/>
      <c r="E114" s="11"/>
    </row>
    <row r="115" spans="1:7" x14ac:dyDescent="0.35">
      <c r="A115" s="17" t="s">
        <v>1748</v>
      </c>
      <c r="C115" s="40"/>
      <c r="E115" s="11"/>
    </row>
    <row r="116" spans="1:7" x14ac:dyDescent="0.35">
      <c r="A116" s="34"/>
      <c r="B116" s="35" t="s">
        <v>1749</v>
      </c>
      <c r="C116" s="34" t="s">
        <v>950</v>
      </c>
      <c r="D116" s="34" t="s">
        <v>951</v>
      </c>
      <c r="E116" s="36"/>
      <c r="F116" s="34" t="s">
        <v>1650</v>
      </c>
      <c r="G116" s="34" t="s">
        <v>952</v>
      </c>
    </row>
    <row r="117" spans="1:7" x14ac:dyDescent="0.35">
      <c r="A117" s="17" t="s">
        <v>1750</v>
      </c>
      <c r="B117" s="30" t="s">
        <v>954</v>
      </c>
      <c r="C117" s="38" t="s">
        <v>249</v>
      </c>
      <c r="D117" s="28"/>
      <c r="E117" s="28"/>
      <c r="F117" s="52"/>
      <c r="G117" s="52"/>
    </row>
    <row r="118" spans="1:7" x14ac:dyDescent="0.35">
      <c r="A118" s="28"/>
      <c r="B118" s="74"/>
      <c r="C118" s="28"/>
      <c r="D118" s="28"/>
      <c r="E118" s="28"/>
      <c r="F118" s="52"/>
      <c r="G118" s="52"/>
    </row>
    <row r="119" spans="1:7" x14ac:dyDescent="0.35">
      <c r="B119" s="30" t="s">
        <v>955</v>
      </c>
      <c r="C119" s="28"/>
      <c r="D119" s="28"/>
      <c r="E119" s="28"/>
      <c r="F119" s="52"/>
      <c r="G119" s="52"/>
    </row>
    <row r="120" spans="1:7" x14ac:dyDescent="0.35">
      <c r="A120" s="17" t="s">
        <v>1751</v>
      </c>
      <c r="B120" s="30" t="s">
        <v>890</v>
      </c>
      <c r="C120" s="38" t="s">
        <v>249</v>
      </c>
      <c r="D120" s="75" t="s">
        <v>249</v>
      </c>
      <c r="E120" s="28"/>
      <c r="F120" s="43"/>
      <c r="G120" s="43"/>
    </row>
    <row r="121" spans="1:7" x14ac:dyDescent="0.35">
      <c r="A121" s="17" t="s">
        <v>1752</v>
      </c>
      <c r="B121" s="30" t="s">
        <v>890</v>
      </c>
      <c r="C121" s="38" t="s">
        <v>249</v>
      </c>
      <c r="D121" s="75" t="s">
        <v>249</v>
      </c>
      <c r="E121" s="28"/>
      <c r="F121" s="43"/>
      <c r="G121" s="43"/>
    </row>
    <row r="122" spans="1:7" x14ac:dyDescent="0.35">
      <c r="A122" s="17" t="s">
        <v>1753</v>
      </c>
      <c r="B122" s="30" t="s">
        <v>890</v>
      </c>
      <c r="C122" s="38" t="s">
        <v>249</v>
      </c>
      <c r="D122" s="75" t="s">
        <v>249</v>
      </c>
      <c r="E122" s="28"/>
      <c r="F122" s="43"/>
      <c r="G122" s="43"/>
    </row>
    <row r="123" spans="1:7" x14ac:dyDescent="0.35">
      <c r="A123" s="17" t="s">
        <v>1754</v>
      </c>
      <c r="B123" s="30" t="s">
        <v>890</v>
      </c>
      <c r="C123" s="38" t="s">
        <v>249</v>
      </c>
      <c r="D123" s="75" t="s">
        <v>249</v>
      </c>
      <c r="E123" s="28"/>
      <c r="F123" s="43"/>
      <c r="G123" s="43"/>
    </row>
    <row r="124" spans="1:7" x14ac:dyDescent="0.35">
      <c r="A124" s="17" t="s">
        <v>1755</v>
      </c>
      <c r="B124" s="30" t="s">
        <v>890</v>
      </c>
      <c r="C124" s="38" t="s">
        <v>249</v>
      </c>
      <c r="D124" s="75" t="s">
        <v>249</v>
      </c>
      <c r="E124" s="28"/>
      <c r="F124" s="43"/>
      <c r="G124" s="43"/>
    </row>
    <row r="125" spans="1:7" x14ac:dyDescent="0.35">
      <c r="A125" s="17" t="s">
        <v>1756</v>
      </c>
      <c r="B125" s="30" t="s">
        <v>890</v>
      </c>
      <c r="C125" s="38" t="s">
        <v>249</v>
      </c>
      <c r="D125" s="75" t="s">
        <v>249</v>
      </c>
      <c r="E125" s="28"/>
      <c r="F125" s="43"/>
      <c r="G125" s="43"/>
    </row>
    <row r="126" spans="1:7" x14ac:dyDescent="0.35">
      <c r="A126" s="17" t="s">
        <v>1757</v>
      </c>
      <c r="B126" s="30" t="s">
        <v>890</v>
      </c>
      <c r="C126" s="38" t="s">
        <v>249</v>
      </c>
      <c r="D126" s="75" t="s">
        <v>249</v>
      </c>
      <c r="E126" s="28"/>
      <c r="F126" s="43"/>
      <c r="G126" s="43"/>
    </row>
    <row r="127" spans="1:7" x14ac:dyDescent="0.35">
      <c r="A127" s="17" t="s">
        <v>1758</v>
      </c>
      <c r="B127" s="30" t="s">
        <v>890</v>
      </c>
      <c r="C127" s="38" t="s">
        <v>249</v>
      </c>
      <c r="D127" s="75" t="s">
        <v>249</v>
      </c>
      <c r="E127" s="28"/>
      <c r="F127" s="43"/>
      <c r="G127" s="43"/>
    </row>
    <row r="128" spans="1:7" x14ac:dyDescent="0.35">
      <c r="A128" s="17" t="s">
        <v>1759</v>
      </c>
      <c r="B128" s="30" t="s">
        <v>890</v>
      </c>
      <c r="C128" s="38" t="s">
        <v>249</v>
      </c>
      <c r="D128" s="75" t="s">
        <v>249</v>
      </c>
      <c r="E128" s="28"/>
      <c r="F128" s="43"/>
      <c r="G128" s="43"/>
    </row>
    <row r="129" spans="1:7" x14ac:dyDescent="0.35">
      <c r="A129" s="17" t="s">
        <v>1760</v>
      </c>
      <c r="B129" s="30" t="s">
        <v>890</v>
      </c>
      <c r="C129" s="38" t="s">
        <v>249</v>
      </c>
      <c r="D129" s="75" t="s">
        <v>249</v>
      </c>
      <c r="E129" s="30"/>
      <c r="F129" s="43"/>
      <c r="G129" s="43"/>
    </row>
    <row r="130" spans="1:7" x14ac:dyDescent="0.35">
      <c r="A130" s="17" t="s">
        <v>1761</v>
      </c>
      <c r="B130" s="30" t="s">
        <v>890</v>
      </c>
      <c r="C130" s="38" t="s">
        <v>249</v>
      </c>
      <c r="D130" s="75" t="s">
        <v>249</v>
      </c>
      <c r="E130" s="30"/>
      <c r="F130" s="43"/>
      <c r="G130" s="43"/>
    </row>
    <row r="131" spans="1:7" x14ac:dyDescent="0.35">
      <c r="A131" s="17" t="s">
        <v>1762</v>
      </c>
      <c r="B131" s="30" t="s">
        <v>890</v>
      </c>
      <c r="C131" s="38" t="s">
        <v>249</v>
      </c>
      <c r="D131" s="75" t="s">
        <v>249</v>
      </c>
      <c r="E131" s="30"/>
      <c r="F131" s="43"/>
      <c r="G131" s="43"/>
    </row>
    <row r="132" spans="1:7" x14ac:dyDescent="0.35">
      <c r="A132" s="17" t="s">
        <v>1763</v>
      </c>
      <c r="B132" s="30" t="s">
        <v>890</v>
      </c>
      <c r="C132" s="38" t="s">
        <v>249</v>
      </c>
      <c r="D132" s="75" t="s">
        <v>249</v>
      </c>
      <c r="E132" s="30"/>
      <c r="F132" s="43"/>
      <c r="G132" s="43"/>
    </row>
    <row r="133" spans="1:7" x14ac:dyDescent="0.35">
      <c r="A133" s="17" t="s">
        <v>1764</v>
      </c>
      <c r="B133" s="30" t="s">
        <v>890</v>
      </c>
      <c r="C133" s="38" t="s">
        <v>249</v>
      </c>
      <c r="D133" s="75" t="s">
        <v>249</v>
      </c>
      <c r="E133" s="30"/>
      <c r="F133" s="43"/>
      <c r="G133" s="43"/>
    </row>
    <row r="134" spans="1:7" x14ac:dyDescent="0.35">
      <c r="A134" s="17" t="s">
        <v>1765</v>
      </c>
      <c r="B134" s="30" t="s">
        <v>890</v>
      </c>
      <c r="C134" s="38" t="s">
        <v>249</v>
      </c>
      <c r="D134" s="75" t="s">
        <v>249</v>
      </c>
      <c r="E134" s="30"/>
      <c r="F134" s="43"/>
      <c r="G134" s="43"/>
    </row>
    <row r="135" spans="1:7" x14ac:dyDescent="0.35">
      <c r="A135" s="17" t="s">
        <v>1766</v>
      </c>
      <c r="B135" s="30" t="s">
        <v>890</v>
      </c>
      <c r="C135" s="38" t="s">
        <v>249</v>
      </c>
      <c r="D135" s="75" t="s">
        <v>249</v>
      </c>
      <c r="F135" s="43"/>
      <c r="G135" s="43"/>
    </row>
    <row r="136" spans="1:7" x14ac:dyDescent="0.35">
      <c r="A136" s="17" t="s">
        <v>1767</v>
      </c>
      <c r="B136" s="30" t="s">
        <v>890</v>
      </c>
      <c r="C136" s="38" t="s">
        <v>249</v>
      </c>
      <c r="D136" s="75" t="s">
        <v>249</v>
      </c>
      <c r="E136" s="41"/>
      <c r="F136" s="43"/>
      <c r="G136" s="43"/>
    </row>
    <row r="137" spans="1:7" x14ac:dyDescent="0.35">
      <c r="A137" s="17" t="s">
        <v>1768</v>
      </c>
      <c r="B137" s="30" t="s">
        <v>890</v>
      </c>
      <c r="C137" s="38" t="s">
        <v>249</v>
      </c>
      <c r="D137" s="75" t="s">
        <v>249</v>
      </c>
      <c r="E137" s="41"/>
      <c r="F137" s="43"/>
      <c r="G137" s="43"/>
    </row>
    <row r="138" spans="1:7" x14ac:dyDescent="0.35">
      <c r="A138" s="17" t="s">
        <v>1769</v>
      </c>
      <c r="B138" s="30" t="s">
        <v>890</v>
      </c>
      <c r="C138" s="38" t="s">
        <v>249</v>
      </c>
      <c r="D138" s="75" t="s">
        <v>249</v>
      </c>
      <c r="E138" s="41"/>
      <c r="F138" s="43"/>
      <c r="G138" s="43"/>
    </row>
    <row r="139" spans="1:7" x14ac:dyDescent="0.35">
      <c r="A139" s="17" t="s">
        <v>1770</v>
      </c>
      <c r="B139" s="30" t="s">
        <v>890</v>
      </c>
      <c r="C139" s="38" t="s">
        <v>249</v>
      </c>
      <c r="D139" s="75" t="s">
        <v>249</v>
      </c>
      <c r="E139" s="41"/>
      <c r="F139" s="43"/>
      <c r="G139" s="43"/>
    </row>
    <row r="140" spans="1:7" x14ac:dyDescent="0.35">
      <c r="A140" s="17" t="s">
        <v>1771</v>
      </c>
      <c r="B140" s="30" t="s">
        <v>890</v>
      </c>
      <c r="C140" s="38" t="s">
        <v>249</v>
      </c>
      <c r="D140" s="75" t="s">
        <v>249</v>
      </c>
      <c r="E140" s="41"/>
      <c r="F140" s="43"/>
      <c r="G140" s="43"/>
    </row>
    <row r="141" spans="1:7" x14ac:dyDescent="0.35">
      <c r="A141" s="17" t="s">
        <v>1772</v>
      </c>
      <c r="B141" s="30" t="s">
        <v>890</v>
      </c>
      <c r="C141" s="38" t="s">
        <v>249</v>
      </c>
      <c r="D141" s="75" t="s">
        <v>249</v>
      </c>
      <c r="E141" s="41"/>
      <c r="F141" s="43"/>
      <c r="G141" s="43"/>
    </row>
    <row r="142" spans="1:7" x14ac:dyDescent="0.35">
      <c r="A142" s="17" t="s">
        <v>1773</v>
      </c>
      <c r="B142" s="30" t="s">
        <v>890</v>
      </c>
      <c r="C142" s="38" t="s">
        <v>249</v>
      </c>
      <c r="D142" s="75" t="s">
        <v>249</v>
      </c>
      <c r="E142" s="41"/>
      <c r="F142" s="43"/>
      <c r="G142" s="43"/>
    </row>
    <row r="143" spans="1:7" x14ac:dyDescent="0.35">
      <c r="A143" s="17" t="s">
        <v>1774</v>
      </c>
      <c r="B143" s="30" t="s">
        <v>890</v>
      </c>
      <c r="C143" s="38" t="s">
        <v>249</v>
      </c>
      <c r="D143" s="75" t="s">
        <v>249</v>
      </c>
      <c r="E143" s="41"/>
      <c r="F143" s="43"/>
      <c r="G143" s="43"/>
    </row>
    <row r="144" spans="1:7" x14ac:dyDescent="0.35">
      <c r="A144" s="17" t="s">
        <v>1775</v>
      </c>
      <c r="B144" s="45" t="s">
        <v>314</v>
      </c>
      <c r="C144" s="46">
        <v>0</v>
      </c>
      <c r="D144" s="42">
        <v>0</v>
      </c>
      <c r="E144" s="41"/>
      <c r="F144" s="47">
        <v>0</v>
      </c>
      <c r="G144" s="47">
        <v>0</v>
      </c>
    </row>
    <row r="145" spans="1:7" x14ac:dyDescent="0.35">
      <c r="A145" s="34"/>
      <c r="B145" s="35" t="s">
        <v>1776</v>
      </c>
      <c r="C145" s="34" t="s">
        <v>950</v>
      </c>
      <c r="D145" s="34" t="s">
        <v>951</v>
      </c>
      <c r="E145" s="36"/>
      <c r="F145" s="34" t="s">
        <v>1650</v>
      </c>
      <c r="G145" s="34" t="s">
        <v>952</v>
      </c>
    </row>
    <row r="146" spans="1:7" x14ac:dyDescent="0.35">
      <c r="A146" s="17" t="s">
        <v>1777</v>
      </c>
      <c r="B146" s="17" t="s">
        <v>983</v>
      </c>
      <c r="C146" s="40" t="s">
        <v>249</v>
      </c>
      <c r="G146" s="17"/>
    </row>
    <row r="147" spans="1:7" x14ac:dyDescent="0.35">
      <c r="G147" s="17"/>
    </row>
    <row r="148" spans="1:7" x14ac:dyDescent="0.35">
      <c r="B148" s="30" t="s">
        <v>984</v>
      </c>
      <c r="G148" s="17"/>
    </row>
    <row r="149" spans="1:7" x14ac:dyDescent="0.35">
      <c r="A149" s="17" t="s">
        <v>1778</v>
      </c>
      <c r="B149" s="17" t="s">
        <v>986</v>
      </c>
      <c r="C149" s="38" t="s">
        <v>249</v>
      </c>
      <c r="D149" s="75" t="s">
        <v>249</v>
      </c>
      <c r="F149" s="43"/>
      <c r="G149" s="43"/>
    </row>
    <row r="150" spans="1:7" x14ac:dyDescent="0.35">
      <c r="A150" s="17" t="s">
        <v>1779</v>
      </c>
      <c r="B150" s="17" t="s">
        <v>988</v>
      </c>
      <c r="C150" s="38" t="s">
        <v>249</v>
      </c>
      <c r="D150" s="75" t="s">
        <v>249</v>
      </c>
      <c r="F150" s="43"/>
      <c r="G150" s="43"/>
    </row>
    <row r="151" spans="1:7" x14ac:dyDescent="0.35">
      <c r="A151" s="17" t="s">
        <v>1780</v>
      </c>
      <c r="B151" s="17" t="s">
        <v>990</v>
      </c>
      <c r="C151" s="38" t="s">
        <v>249</v>
      </c>
      <c r="D151" s="75" t="s">
        <v>249</v>
      </c>
      <c r="F151" s="43"/>
      <c r="G151" s="43"/>
    </row>
    <row r="152" spans="1:7" x14ac:dyDescent="0.35">
      <c r="A152" s="17" t="s">
        <v>1781</v>
      </c>
      <c r="B152" s="17" t="s">
        <v>992</v>
      </c>
      <c r="C152" s="38" t="s">
        <v>249</v>
      </c>
      <c r="D152" s="75" t="s">
        <v>249</v>
      </c>
      <c r="F152" s="43"/>
      <c r="G152" s="43"/>
    </row>
    <row r="153" spans="1:7" x14ac:dyDescent="0.35">
      <c r="A153" s="17" t="s">
        <v>1782</v>
      </c>
      <c r="B153" s="17" t="s">
        <v>994</v>
      </c>
      <c r="C153" s="38" t="s">
        <v>249</v>
      </c>
      <c r="D153" s="75" t="s">
        <v>249</v>
      </c>
      <c r="F153" s="43"/>
      <c r="G153" s="43"/>
    </row>
    <row r="154" spans="1:7" x14ac:dyDescent="0.35">
      <c r="A154" s="17" t="s">
        <v>1783</v>
      </c>
      <c r="B154" s="17" t="s">
        <v>996</v>
      </c>
      <c r="C154" s="38" t="s">
        <v>249</v>
      </c>
      <c r="D154" s="75" t="s">
        <v>249</v>
      </c>
      <c r="F154" s="43"/>
      <c r="G154" s="43"/>
    </row>
    <row r="155" spans="1:7" x14ac:dyDescent="0.35">
      <c r="A155" s="17" t="s">
        <v>1784</v>
      </c>
      <c r="B155" s="17" t="s">
        <v>998</v>
      </c>
      <c r="C155" s="38" t="s">
        <v>249</v>
      </c>
      <c r="D155" s="75" t="s">
        <v>249</v>
      </c>
      <c r="F155" s="43"/>
      <c r="G155" s="43"/>
    </row>
    <row r="156" spans="1:7" x14ac:dyDescent="0.35">
      <c r="A156" s="17" t="s">
        <v>1785</v>
      </c>
      <c r="B156" s="17" t="s">
        <v>1000</v>
      </c>
      <c r="C156" s="38" t="s">
        <v>249</v>
      </c>
      <c r="D156" s="75" t="s">
        <v>249</v>
      </c>
      <c r="F156" s="43"/>
      <c r="G156" s="43"/>
    </row>
    <row r="157" spans="1:7" x14ac:dyDescent="0.35">
      <c r="A157" s="17" t="s">
        <v>1786</v>
      </c>
      <c r="B157" s="45" t="s">
        <v>314</v>
      </c>
      <c r="C157" s="38">
        <v>0</v>
      </c>
      <c r="D157" s="75">
        <v>0</v>
      </c>
      <c r="F157" s="40">
        <v>0</v>
      </c>
      <c r="G157" s="40">
        <v>0</v>
      </c>
    </row>
    <row r="158" spans="1:7" x14ac:dyDescent="0.35">
      <c r="A158" s="17" t="s">
        <v>1787</v>
      </c>
      <c r="B158" s="48" t="s">
        <v>1003</v>
      </c>
      <c r="C158" s="38"/>
      <c r="D158" s="75"/>
      <c r="F158" s="43"/>
      <c r="G158" s="43"/>
    </row>
    <row r="159" spans="1:7" x14ac:dyDescent="0.35">
      <c r="A159" s="17" t="s">
        <v>1788</v>
      </c>
      <c r="B159" s="48" t="s">
        <v>1005</v>
      </c>
      <c r="C159" s="38"/>
      <c r="D159" s="75"/>
      <c r="F159" s="43"/>
      <c r="G159" s="43"/>
    </row>
    <row r="160" spans="1:7" x14ac:dyDescent="0.35">
      <c r="A160" s="17" t="s">
        <v>1789</v>
      </c>
      <c r="B160" s="48" t="s">
        <v>1007</v>
      </c>
      <c r="C160" s="38"/>
      <c r="D160" s="75"/>
      <c r="F160" s="43"/>
      <c r="G160" s="43"/>
    </row>
    <row r="161" spans="1:7" x14ac:dyDescent="0.35">
      <c r="A161" s="17" t="s">
        <v>1790</v>
      </c>
      <c r="B161" s="48" t="s">
        <v>1009</v>
      </c>
      <c r="C161" s="38"/>
      <c r="D161" s="75"/>
      <c r="F161" s="43"/>
      <c r="G161" s="43"/>
    </row>
    <row r="162" spans="1:7" x14ac:dyDescent="0.35">
      <c r="A162" s="17" t="s">
        <v>1791</v>
      </c>
      <c r="B162" s="48" t="s">
        <v>1011</v>
      </c>
      <c r="C162" s="38"/>
      <c r="D162" s="75"/>
      <c r="F162" s="43"/>
      <c r="G162" s="43"/>
    </row>
    <row r="163" spans="1:7" x14ac:dyDescent="0.35">
      <c r="A163" s="17" t="s">
        <v>1792</v>
      </c>
      <c r="B163" s="48" t="s">
        <v>1013</v>
      </c>
      <c r="C163" s="38"/>
      <c r="D163" s="75"/>
      <c r="F163" s="43"/>
      <c r="G163" s="43"/>
    </row>
    <row r="164" spans="1:7" x14ac:dyDescent="0.35">
      <c r="A164" s="17" t="s">
        <v>1793</v>
      </c>
      <c r="B164" s="48"/>
      <c r="F164" s="44"/>
      <c r="G164" s="44"/>
    </row>
    <row r="165" spans="1:7" x14ac:dyDescent="0.35">
      <c r="A165" s="17" t="s">
        <v>1794</v>
      </c>
      <c r="B165" s="48"/>
      <c r="F165" s="44"/>
      <c r="G165" s="44"/>
    </row>
    <row r="166" spans="1:7" x14ac:dyDescent="0.35">
      <c r="A166" s="17" t="s">
        <v>1795</v>
      </c>
      <c r="B166" s="48"/>
      <c r="F166" s="44"/>
      <c r="G166" s="44"/>
    </row>
    <row r="167" spans="1:7" x14ac:dyDescent="0.35">
      <c r="A167" s="34"/>
      <c r="B167" s="35" t="s">
        <v>1796</v>
      </c>
      <c r="C167" s="34" t="s">
        <v>950</v>
      </c>
      <c r="D167" s="34" t="s">
        <v>951</v>
      </c>
      <c r="E167" s="36"/>
      <c r="F167" s="34" t="s">
        <v>1650</v>
      </c>
      <c r="G167" s="34" t="s">
        <v>952</v>
      </c>
    </row>
    <row r="168" spans="1:7" x14ac:dyDescent="0.35">
      <c r="A168" s="17" t="s">
        <v>1797</v>
      </c>
      <c r="B168" s="17" t="s">
        <v>983</v>
      </c>
      <c r="C168" s="40" t="s">
        <v>285</v>
      </c>
      <c r="G168" s="17"/>
    </row>
    <row r="169" spans="1:7" x14ac:dyDescent="0.35">
      <c r="G169" s="17"/>
    </row>
    <row r="170" spans="1:7" x14ac:dyDescent="0.35">
      <c r="B170" s="30" t="s">
        <v>984</v>
      </c>
      <c r="G170" s="17"/>
    </row>
    <row r="171" spans="1:7" x14ac:dyDescent="0.35">
      <c r="A171" s="17" t="s">
        <v>1798</v>
      </c>
      <c r="B171" s="17" t="s">
        <v>986</v>
      </c>
      <c r="C171" s="38" t="s">
        <v>285</v>
      </c>
      <c r="D171" s="75" t="s">
        <v>285</v>
      </c>
      <c r="F171" s="43"/>
      <c r="G171" s="43"/>
    </row>
    <row r="172" spans="1:7" x14ac:dyDescent="0.35">
      <c r="A172" s="17" t="s">
        <v>1799</v>
      </c>
      <c r="B172" s="17" t="s">
        <v>988</v>
      </c>
      <c r="C172" s="38" t="s">
        <v>285</v>
      </c>
      <c r="D172" s="75" t="s">
        <v>285</v>
      </c>
      <c r="F172" s="43"/>
      <c r="G172" s="43"/>
    </row>
    <row r="173" spans="1:7" x14ac:dyDescent="0.35">
      <c r="A173" s="17" t="s">
        <v>1800</v>
      </c>
      <c r="B173" s="17" t="s">
        <v>990</v>
      </c>
      <c r="C173" s="38" t="s">
        <v>285</v>
      </c>
      <c r="D173" s="75" t="s">
        <v>285</v>
      </c>
      <c r="F173" s="43"/>
      <c r="G173" s="43"/>
    </row>
    <row r="174" spans="1:7" x14ac:dyDescent="0.35">
      <c r="A174" s="17" t="s">
        <v>1801</v>
      </c>
      <c r="B174" s="17" t="s">
        <v>992</v>
      </c>
      <c r="C174" s="38" t="s">
        <v>285</v>
      </c>
      <c r="D174" s="75" t="s">
        <v>285</v>
      </c>
      <c r="F174" s="43"/>
      <c r="G174" s="43"/>
    </row>
    <row r="175" spans="1:7" x14ac:dyDescent="0.35">
      <c r="A175" s="17" t="s">
        <v>1802</v>
      </c>
      <c r="B175" s="17" t="s">
        <v>994</v>
      </c>
      <c r="C175" s="38" t="s">
        <v>285</v>
      </c>
      <c r="D175" s="75" t="s">
        <v>285</v>
      </c>
      <c r="F175" s="43"/>
      <c r="G175" s="43"/>
    </row>
    <row r="176" spans="1:7" x14ac:dyDescent="0.35">
      <c r="A176" s="17" t="s">
        <v>1803</v>
      </c>
      <c r="B176" s="17" t="s">
        <v>996</v>
      </c>
      <c r="C176" s="38" t="s">
        <v>285</v>
      </c>
      <c r="D176" s="75" t="s">
        <v>285</v>
      </c>
      <c r="F176" s="43"/>
      <c r="G176" s="43"/>
    </row>
    <row r="177" spans="1:7" x14ac:dyDescent="0.35">
      <c r="A177" s="17" t="s">
        <v>1804</v>
      </c>
      <c r="B177" s="17" t="s">
        <v>998</v>
      </c>
      <c r="C177" s="38" t="s">
        <v>285</v>
      </c>
      <c r="D177" s="75" t="s">
        <v>285</v>
      </c>
      <c r="F177" s="43"/>
      <c r="G177" s="43"/>
    </row>
    <row r="178" spans="1:7" x14ac:dyDescent="0.35">
      <c r="A178" s="17" t="s">
        <v>1805</v>
      </c>
      <c r="B178" s="17" t="s">
        <v>1000</v>
      </c>
      <c r="C178" s="38" t="s">
        <v>285</v>
      </c>
      <c r="D178" s="75" t="s">
        <v>285</v>
      </c>
      <c r="F178" s="43"/>
      <c r="G178" s="43"/>
    </row>
    <row r="179" spans="1:7" x14ac:dyDescent="0.35">
      <c r="A179" s="17" t="s">
        <v>1806</v>
      </c>
      <c r="B179" s="45" t="s">
        <v>314</v>
      </c>
      <c r="C179" s="38">
        <v>0</v>
      </c>
      <c r="D179" s="75">
        <v>0</v>
      </c>
      <c r="F179" s="40">
        <v>0</v>
      </c>
      <c r="G179" s="40">
        <v>0</v>
      </c>
    </row>
    <row r="180" spans="1:7" x14ac:dyDescent="0.35">
      <c r="A180" s="17" t="s">
        <v>1807</v>
      </c>
      <c r="B180" s="48" t="s">
        <v>1003</v>
      </c>
      <c r="C180" s="38"/>
      <c r="D180" s="75"/>
      <c r="F180" s="43"/>
      <c r="G180" s="43"/>
    </row>
    <row r="181" spans="1:7" x14ac:dyDescent="0.35">
      <c r="A181" s="17" t="s">
        <v>1808</v>
      </c>
      <c r="B181" s="48" t="s">
        <v>1005</v>
      </c>
      <c r="C181" s="38"/>
      <c r="D181" s="75"/>
      <c r="F181" s="43"/>
      <c r="G181" s="43"/>
    </row>
    <row r="182" spans="1:7" x14ac:dyDescent="0.35">
      <c r="A182" s="17" t="s">
        <v>1809</v>
      </c>
      <c r="B182" s="48" t="s">
        <v>1007</v>
      </c>
      <c r="C182" s="38"/>
      <c r="D182" s="75"/>
      <c r="F182" s="43"/>
      <c r="G182" s="43"/>
    </row>
    <row r="183" spans="1:7" x14ac:dyDescent="0.35">
      <c r="A183" s="17" t="s">
        <v>1810</v>
      </c>
      <c r="B183" s="48" t="s">
        <v>1009</v>
      </c>
      <c r="C183" s="38"/>
      <c r="D183" s="75"/>
      <c r="F183" s="43"/>
      <c r="G183" s="43"/>
    </row>
    <row r="184" spans="1:7" x14ac:dyDescent="0.35">
      <c r="A184" s="17" t="s">
        <v>1811</v>
      </c>
      <c r="B184" s="48" t="s">
        <v>1011</v>
      </c>
      <c r="C184" s="38"/>
      <c r="D184" s="75"/>
      <c r="F184" s="43"/>
      <c r="G184" s="43"/>
    </row>
    <row r="185" spans="1:7" x14ac:dyDescent="0.35">
      <c r="A185" s="17" t="s">
        <v>1812</v>
      </c>
      <c r="B185" s="48" t="s">
        <v>1013</v>
      </c>
      <c r="C185" s="38"/>
      <c r="D185" s="75"/>
      <c r="F185" s="43"/>
      <c r="G185" s="43"/>
    </row>
    <row r="186" spans="1:7" x14ac:dyDescent="0.35">
      <c r="A186" s="17" t="s">
        <v>1813</v>
      </c>
      <c r="B186" s="48"/>
      <c r="F186" s="44"/>
      <c r="G186" s="44"/>
    </row>
    <row r="187" spans="1:7" x14ac:dyDescent="0.35">
      <c r="A187" s="17" t="s">
        <v>1814</v>
      </c>
      <c r="B187" s="48"/>
      <c r="F187" s="44"/>
      <c r="G187" s="44"/>
    </row>
    <row r="188" spans="1:7" x14ac:dyDescent="0.35">
      <c r="A188" s="17" t="s">
        <v>1815</v>
      </c>
      <c r="B188" s="48"/>
      <c r="F188" s="44"/>
      <c r="G188" s="44"/>
    </row>
    <row r="189" spans="1:7" x14ac:dyDescent="0.35">
      <c r="A189" s="34"/>
      <c r="B189" s="35" t="s">
        <v>1816</v>
      </c>
      <c r="C189" s="34" t="s">
        <v>1650</v>
      </c>
      <c r="D189" s="34" t="s">
        <v>2741</v>
      </c>
      <c r="E189" s="36"/>
      <c r="F189" s="34"/>
      <c r="G189" s="34"/>
    </row>
    <row r="190" spans="1:7" x14ac:dyDescent="0.35">
      <c r="A190" s="17" t="s">
        <v>1817</v>
      </c>
      <c r="B190" s="30" t="s">
        <v>890</v>
      </c>
      <c r="C190" s="40" t="s">
        <v>249</v>
      </c>
      <c r="D190" s="17" t="s">
        <v>249</v>
      </c>
      <c r="E190" s="41"/>
      <c r="F190" s="41"/>
      <c r="G190" s="41"/>
    </row>
    <row r="191" spans="1:7" x14ac:dyDescent="0.35">
      <c r="A191" s="17" t="s">
        <v>1818</v>
      </c>
      <c r="B191" s="30" t="s">
        <v>890</v>
      </c>
      <c r="C191" s="40" t="s">
        <v>249</v>
      </c>
      <c r="D191" s="17" t="s">
        <v>249</v>
      </c>
      <c r="E191" s="41"/>
      <c r="F191" s="41"/>
      <c r="G191" s="41"/>
    </row>
    <row r="192" spans="1:7" x14ac:dyDescent="0.35">
      <c r="A192" s="17" t="s">
        <v>1819</v>
      </c>
      <c r="B192" s="30" t="s">
        <v>890</v>
      </c>
      <c r="C192" s="40" t="s">
        <v>249</v>
      </c>
      <c r="D192" s="17" t="s">
        <v>249</v>
      </c>
      <c r="E192" s="41"/>
      <c r="F192" s="41"/>
      <c r="G192" s="41"/>
    </row>
    <row r="193" spans="1:7" x14ac:dyDescent="0.35">
      <c r="A193" s="17" t="s">
        <v>1820</v>
      </c>
      <c r="B193" s="30" t="s">
        <v>890</v>
      </c>
      <c r="C193" s="40" t="s">
        <v>249</v>
      </c>
      <c r="D193" s="17" t="s">
        <v>249</v>
      </c>
      <c r="E193" s="41"/>
      <c r="F193" s="41"/>
      <c r="G193" s="41"/>
    </row>
    <row r="194" spans="1:7" x14ac:dyDescent="0.35">
      <c r="A194" s="17" t="s">
        <v>1821</v>
      </c>
      <c r="B194" s="30" t="s">
        <v>890</v>
      </c>
      <c r="C194" s="40" t="s">
        <v>249</v>
      </c>
      <c r="D194" s="17" t="s">
        <v>249</v>
      </c>
      <c r="E194" s="41"/>
      <c r="F194" s="41"/>
      <c r="G194" s="41"/>
    </row>
    <row r="195" spans="1:7" x14ac:dyDescent="0.35">
      <c r="A195" s="17" t="s">
        <v>1822</v>
      </c>
      <c r="B195" s="30" t="s">
        <v>890</v>
      </c>
      <c r="C195" s="40" t="s">
        <v>249</v>
      </c>
      <c r="D195" s="17" t="s">
        <v>249</v>
      </c>
      <c r="E195" s="41"/>
      <c r="F195" s="41"/>
      <c r="G195" s="41"/>
    </row>
    <row r="196" spans="1:7" x14ac:dyDescent="0.35">
      <c r="A196" s="17" t="s">
        <v>1823</v>
      </c>
      <c r="B196" s="30" t="s">
        <v>890</v>
      </c>
      <c r="C196" s="40" t="s">
        <v>249</v>
      </c>
      <c r="D196" s="17" t="s">
        <v>249</v>
      </c>
      <c r="E196" s="41"/>
      <c r="F196" s="41"/>
      <c r="G196" s="41"/>
    </row>
    <row r="197" spans="1:7" x14ac:dyDescent="0.35">
      <c r="A197" s="17" t="s">
        <v>1824</v>
      </c>
      <c r="B197" s="30" t="s">
        <v>890</v>
      </c>
      <c r="C197" s="40" t="s">
        <v>249</v>
      </c>
      <c r="D197" s="17" t="s">
        <v>249</v>
      </c>
      <c r="E197" s="41"/>
      <c r="F197" s="41"/>
    </row>
    <row r="198" spans="1:7" x14ac:dyDescent="0.35">
      <c r="A198" s="17" t="s">
        <v>1825</v>
      </c>
      <c r="B198" s="30" t="s">
        <v>890</v>
      </c>
      <c r="C198" s="40" t="s">
        <v>249</v>
      </c>
      <c r="D198" s="17" t="s">
        <v>249</v>
      </c>
      <c r="E198" s="41"/>
      <c r="F198" s="41"/>
    </row>
    <row r="199" spans="1:7" x14ac:dyDescent="0.35">
      <c r="A199" s="17" t="s">
        <v>1826</v>
      </c>
      <c r="B199" s="30" t="s">
        <v>890</v>
      </c>
      <c r="C199" s="40" t="s">
        <v>249</v>
      </c>
      <c r="D199" s="17" t="s">
        <v>249</v>
      </c>
      <c r="E199" s="41"/>
      <c r="F199" s="41"/>
    </row>
    <row r="200" spans="1:7" x14ac:dyDescent="0.35">
      <c r="A200" s="17" t="s">
        <v>1827</v>
      </c>
      <c r="B200" s="30" t="s">
        <v>890</v>
      </c>
      <c r="C200" s="40" t="s">
        <v>249</v>
      </c>
      <c r="D200" s="17" t="s">
        <v>249</v>
      </c>
      <c r="E200" s="41"/>
      <c r="F200" s="41"/>
    </row>
    <row r="201" spans="1:7" x14ac:dyDescent="0.35">
      <c r="A201" s="17" t="s">
        <v>1828</v>
      </c>
      <c r="B201" s="30" t="s">
        <v>890</v>
      </c>
      <c r="C201" s="40" t="s">
        <v>249</v>
      </c>
      <c r="D201" s="17" t="s">
        <v>249</v>
      </c>
      <c r="E201" s="41"/>
      <c r="F201" s="41"/>
    </row>
    <row r="202" spans="1:7" x14ac:dyDescent="0.35">
      <c r="A202" s="17" t="s">
        <v>1829</v>
      </c>
      <c r="B202" s="30" t="s">
        <v>890</v>
      </c>
      <c r="C202" s="40" t="s">
        <v>249</v>
      </c>
      <c r="D202" s="17" t="s">
        <v>249</v>
      </c>
    </row>
    <row r="203" spans="1:7" x14ac:dyDescent="0.35">
      <c r="A203" s="17" t="s">
        <v>1830</v>
      </c>
      <c r="B203" s="30" t="s">
        <v>890</v>
      </c>
      <c r="C203" s="40" t="s">
        <v>249</v>
      </c>
      <c r="D203" s="17" t="s">
        <v>249</v>
      </c>
    </row>
    <row r="204" spans="1:7" x14ac:dyDescent="0.35">
      <c r="A204" s="17" t="s">
        <v>1831</v>
      </c>
      <c r="B204" s="30" t="s">
        <v>890</v>
      </c>
      <c r="C204" s="40" t="s">
        <v>249</v>
      </c>
      <c r="D204" s="17" t="s">
        <v>249</v>
      </c>
    </row>
    <row r="205" spans="1:7" x14ac:dyDescent="0.35">
      <c r="A205" s="17" t="s">
        <v>1832</v>
      </c>
      <c r="B205" s="30" t="s">
        <v>890</v>
      </c>
      <c r="C205" s="40" t="s">
        <v>249</v>
      </c>
      <c r="D205" s="17" t="s">
        <v>249</v>
      </c>
    </row>
    <row r="206" spans="1:7" x14ac:dyDescent="0.35">
      <c r="A206" s="17" t="s">
        <v>1833</v>
      </c>
      <c r="B206" s="30" t="s">
        <v>890</v>
      </c>
      <c r="C206" s="40" t="s">
        <v>249</v>
      </c>
      <c r="D206" s="17" t="s">
        <v>249</v>
      </c>
    </row>
    <row r="207" spans="1:7" x14ac:dyDescent="0.35">
      <c r="A207" s="17" t="s">
        <v>1834</v>
      </c>
    </row>
    <row r="208" spans="1:7" x14ac:dyDescent="0.35">
      <c r="A208" s="17" t="s">
        <v>1835</v>
      </c>
    </row>
    <row r="209" spans="1:7" x14ac:dyDescent="0.35">
      <c r="A209" s="17" t="s">
        <v>1836</v>
      </c>
    </row>
    <row r="210" spans="1:7" x14ac:dyDescent="0.35">
      <c r="A210" s="17" t="s">
        <v>1837</v>
      </c>
    </row>
    <row r="211" spans="1:7" x14ac:dyDescent="0.35">
      <c r="A211" s="17" t="s">
        <v>1838</v>
      </c>
    </row>
    <row r="212" spans="1:7" x14ac:dyDescent="0.35">
      <c r="A212" s="34"/>
      <c r="B212" s="35" t="s">
        <v>2742</v>
      </c>
      <c r="C212" s="34" t="s">
        <v>1650</v>
      </c>
      <c r="D212" s="34" t="s">
        <v>2741</v>
      </c>
      <c r="E212" s="36"/>
      <c r="F212" s="34"/>
      <c r="G212" s="34"/>
    </row>
    <row r="213" spans="1:7" x14ac:dyDescent="0.35">
      <c r="A213" s="17" t="s">
        <v>2743</v>
      </c>
      <c r="B213" s="17" t="s">
        <v>890</v>
      </c>
      <c r="C213" s="17" t="s">
        <v>249</v>
      </c>
      <c r="D213" s="17" t="s">
        <v>249</v>
      </c>
    </row>
    <row r="214" spans="1:7" x14ac:dyDescent="0.35">
      <c r="A214" s="17" t="s">
        <v>2744</v>
      </c>
      <c r="B214" s="17" t="s">
        <v>890</v>
      </c>
      <c r="C214" s="17" t="s">
        <v>249</v>
      </c>
      <c r="D214" s="17" t="s">
        <v>249</v>
      </c>
    </row>
    <row r="215" spans="1:7" x14ac:dyDescent="0.35">
      <c r="A215" s="17" t="s">
        <v>2745</v>
      </c>
      <c r="B215" s="17" t="s">
        <v>890</v>
      </c>
      <c r="C215" s="17" t="s">
        <v>249</v>
      </c>
      <c r="D215" s="17" t="s">
        <v>249</v>
      </c>
    </row>
    <row r="216" spans="1:7" x14ac:dyDescent="0.35">
      <c r="A216" s="17" t="s">
        <v>2746</v>
      </c>
      <c r="B216" s="17" t="s">
        <v>890</v>
      </c>
      <c r="C216" s="17" t="s">
        <v>249</v>
      </c>
      <c r="D216" s="17" t="s">
        <v>249</v>
      </c>
    </row>
    <row r="217" spans="1:7" x14ac:dyDescent="0.35">
      <c r="A217" s="17" t="s">
        <v>2747</v>
      </c>
      <c r="B217" s="17" t="s">
        <v>890</v>
      </c>
      <c r="C217" s="17" t="s">
        <v>249</v>
      </c>
      <c r="D217" s="17" t="s">
        <v>249</v>
      </c>
    </row>
    <row r="218" spans="1:7" x14ac:dyDescent="0.35">
      <c r="A218" s="17" t="s">
        <v>2748</v>
      </c>
      <c r="B218" s="17" t="s">
        <v>890</v>
      </c>
      <c r="C218" s="17" t="s">
        <v>249</v>
      </c>
      <c r="D218" s="17" t="s">
        <v>249</v>
      </c>
    </row>
    <row r="219" spans="1:7" x14ac:dyDescent="0.35">
      <c r="A219" s="17" t="s">
        <v>2749</v>
      </c>
      <c r="B219" s="17" t="s">
        <v>890</v>
      </c>
      <c r="C219" s="17" t="s">
        <v>249</v>
      </c>
      <c r="D219" s="17" t="s">
        <v>249</v>
      </c>
    </row>
    <row r="220" spans="1:7" x14ac:dyDescent="0.35">
      <c r="A220" s="17" t="s">
        <v>2750</v>
      </c>
      <c r="B220" s="17" t="s">
        <v>890</v>
      </c>
      <c r="C220" s="17" t="s">
        <v>249</v>
      </c>
      <c r="D220" s="17" t="s">
        <v>249</v>
      </c>
    </row>
    <row r="221" spans="1:7" x14ac:dyDescent="0.35">
      <c r="A221" s="17" t="s">
        <v>2751</v>
      </c>
      <c r="B221" s="17" t="s">
        <v>890</v>
      </c>
      <c r="C221" s="17" t="s">
        <v>249</v>
      </c>
      <c r="D221" s="17" t="s">
        <v>249</v>
      </c>
    </row>
    <row r="222" spans="1:7" x14ac:dyDescent="0.35">
      <c r="A222" s="17" t="s">
        <v>2752</v>
      </c>
      <c r="B222" s="17" t="s">
        <v>890</v>
      </c>
      <c r="C222" s="17" t="s">
        <v>249</v>
      </c>
      <c r="D222" s="17" t="s">
        <v>249</v>
      </c>
    </row>
    <row r="223" spans="1:7" x14ac:dyDescent="0.35">
      <c r="A223" s="17" t="s">
        <v>2753</v>
      </c>
      <c r="B223" s="17" t="s">
        <v>890</v>
      </c>
      <c r="C223" s="17" t="s">
        <v>249</v>
      </c>
      <c r="D223" s="17" t="s">
        <v>249</v>
      </c>
    </row>
    <row r="224" spans="1:7" x14ac:dyDescent="0.35">
      <c r="A224" s="17" t="s">
        <v>2754</v>
      </c>
      <c r="B224" s="17" t="s">
        <v>890</v>
      </c>
      <c r="C224" s="17" t="s">
        <v>249</v>
      </c>
      <c r="D224" s="17" t="s">
        <v>249</v>
      </c>
    </row>
    <row r="225" spans="1:7" x14ac:dyDescent="0.35">
      <c r="A225" s="17" t="s">
        <v>2755</v>
      </c>
      <c r="B225" s="17" t="s">
        <v>890</v>
      </c>
      <c r="C225" s="17" t="s">
        <v>249</v>
      </c>
      <c r="D225" s="17" t="s">
        <v>249</v>
      </c>
    </row>
    <row r="226" spans="1:7" x14ac:dyDescent="0.35">
      <c r="A226" s="17" t="s">
        <v>2756</v>
      </c>
      <c r="B226" s="17" t="s">
        <v>890</v>
      </c>
      <c r="C226" s="17" t="s">
        <v>249</v>
      </c>
      <c r="D226" s="17" t="s">
        <v>249</v>
      </c>
    </row>
    <row r="227" spans="1:7" x14ac:dyDescent="0.35">
      <c r="A227" s="17" t="s">
        <v>2757</v>
      </c>
      <c r="B227" s="17" t="s">
        <v>890</v>
      </c>
      <c r="C227" s="17" t="s">
        <v>249</v>
      </c>
      <c r="D227" s="17" t="s">
        <v>249</v>
      </c>
    </row>
    <row r="228" spans="1:7" x14ac:dyDescent="0.35">
      <c r="A228" s="17" t="s">
        <v>2758</v>
      </c>
      <c r="B228" s="17" t="s">
        <v>890</v>
      </c>
      <c r="C228" s="17" t="s">
        <v>249</v>
      </c>
      <c r="D228" s="17" t="s">
        <v>249</v>
      </c>
    </row>
    <row r="229" spans="1:7" x14ac:dyDescent="0.35">
      <c r="A229" s="17" t="s">
        <v>2759</v>
      </c>
      <c r="B229" s="17" t="s">
        <v>890</v>
      </c>
      <c r="C229" s="17" t="s">
        <v>249</v>
      </c>
      <c r="D229" s="17" t="s">
        <v>249</v>
      </c>
    </row>
    <row r="230" spans="1:7" x14ac:dyDescent="0.35">
      <c r="A230" s="17" t="s">
        <v>2760</v>
      </c>
    </row>
    <row r="231" spans="1:7" x14ac:dyDescent="0.35">
      <c r="A231" s="17" t="s">
        <v>2761</v>
      </c>
    </row>
    <row r="232" spans="1:7" x14ac:dyDescent="0.35">
      <c r="A232" s="17" t="s">
        <v>2762</v>
      </c>
    </row>
    <row r="233" spans="1:7" x14ac:dyDescent="0.35">
      <c r="A233" s="17" t="s">
        <v>2763</v>
      </c>
    </row>
    <row r="234" spans="1:7" x14ac:dyDescent="0.35">
      <c r="A234" s="17" t="s">
        <v>2764</v>
      </c>
    </row>
    <row r="235" spans="1:7" x14ac:dyDescent="0.35">
      <c r="A235" s="34"/>
      <c r="B235" s="35" t="s">
        <v>2765</v>
      </c>
      <c r="C235" s="34" t="s">
        <v>1650</v>
      </c>
      <c r="D235" s="34" t="s">
        <v>2741</v>
      </c>
      <c r="E235" s="36"/>
      <c r="F235" s="34"/>
      <c r="G235" s="34"/>
    </row>
    <row r="236" spans="1:7" x14ac:dyDescent="0.35">
      <c r="A236" s="17" t="s">
        <v>2766</v>
      </c>
      <c r="B236" s="17" t="s">
        <v>890</v>
      </c>
      <c r="C236" s="17" t="s">
        <v>249</v>
      </c>
      <c r="D236" s="17" t="s">
        <v>249</v>
      </c>
    </row>
    <row r="237" spans="1:7" x14ac:dyDescent="0.35">
      <c r="A237" s="17" t="s">
        <v>2767</v>
      </c>
      <c r="B237" s="17" t="s">
        <v>890</v>
      </c>
      <c r="C237" s="17" t="s">
        <v>249</v>
      </c>
      <c r="D237" s="17" t="s">
        <v>249</v>
      </c>
    </row>
    <row r="238" spans="1:7" x14ac:dyDescent="0.35">
      <c r="A238" s="17" t="s">
        <v>2768</v>
      </c>
      <c r="B238" s="17" t="s">
        <v>890</v>
      </c>
      <c r="C238" s="17" t="s">
        <v>249</v>
      </c>
      <c r="D238" s="17" t="s">
        <v>249</v>
      </c>
    </row>
    <row r="239" spans="1:7" x14ac:dyDescent="0.35">
      <c r="A239" s="17" t="s">
        <v>2769</v>
      </c>
      <c r="B239" s="17" t="s">
        <v>890</v>
      </c>
      <c r="C239" s="17" t="s">
        <v>249</v>
      </c>
      <c r="D239" s="17" t="s">
        <v>249</v>
      </c>
    </row>
    <row r="240" spans="1:7" x14ac:dyDescent="0.35">
      <c r="A240" s="17" t="s">
        <v>2770</v>
      </c>
      <c r="B240" s="17" t="s">
        <v>890</v>
      </c>
      <c r="C240" s="17" t="s">
        <v>249</v>
      </c>
      <c r="D240" s="17" t="s">
        <v>249</v>
      </c>
    </row>
    <row r="241" spans="1:4" x14ac:dyDescent="0.35">
      <c r="A241" s="17" t="s">
        <v>2771</v>
      </c>
      <c r="B241" s="17" t="s">
        <v>890</v>
      </c>
      <c r="C241" s="17" t="s">
        <v>249</v>
      </c>
      <c r="D241" s="17" t="s">
        <v>249</v>
      </c>
    </row>
    <row r="242" spans="1:4" x14ac:dyDescent="0.35">
      <c r="A242" s="17" t="s">
        <v>2772</v>
      </c>
      <c r="B242" s="17" t="s">
        <v>890</v>
      </c>
      <c r="C242" s="17" t="s">
        <v>249</v>
      </c>
      <c r="D242" s="17" t="s">
        <v>249</v>
      </c>
    </row>
    <row r="243" spans="1:4" x14ac:dyDescent="0.35">
      <c r="A243" s="17" t="s">
        <v>2773</v>
      </c>
      <c r="B243" s="17" t="s">
        <v>890</v>
      </c>
      <c r="C243" s="17" t="s">
        <v>249</v>
      </c>
      <c r="D243" s="17" t="s">
        <v>249</v>
      </c>
    </row>
    <row r="244" spans="1:4" x14ac:dyDescent="0.35">
      <c r="A244" s="17" t="s">
        <v>2774</v>
      </c>
      <c r="B244" s="17" t="s">
        <v>890</v>
      </c>
      <c r="C244" s="17" t="s">
        <v>249</v>
      </c>
      <c r="D244" s="17" t="s">
        <v>249</v>
      </c>
    </row>
    <row r="245" spans="1:4" x14ac:dyDescent="0.35">
      <c r="A245" s="17" t="s">
        <v>2775</v>
      </c>
      <c r="B245" s="17" t="s">
        <v>890</v>
      </c>
      <c r="C245" s="17" t="s">
        <v>249</v>
      </c>
      <c r="D245" s="17" t="s">
        <v>249</v>
      </c>
    </row>
    <row r="246" spans="1:4" x14ac:dyDescent="0.35">
      <c r="A246" s="17" t="s">
        <v>2776</v>
      </c>
      <c r="B246" s="17" t="s">
        <v>890</v>
      </c>
      <c r="C246" s="17" t="s">
        <v>249</v>
      </c>
      <c r="D246" s="17" t="s">
        <v>249</v>
      </c>
    </row>
    <row r="247" spans="1:4" x14ac:dyDescent="0.35">
      <c r="A247" s="17" t="s">
        <v>2777</v>
      </c>
      <c r="B247" s="17" t="s">
        <v>890</v>
      </c>
      <c r="C247" s="17" t="s">
        <v>249</v>
      </c>
      <c r="D247" s="17" t="s">
        <v>249</v>
      </c>
    </row>
    <row r="248" spans="1:4" x14ac:dyDescent="0.35">
      <c r="A248" s="17" t="s">
        <v>2778</v>
      </c>
      <c r="B248" s="17" t="s">
        <v>890</v>
      </c>
      <c r="C248" s="17" t="s">
        <v>249</v>
      </c>
      <c r="D248" s="17" t="s">
        <v>249</v>
      </c>
    </row>
    <row r="249" spans="1:4" x14ac:dyDescent="0.35">
      <c r="A249" s="17" t="s">
        <v>2779</v>
      </c>
      <c r="B249" s="17" t="s">
        <v>890</v>
      </c>
      <c r="C249" s="17" t="s">
        <v>249</v>
      </c>
      <c r="D249" s="17" t="s">
        <v>249</v>
      </c>
    </row>
    <row r="250" spans="1:4" x14ac:dyDescent="0.35">
      <c r="A250" s="17" t="s">
        <v>2780</v>
      </c>
      <c r="B250" s="17" t="s">
        <v>890</v>
      </c>
      <c r="C250" s="17" t="s">
        <v>249</v>
      </c>
      <c r="D250" s="17" t="s">
        <v>249</v>
      </c>
    </row>
    <row r="251" spans="1:4" x14ac:dyDescent="0.35">
      <c r="A251" s="17" t="s">
        <v>2781</v>
      </c>
      <c r="B251" s="17" t="s">
        <v>890</v>
      </c>
      <c r="C251" s="17" t="s">
        <v>249</v>
      </c>
      <c r="D251" s="17" t="s">
        <v>249</v>
      </c>
    </row>
    <row r="252" spans="1:4" x14ac:dyDescent="0.35">
      <c r="A252" s="17" t="s">
        <v>2782</v>
      </c>
      <c r="B252" s="17" t="s">
        <v>890</v>
      </c>
      <c r="C252" s="17" t="s">
        <v>249</v>
      </c>
      <c r="D252" s="17" t="s">
        <v>249</v>
      </c>
    </row>
    <row r="253" spans="1:4" x14ac:dyDescent="0.35">
      <c r="A253" s="17" t="s">
        <v>2783</v>
      </c>
    </row>
    <row r="254" spans="1:4" x14ac:dyDescent="0.35">
      <c r="A254" s="17" t="s">
        <v>2784</v>
      </c>
    </row>
    <row r="255" spans="1:4" x14ac:dyDescent="0.35">
      <c r="A255" s="17" t="s">
        <v>2785</v>
      </c>
    </row>
    <row r="256" spans="1:4" x14ac:dyDescent="0.35">
      <c r="A256" s="17" t="s">
        <v>2786</v>
      </c>
    </row>
    <row r="257" spans="1:1" x14ac:dyDescent="0.35">
      <c r="A257" s="17" t="s">
        <v>2787</v>
      </c>
    </row>
  </sheetData>
  <protectedRanges>
    <protectedRange sqref="C168 C171:D178 B180:D188 B190:C211"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1630E-139E-41F4-A58A-BCB4902F586F}">
  <sheetPr>
    <tabColor theme="5"/>
  </sheetPr>
  <dimension ref="A1:D403"/>
  <sheetViews>
    <sheetView topLeftCell="A2" zoomScale="75" zoomScaleNormal="75" workbookViewId="0">
      <selection activeCell="D8" sqref="D8"/>
    </sheetView>
  </sheetViews>
  <sheetFormatPr defaultRowHeight="14.5" x14ac:dyDescent="0.35"/>
  <cols>
    <col min="1" max="1" width="16.26953125" style="58" customWidth="1"/>
    <col min="2" max="2" width="89.81640625" style="17" bestFit="1" customWidth="1"/>
    <col min="3" max="3" width="134.7265625" style="58" customWidth="1"/>
    <col min="4" max="4" width="9.1796875" style="58"/>
  </cols>
  <sheetData>
    <row r="1" spans="1:3" ht="31" x14ac:dyDescent="0.35">
      <c r="A1" s="10" t="s">
        <v>1839</v>
      </c>
      <c r="B1" s="10"/>
      <c r="C1" s="12" t="s">
        <v>3086</v>
      </c>
    </row>
    <row r="2" spans="1:3" x14ac:dyDescent="0.35">
      <c r="B2" s="11"/>
      <c r="C2" s="11"/>
    </row>
    <row r="3" spans="1:3" x14ac:dyDescent="0.35">
      <c r="A3" s="211" t="s">
        <v>1840</v>
      </c>
      <c r="B3" s="212"/>
      <c r="C3" s="203"/>
    </row>
    <row r="4" spans="1:3" x14ac:dyDescent="0.35">
      <c r="A4"/>
      <c r="B4"/>
      <c r="C4" s="203"/>
    </row>
    <row r="5" spans="1:3" ht="18.5" x14ac:dyDescent="0.35">
      <c r="A5" s="205" t="s">
        <v>246</v>
      </c>
      <c r="B5" s="205" t="s">
        <v>1841</v>
      </c>
      <c r="C5" s="213" t="s">
        <v>1842</v>
      </c>
    </row>
    <row r="6" spans="1:3" ht="72.5" x14ac:dyDescent="0.35">
      <c r="A6" s="202" t="s">
        <v>1843</v>
      </c>
      <c r="B6" s="206" t="s">
        <v>1844</v>
      </c>
      <c r="C6" s="263" t="s">
        <v>3052</v>
      </c>
    </row>
    <row r="7" spans="1:3" ht="29" x14ac:dyDescent="0.35">
      <c r="A7" s="202" t="s">
        <v>1845</v>
      </c>
      <c r="B7" s="206" t="s">
        <v>1846</v>
      </c>
      <c r="C7" s="263" t="s">
        <v>1847</v>
      </c>
    </row>
    <row r="8" spans="1:3" ht="29" x14ac:dyDescent="0.35">
      <c r="A8" s="202" t="s">
        <v>1848</v>
      </c>
      <c r="B8" s="206" t="s">
        <v>1849</v>
      </c>
      <c r="C8" s="263" t="s">
        <v>1850</v>
      </c>
    </row>
    <row r="9" spans="1:3" x14ac:dyDescent="0.35">
      <c r="A9" s="202" t="s">
        <v>1851</v>
      </c>
      <c r="B9" s="206" t="s">
        <v>1852</v>
      </c>
      <c r="C9" s="256" t="s">
        <v>3012</v>
      </c>
    </row>
    <row r="10" spans="1:3" ht="58" x14ac:dyDescent="0.35">
      <c r="A10" s="202" t="s">
        <v>1853</v>
      </c>
      <c r="B10" s="206" t="s">
        <v>3090</v>
      </c>
      <c r="C10" s="256" t="s">
        <v>3014</v>
      </c>
    </row>
    <row r="11" spans="1:3" ht="43.5" x14ac:dyDescent="0.35">
      <c r="A11" s="202" t="s">
        <v>1854</v>
      </c>
      <c r="B11" s="206" t="s">
        <v>1855</v>
      </c>
      <c r="C11" s="256" t="s">
        <v>3015</v>
      </c>
    </row>
    <row r="12" spans="1:3" x14ac:dyDescent="0.35">
      <c r="A12" s="202" t="s">
        <v>1856</v>
      </c>
      <c r="B12" s="206" t="s">
        <v>1857</v>
      </c>
      <c r="C12" s="256" t="s">
        <v>3016</v>
      </c>
    </row>
    <row r="13" spans="1:3" x14ac:dyDescent="0.35">
      <c r="A13" s="202" t="s">
        <v>1858</v>
      </c>
      <c r="B13" s="206" t="s">
        <v>1859</v>
      </c>
      <c r="C13" s="256" t="s">
        <v>3017</v>
      </c>
    </row>
    <row r="14" spans="1:3" ht="87" x14ac:dyDescent="0.35">
      <c r="A14" s="202" t="s">
        <v>1860</v>
      </c>
      <c r="B14" s="206" t="s">
        <v>1861</v>
      </c>
      <c r="C14" s="256" t="s">
        <v>3018</v>
      </c>
    </row>
    <row r="15" spans="1:3" ht="87" x14ac:dyDescent="0.35">
      <c r="A15" s="202" t="s">
        <v>1862</v>
      </c>
      <c r="B15" s="206" t="s">
        <v>1863</v>
      </c>
      <c r="C15" s="256" t="s">
        <v>3101</v>
      </c>
    </row>
    <row r="16" spans="1:3" ht="29" x14ac:dyDescent="0.35">
      <c r="A16" s="202" t="s">
        <v>1864</v>
      </c>
      <c r="B16" s="206" t="s">
        <v>1865</v>
      </c>
      <c r="C16" s="256" t="s">
        <v>3102</v>
      </c>
    </row>
    <row r="17" spans="1:3" ht="29" x14ac:dyDescent="0.35">
      <c r="A17" s="202" t="s">
        <v>1866</v>
      </c>
      <c r="B17" s="209" t="s">
        <v>1867</v>
      </c>
      <c r="C17" s="256" t="s">
        <v>3019</v>
      </c>
    </row>
    <row r="18" spans="1:3" x14ac:dyDescent="0.35">
      <c r="A18" s="202" t="s">
        <v>1868</v>
      </c>
      <c r="B18" s="209" t="s">
        <v>1869</v>
      </c>
      <c r="C18" s="264" t="s">
        <v>3020</v>
      </c>
    </row>
    <row r="19" spans="1:3" x14ac:dyDescent="0.35">
      <c r="A19" s="202" t="s">
        <v>1870</v>
      </c>
      <c r="B19" s="209" t="s">
        <v>1871</v>
      </c>
      <c r="C19" s="256" t="s">
        <v>3013</v>
      </c>
    </row>
    <row r="20" spans="1:3" x14ac:dyDescent="0.35">
      <c r="A20" s="202" t="s">
        <v>1872</v>
      </c>
      <c r="B20" s="206" t="s">
        <v>1873</v>
      </c>
      <c r="C20" s="256" t="s">
        <v>3021</v>
      </c>
    </row>
    <row r="21" spans="1:3" x14ac:dyDescent="0.35">
      <c r="A21" s="202" t="s">
        <v>1874</v>
      </c>
      <c r="B21" s="207" t="s">
        <v>1875</v>
      </c>
      <c r="C21" s="257" t="s">
        <v>1905</v>
      </c>
    </row>
    <row r="22" spans="1:3" x14ac:dyDescent="0.35">
      <c r="A22" s="202" t="s">
        <v>1876</v>
      </c>
      <c r="B22" s="216"/>
      <c r="C22" s="257"/>
    </row>
    <row r="23" spans="1:3" x14ac:dyDescent="0.35">
      <c r="A23" s="202" t="s">
        <v>1877</v>
      </c>
      <c r="B23" s="214"/>
      <c r="C23" s="256"/>
    </row>
    <row r="24" spans="1:3" x14ac:dyDescent="0.35">
      <c r="A24" s="202" t="s">
        <v>1878</v>
      </c>
      <c r="B24" s="210"/>
      <c r="C24" s="256"/>
    </row>
    <row r="25" spans="1:3" x14ac:dyDescent="0.35">
      <c r="A25" s="202" t="s">
        <v>1879</v>
      </c>
      <c r="B25" s="210"/>
      <c r="C25" s="256"/>
    </row>
    <row r="26" spans="1:3" x14ac:dyDescent="0.35">
      <c r="A26" s="202" t="s">
        <v>1880</v>
      </c>
      <c r="B26" s="210"/>
      <c r="C26" s="256"/>
    </row>
    <row r="27" spans="1:3" x14ac:dyDescent="0.35">
      <c r="A27" s="202" t="s">
        <v>1881</v>
      </c>
      <c r="B27" s="210"/>
      <c r="C27" s="256"/>
    </row>
    <row r="28" spans="1:3" ht="18.5" x14ac:dyDescent="0.35">
      <c r="A28" s="205"/>
      <c r="B28" s="205" t="s">
        <v>1882</v>
      </c>
      <c r="C28" s="213" t="s">
        <v>1842</v>
      </c>
    </row>
    <row r="29" spans="1:3" x14ac:dyDescent="0.35">
      <c r="A29" s="202" t="s">
        <v>1883</v>
      </c>
      <c r="B29" s="206" t="s">
        <v>1884</v>
      </c>
      <c r="C29" s="214" t="s">
        <v>1908</v>
      </c>
    </row>
    <row r="30" spans="1:3" x14ac:dyDescent="0.35">
      <c r="A30" s="202" t="s">
        <v>1885</v>
      </c>
      <c r="B30" s="206" t="s">
        <v>1886</v>
      </c>
      <c r="C30" s="214" t="s">
        <v>1908</v>
      </c>
    </row>
    <row r="31" spans="1:3" x14ac:dyDescent="0.35">
      <c r="A31" s="202" t="s">
        <v>1887</v>
      </c>
      <c r="B31" s="206" t="s">
        <v>1888</v>
      </c>
      <c r="C31" s="214" t="s">
        <v>1908</v>
      </c>
    </row>
    <row r="32" spans="1:3" ht="29" x14ac:dyDescent="0.35">
      <c r="A32" s="202" t="s">
        <v>1889</v>
      </c>
      <c r="B32" s="218" t="s">
        <v>2788</v>
      </c>
      <c r="C32" s="214" t="s">
        <v>1908</v>
      </c>
    </row>
    <row r="33" spans="1:3" x14ac:dyDescent="0.35">
      <c r="A33" s="202" t="s">
        <v>1890</v>
      </c>
      <c r="B33" s="217"/>
      <c r="C33" s="214"/>
    </row>
    <row r="34" spans="1:3" x14ac:dyDescent="0.35">
      <c r="A34" s="202" t="s">
        <v>1891</v>
      </c>
      <c r="B34" s="217"/>
      <c r="C34" s="214"/>
    </row>
    <row r="35" spans="1:3" x14ac:dyDescent="0.35">
      <c r="A35" s="202" t="s">
        <v>1892</v>
      </c>
      <c r="B35" s="217"/>
      <c r="C35" s="214"/>
    </row>
    <row r="36" spans="1:3" x14ac:dyDescent="0.35">
      <c r="A36" s="202" t="s">
        <v>1893</v>
      </c>
      <c r="B36" s="217"/>
      <c r="C36" s="214"/>
    </row>
    <row r="37" spans="1:3" x14ac:dyDescent="0.35">
      <c r="A37" s="202" t="s">
        <v>1894</v>
      </c>
      <c r="B37" s="217"/>
      <c r="C37" s="214"/>
    </row>
    <row r="38" spans="1:3" x14ac:dyDescent="0.35">
      <c r="A38" s="202" t="s">
        <v>1895</v>
      </c>
      <c r="B38" s="217"/>
      <c r="C38" s="214"/>
    </row>
    <row r="39" spans="1:3" x14ac:dyDescent="0.35">
      <c r="A39" s="202" t="s">
        <v>1896</v>
      </c>
      <c r="B39" s="217"/>
      <c r="C39" s="214"/>
    </row>
    <row r="40" spans="1:3" x14ac:dyDescent="0.35">
      <c r="A40" s="202" t="s">
        <v>1897</v>
      </c>
      <c r="B40"/>
      <c r="C40" s="214"/>
    </row>
    <row r="41" spans="1:3" x14ac:dyDescent="0.35">
      <c r="A41" s="202" t="s">
        <v>1898</v>
      </c>
      <c r="B41" s="217"/>
      <c r="C41" s="214"/>
    </row>
    <row r="42" spans="1:3" x14ac:dyDescent="0.35">
      <c r="A42" s="202" t="s">
        <v>1899</v>
      </c>
      <c r="B42" s="217"/>
      <c r="C42" s="214"/>
    </row>
    <row r="43" spans="1:3" x14ac:dyDescent="0.35">
      <c r="A43" s="202" t="s">
        <v>1900</v>
      </c>
      <c r="B43" s="217"/>
      <c r="C43" s="214"/>
    </row>
    <row r="44" spans="1:3" ht="18.5" x14ac:dyDescent="0.35">
      <c r="A44" s="205"/>
      <c r="B44" s="205" t="s">
        <v>1901</v>
      </c>
      <c r="C44" s="213" t="s">
        <v>1902</v>
      </c>
    </row>
    <row r="45" spans="1:3" x14ac:dyDescent="0.35">
      <c r="A45" s="202" t="s">
        <v>1903</v>
      </c>
      <c r="B45" s="209" t="s">
        <v>1904</v>
      </c>
      <c r="C45" s="204" t="s">
        <v>1905</v>
      </c>
    </row>
    <row r="46" spans="1:3" x14ac:dyDescent="0.35">
      <c r="A46" s="202" t="s">
        <v>1906</v>
      </c>
      <c r="B46" s="209" t="s">
        <v>1907</v>
      </c>
      <c r="C46" s="204" t="s">
        <v>1908</v>
      </c>
    </row>
    <row r="47" spans="1:3" x14ac:dyDescent="0.35">
      <c r="A47" s="202" t="s">
        <v>1909</v>
      </c>
      <c r="B47" s="209" t="s">
        <v>1910</v>
      </c>
      <c r="C47" s="204" t="s">
        <v>1911</v>
      </c>
    </row>
    <row r="48" spans="1:3" x14ac:dyDescent="0.35">
      <c r="A48" s="202" t="s">
        <v>1912</v>
      </c>
      <c r="B48" s="218" t="s">
        <v>2789</v>
      </c>
      <c r="C48" s="214" t="s">
        <v>1930</v>
      </c>
    </row>
    <row r="49" spans="1:3" x14ac:dyDescent="0.35">
      <c r="A49" s="202" t="s">
        <v>1913</v>
      </c>
      <c r="B49" s="215"/>
      <c r="C49" s="214"/>
    </row>
    <row r="50" spans="1:3" x14ac:dyDescent="0.35">
      <c r="A50" s="202" t="s">
        <v>1914</v>
      </c>
      <c r="B50" s="218"/>
      <c r="C50" s="214"/>
    </row>
    <row r="51" spans="1:3" ht="18.5" x14ac:dyDescent="0.35">
      <c r="A51" s="205"/>
      <c r="B51" s="205" t="s">
        <v>1915</v>
      </c>
      <c r="C51" s="213" t="s">
        <v>1842</v>
      </c>
    </row>
    <row r="52" spans="1:3" x14ac:dyDescent="0.35">
      <c r="A52" s="202" t="s">
        <v>1916</v>
      </c>
      <c r="B52" s="206" t="s">
        <v>1917</v>
      </c>
      <c r="C52" s="204" t="s">
        <v>1908</v>
      </c>
    </row>
    <row r="53" spans="1:3" x14ac:dyDescent="0.35">
      <c r="A53" s="202" t="s">
        <v>1918</v>
      </c>
      <c r="B53" s="215"/>
      <c r="C53" s="216"/>
    </row>
    <row r="54" spans="1:3" x14ac:dyDescent="0.35">
      <c r="A54" s="202" t="s">
        <v>1919</v>
      </c>
      <c r="B54" s="215"/>
      <c r="C54" s="216"/>
    </row>
    <row r="55" spans="1:3" x14ac:dyDescent="0.35">
      <c r="A55" s="202" t="s">
        <v>1920</v>
      </c>
      <c r="B55" s="215"/>
      <c r="C55" s="216"/>
    </row>
    <row r="56" spans="1:3" x14ac:dyDescent="0.35">
      <c r="A56" s="202" t="s">
        <v>1921</v>
      </c>
      <c r="B56" s="215"/>
      <c r="C56" s="216"/>
    </row>
    <row r="57" spans="1:3" x14ac:dyDescent="0.35">
      <c r="A57" s="202" t="s">
        <v>1922</v>
      </c>
      <c r="B57" s="215"/>
      <c r="C57" s="216"/>
    </row>
    <row r="58" spans="1:3" x14ac:dyDescent="0.35">
      <c r="A58"/>
      <c r="B58" s="208"/>
      <c r="C58"/>
    </row>
    <row r="59" spans="1:3" x14ac:dyDescent="0.35">
      <c r="B59" s="30"/>
    </row>
    <row r="60" spans="1:3" x14ac:dyDescent="0.35">
      <c r="B60" s="30"/>
    </row>
    <row r="61" spans="1:3" x14ac:dyDescent="0.35">
      <c r="B61" s="30"/>
    </row>
    <row r="62" spans="1:3" x14ac:dyDescent="0.35">
      <c r="B62" s="30"/>
    </row>
    <row r="63" spans="1:3" x14ac:dyDescent="0.35">
      <c r="B63" s="30"/>
    </row>
    <row r="64" spans="1:3" x14ac:dyDescent="0.35">
      <c r="B64" s="30"/>
    </row>
    <row r="65" spans="2:2" x14ac:dyDescent="0.35">
      <c r="B65" s="30"/>
    </row>
    <row r="66" spans="2:2" x14ac:dyDescent="0.35">
      <c r="B66" s="30"/>
    </row>
    <row r="67" spans="2:2" x14ac:dyDescent="0.35">
      <c r="B67" s="30"/>
    </row>
    <row r="68" spans="2:2" x14ac:dyDescent="0.35">
      <c r="B68" s="30"/>
    </row>
    <row r="69" spans="2:2" x14ac:dyDescent="0.35">
      <c r="B69" s="30"/>
    </row>
    <row r="70" spans="2:2" x14ac:dyDescent="0.35">
      <c r="B70" s="30"/>
    </row>
    <row r="71" spans="2:2" x14ac:dyDescent="0.35">
      <c r="B71" s="30"/>
    </row>
    <row r="72" spans="2:2" x14ac:dyDescent="0.35">
      <c r="B72" s="30"/>
    </row>
    <row r="73" spans="2:2" x14ac:dyDescent="0.35">
      <c r="B73" s="30"/>
    </row>
    <row r="74" spans="2:2" x14ac:dyDescent="0.35">
      <c r="B74" s="30"/>
    </row>
    <row r="75" spans="2:2" x14ac:dyDescent="0.35">
      <c r="B75" s="30"/>
    </row>
    <row r="76" spans="2:2" x14ac:dyDescent="0.35">
      <c r="B76" s="30"/>
    </row>
    <row r="77" spans="2:2" x14ac:dyDescent="0.35">
      <c r="B77" s="30"/>
    </row>
    <row r="78" spans="2:2" x14ac:dyDescent="0.35">
      <c r="B78" s="30"/>
    </row>
    <row r="79" spans="2:2" x14ac:dyDescent="0.35">
      <c r="B79" s="30"/>
    </row>
    <row r="80" spans="2:2" x14ac:dyDescent="0.35">
      <c r="B80" s="30"/>
    </row>
    <row r="81" spans="2:2" x14ac:dyDescent="0.35">
      <c r="B81" s="30"/>
    </row>
    <row r="82" spans="2:2" x14ac:dyDescent="0.35">
      <c r="B82" s="30"/>
    </row>
    <row r="83" spans="2:2" x14ac:dyDescent="0.35">
      <c r="B83" s="30"/>
    </row>
    <row r="84" spans="2:2" x14ac:dyDescent="0.35">
      <c r="B84" s="30"/>
    </row>
    <row r="85" spans="2:2" x14ac:dyDescent="0.35">
      <c r="B85" s="30"/>
    </row>
    <row r="86" spans="2:2" x14ac:dyDescent="0.35">
      <c r="B86" s="30"/>
    </row>
    <row r="87" spans="2:2" x14ac:dyDescent="0.35">
      <c r="B87" s="30"/>
    </row>
    <row r="88" spans="2:2" x14ac:dyDescent="0.35">
      <c r="B88" s="30"/>
    </row>
    <row r="89" spans="2:2" x14ac:dyDescent="0.35">
      <c r="B89" s="30"/>
    </row>
    <row r="90" spans="2:2" x14ac:dyDescent="0.35">
      <c r="B90" s="30"/>
    </row>
    <row r="91" spans="2:2" x14ac:dyDescent="0.35">
      <c r="B91" s="30"/>
    </row>
    <row r="92" spans="2:2" x14ac:dyDescent="0.35">
      <c r="B92" s="30"/>
    </row>
    <row r="93" spans="2:2" x14ac:dyDescent="0.35">
      <c r="B93" s="30"/>
    </row>
    <row r="94" spans="2:2" x14ac:dyDescent="0.35">
      <c r="B94" s="30"/>
    </row>
    <row r="95" spans="2:2" x14ac:dyDescent="0.35">
      <c r="B95" s="30"/>
    </row>
    <row r="96" spans="2:2" x14ac:dyDescent="0.35">
      <c r="B96" s="30"/>
    </row>
    <row r="97" spans="2:2" x14ac:dyDescent="0.35">
      <c r="B97" s="30"/>
    </row>
    <row r="98" spans="2:2" x14ac:dyDescent="0.35">
      <c r="B98" s="30"/>
    </row>
    <row r="99" spans="2:2" x14ac:dyDescent="0.35">
      <c r="B99" s="30"/>
    </row>
    <row r="100" spans="2:2" x14ac:dyDescent="0.35">
      <c r="B100" s="30"/>
    </row>
    <row r="101" spans="2:2" x14ac:dyDescent="0.35">
      <c r="B101" s="30"/>
    </row>
    <row r="102" spans="2:2" x14ac:dyDescent="0.35">
      <c r="B102" s="30"/>
    </row>
    <row r="103" spans="2:2" x14ac:dyDescent="0.35">
      <c r="B103" s="11"/>
    </row>
    <row r="104" spans="2:2" x14ac:dyDescent="0.35">
      <c r="B104" s="11"/>
    </row>
    <row r="105" spans="2:2" x14ac:dyDescent="0.35">
      <c r="B105" s="11"/>
    </row>
    <row r="106" spans="2:2" x14ac:dyDescent="0.35">
      <c r="B106" s="11"/>
    </row>
    <row r="107" spans="2:2" x14ac:dyDescent="0.35">
      <c r="B107" s="11"/>
    </row>
    <row r="108" spans="2:2" x14ac:dyDescent="0.35">
      <c r="B108" s="11"/>
    </row>
    <row r="109" spans="2:2" x14ac:dyDescent="0.35">
      <c r="B109" s="11"/>
    </row>
    <row r="110" spans="2:2" x14ac:dyDescent="0.35">
      <c r="B110" s="11"/>
    </row>
    <row r="111" spans="2:2" x14ac:dyDescent="0.35">
      <c r="B111" s="11"/>
    </row>
    <row r="112" spans="2:2" x14ac:dyDescent="0.35">
      <c r="B112" s="11"/>
    </row>
    <row r="113" spans="2:2" x14ac:dyDescent="0.35">
      <c r="B113" s="30"/>
    </row>
    <row r="114" spans="2:2" x14ac:dyDescent="0.35">
      <c r="B114" s="30"/>
    </row>
    <row r="115" spans="2:2" x14ac:dyDescent="0.35">
      <c r="B115" s="30"/>
    </row>
    <row r="116" spans="2:2" x14ac:dyDescent="0.35">
      <c r="B116" s="30"/>
    </row>
    <row r="117" spans="2:2" x14ac:dyDescent="0.35">
      <c r="B117" s="30"/>
    </row>
    <row r="118" spans="2:2" x14ac:dyDescent="0.35">
      <c r="B118" s="30"/>
    </row>
    <row r="119" spans="2:2" x14ac:dyDescent="0.35">
      <c r="B119" s="30"/>
    </row>
    <row r="120" spans="2:2" x14ac:dyDescent="0.35">
      <c r="B120" s="30"/>
    </row>
    <row r="121" spans="2:2" x14ac:dyDescent="0.35">
      <c r="B121" s="53"/>
    </row>
    <row r="122" spans="2:2" x14ac:dyDescent="0.35">
      <c r="B122" s="30"/>
    </row>
    <row r="123" spans="2:2" x14ac:dyDescent="0.35">
      <c r="B123" s="30"/>
    </row>
    <row r="124" spans="2:2" x14ac:dyDescent="0.35">
      <c r="B124" s="30"/>
    </row>
    <row r="125" spans="2:2" x14ac:dyDescent="0.35">
      <c r="B125" s="30"/>
    </row>
    <row r="126" spans="2:2" x14ac:dyDescent="0.35">
      <c r="B126" s="30"/>
    </row>
    <row r="127" spans="2:2" x14ac:dyDescent="0.35">
      <c r="B127" s="30"/>
    </row>
    <row r="128" spans="2:2" x14ac:dyDescent="0.35">
      <c r="B128" s="30"/>
    </row>
    <row r="129" spans="2:2" x14ac:dyDescent="0.35">
      <c r="B129" s="30"/>
    </row>
    <row r="130" spans="2:2" x14ac:dyDescent="0.35">
      <c r="B130" s="30"/>
    </row>
    <row r="131" spans="2:2" x14ac:dyDescent="0.35">
      <c r="B131" s="30"/>
    </row>
    <row r="132" spans="2:2" x14ac:dyDescent="0.35">
      <c r="B132" s="30"/>
    </row>
    <row r="133" spans="2:2" x14ac:dyDescent="0.35">
      <c r="B133" s="30"/>
    </row>
    <row r="134" spans="2:2" x14ac:dyDescent="0.35">
      <c r="B134" s="30"/>
    </row>
    <row r="135" spans="2:2" x14ac:dyDescent="0.35">
      <c r="B135" s="30"/>
    </row>
    <row r="136" spans="2:2" x14ac:dyDescent="0.35">
      <c r="B136" s="30"/>
    </row>
    <row r="137" spans="2:2" x14ac:dyDescent="0.35">
      <c r="B137" s="30"/>
    </row>
    <row r="138" spans="2:2" x14ac:dyDescent="0.35">
      <c r="B138" s="30"/>
    </row>
    <row r="140" spans="2:2" x14ac:dyDescent="0.35">
      <c r="B140" s="30"/>
    </row>
    <row r="141" spans="2:2" x14ac:dyDescent="0.35">
      <c r="B141" s="30"/>
    </row>
    <row r="142" spans="2:2" x14ac:dyDescent="0.35">
      <c r="B142" s="30"/>
    </row>
    <row r="147" spans="2:2" x14ac:dyDescent="0.35">
      <c r="B147" s="20"/>
    </row>
    <row r="148" spans="2:2" x14ac:dyDescent="0.35">
      <c r="B148" s="88"/>
    </row>
    <row r="154" spans="2:2" x14ac:dyDescent="0.35">
      <c r="B154" s="33"/>
    </row>
    <row r="155" spans="2:2" x14ac:dyDescent="0.35">
      <c r="B155" s="30"/>
    </row>
    <row r="157" spans="2:2" x14ac:dyDescent="0.35">
      <c r="B157" s="30"/>
    </row>
    <row r="158" spans="2:2" x14ac:dyDescent="0.35">
      <c r="B158" s="30"/>
    </row>
    <row r="159" spans="2:2" x14ac:dyDescent="0.35">
      <c r="B159" s="30"/>
    </row>
    <row r="160" spans="2:2" x14ac:dyDescent="0.35">
      <c r="B160" s="30"/>
    </row>
    <row r="161" spans="2:2" x14ac:dyDescent="0.35">
      <c r="B161" s="30"/>
    </row>
    <row r="162" spans="2:2" x14ac:dyDescent="0.35">
      <c r="B162" s="30"/>
    </row>
    <row r="163" spans="2:2" x14ac:dyDescent="0.35">
      <c r="B163" s="30"/>
    </row>
    <row r="164" spans="2:2" x14ac:dyDescent="0.35">
      <c r="B164" s="30"/>
    </row>
    <row r="165" spans="2:2" x14ac:dyDescent="0.35">
      <c r="B165" s="30"/>
    </row>
    <row r="166" spans="2:2" x14ac:dyDescent="0.35">
      <c r="B166" s="30"/>
    </row>
    <row r="167" spans="2:2" x14ac:dyDescent="0.35">
      <c r="B167" s="30"/>
    </row>
    <row r="168" spans="2:2" x14ac:dyDescent="0.35">
      <c r="B168" s="30"/>
    </row>
    <row r="265" spans="2:2" x14ac:dyDescent="0.35">
      <c r="B265" s="28"/>
    </row>
    <row r="266" spans="2:2" x14ac:dyDescent="0.35">
      <c r="B266" s="30"/>
    </row>
    <row r="267" spans="2:2" x14ac:dyDescent="0.35">
      <c r="B267" s="30"/>
    </row>
    <row r="270" spans="2:2" x14ac:dyDescent="0.35">
      <c r="B270" s="30"/>
    </row>
    <row r="286" spans="2:2" x14ac:dyDescent="0.35">
      <c r="B286" s="28"/>
    </row>
    <row r="316" spans="2:2" x14ac:dyDescent="0.35">
      <c r="B316" s="20"/>
    </row>
    <row r="317" spans="2:2" x14ac:dyDescent="0.35">
      <c r="B317" s="30"/>
    </row>
    <row r="319" spans="2:2" x14ac:dyDescent="0.35">
      <c r="B319" s="30"/>
    </row>
    <row r="320" spans="2:2" x14ac:dyDescent="0.35">
      <c r="B320" s="30"/>
    </row>
    <row r="321" spans="2:2" x14ac:dyDescent="0.35">
      <c r="B321" s="30"/>
    </row>
    <row r="322" spans="2:2" x14ac:dyDescent="0.35">
      <c r="B322" s="30"/>
    </row>
    <row r="323" spans="2:2" x14ac:dyDescent="0.35">
      <c r="B323" s="30"/>
    </row>
    <row r="324" spans="2:2" x14ac:dyDescent="0.35">
      <c r="B324" s="30"/>
    </row>
    <row r="325" spans="2:2" x14ac:dyDescent="0.35">
      <c r="B325" s="30"/>
    </row>
    <row r="326" spans="2:2" x14ac:dyDescent="0.35">
      <c r="B326" s="30"/>
    </row>
    <row r="327" spans="2:2" x14ac:dyDescent="0.35">
      <c r="B327" s="30"/>
    </row>
    <row r="328" spans="2:2" x14ac:dyDescent="0.35">
      <c r="B328" s="30"/>
    </row>
    <row r="329" spans="2:2" x14ac:dyDescent="0.35">
      <c r="B329" s="30"/>
    </row>
    <row r="330" spans="2:2" x14ac:dyDescent="0.35">
      <c r="B330" s="30"/>
    </row>
    <row r="342" spans="2:2" x14ac:dyDescent="0.35">
      <c r="B342" s="30"/>
    </row>
    <row r="343" spans="2:2" x14ac:dyDescent="0.35">
      <c r="B343" s="30"/>
    </row>
    <row r="344" spans="2:2" x14ac:dyDescent="0.35">
      <c r="B344" s="30"/>
    </row>
    <row r="345" spans="2:2" x14ac:dyDescent="0.35">
      <c r="B345" s="30"/>
    </row>
    <row r="346" spans="2:2" x14ac:dyDescent="0.35">
      <c r="B346" s="30"/>
    </row>
    <row r="347" spans="2:2" x14ac:dyDescent="0.35">
      <c r="B347" s="30"/>
    </row>
    <row r="348" spans="2:2" x14ac:dyDescent="0.35">
      <c r="B348" s="30"/>
    </row>
    <row r="349" spans="2:2" x14ac:dyDescent="0.35">
      <c r="B349" s="30"/>
    </row>
    <row r="350" spans="2:2" x14ac:dyDescent="0.35">
      <c r="B350" s="30"/>
    </row>
    <row r="352" spans="2:2" x14ac:dyDescent="0.35">
      <c r="B352" s="30"/>
    </row>
    <row r="353" spans="2:2" x14ac:dyDescent="0.35">
      <c r="B353" s="30"/>
    </row>
    <row r="354" spans="2:2" x14ac:dyDescent="0.35">
      <c r="B354" s="30"/>
    </row>
    <row r="355" spans="2:2" x14ac:dyDescent="0.35">
      <c r="B355" s="30"/>
    </row>
    <row r="356" spans="2:2" x14ac:dyDescent="0.35">
      <c r="B356" s="30"/>
    </row>
    <row r="358" spans="2:2" x14ac:dyDescent="0.35">
      <c r="B358" s="30"/>
    </row>
    <row r="361" spans="2:2" x14ac:dyDescent="0.35">
      <c r="B361" s="30"/>
    </row>
    <row r="364" spans="2:2" x14ac:dyDescent="0.35">
      <c r="B364" s="30"/>
    </row>
    <row r="365" spans="2:2" x14ac:dyDescent="0.35">
      <c r="B365" s="30"/>
    </row>
    <row r="366" spans="2:2" x14ac:dyDescent="0.35">
      <c r="B366" s="30"/>
    </row>
    <row r="367" spans="2:2" x14ac:dyDescent="0.35">
      <c r="B367" s="30"/>
    </row>
    <row r="368" spans="2:2" x14ac:dyDescent="0.35">
      <c r="B368" s="30"/>
    </row>
    <row r="369" spans="2:2" x14ac:dyDescent="0.35">
      <c r="B369" s="30"/>
    </row>
    <row r="370" spans="2:2" x14ac:dyDescent="0.35">
      <c r="B370" s="30"/>
    </row>
    <row r="371" spans="2:2" x14ac:dyDescent="0.35">
      <c r="B371" s="30"/>
    </row>
    <row r="372" spans="2:2" x14ac:dyDescent="0.35">
      <c r="B372" s="30"/>
    </row>
    <row r="373" spans="2:2" x14ac:dyDescent="0.35">
      <c r="B373" s="30"/>
    </row>
    <row r="374" spans="2:2" x14ac:dyDescent="0.35">
      <c r="B374" s="30"/>
    </row>
    <row r="375" spans="2:2" x14ac:dyDescent="0.35">
      <c r="B375" s="30"/>
    </row>
    <row r="376" spans="2:2" x14ac:dyDescent="0.35">
      <c r="B376" s="30"/>
    </row>
    <row r="377" spans="2:2" x14ac:dyDescent="0.35">
      <c r="B377" s="30"/>
    </row>
    <row r="378" spans="2:2" x14ac:dyDescent="0.35">
      <c r="B378" s="30"/>
    </row>
    <row r="379" spans="2:2" x14ac:dyDescent="0.35">
      <c r="B379" s="30"/>
    </row>
    <row r="380" spans="2:2" x14ac:dyDescent="0.35">
      <c r="B380" s="30"/>
    </row>
    <row r="381" spans="2:2" x14ac:dyDescent="0.35">
      <c r="B381" s="30"/>
    </row>
    <row r="382" spans="2:2" x14ac:dyDescent="0.35">
      <c r="B382" s="30"/>
    </row>
    <row r="386" spans="2:2" x14ac:dyDescent="0.35">
      <c r="B386" s="20"/>
    </row>
    <row r="403" spans="2:2" x14ac:dyDescent="0.35">
      <c r="B403" s="89"/>
    </row>
  </sheetData>
  <protectedRanges>
    <protectedRange sqref="B21 C52:C88 B52 B24:B27 A53:B88 C23:C27 C6:C11 C29:C31 B32:C43 C13:C20" name="Glossary"/>
  </protectedRange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8</vt:i4>
      </vt:variant>
    </vt:vector>
  </HeadingPairs>
  <TitlesOfParts>
    <vt:vector size="23"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E. Optional ECB-ECAIs data</vt:lpstr>
      <vt:lpstr>F1. Sustainable M data</vt:lpstr>
      <vt:lpstr>F2. Sustainable PS data</vt:lpstr>
      <vt:lpstr>E.g. General</vt:lpstr>
      <vt:lpstr>E.g. Other</vt:lpstr>
      <vt:lpstr>Disclaimer!general_tc</vt:lpstr>
      <vt:lpstr>'Completion Instructions'!Print_Area</vt:lpstr>
      <vt:lpstr>Disclaimer!Print_Area</vt:lpstr>
      <vt:lpstr>FAQ!Print_Area</vt:lpstr>
      <vt:lpstr>Introduction!Print_Area</vt:lpstr>
      <vt:lpstr>Disclaimer!Print_Titles</vt:lpstr>
      <vt:lpstr>FAQ!Print_Titles</vt:lpstr>
      <vt:lpstr>Disclaimer!privacy_policy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sharon.liew@westpac.co.nz</dc:creator>
  <cp:lastModifiedBy>Sharon Liew</cp:lastModifiedBy>
  <dcterms:created xsi:type="dcterms:W3CDTF">2022-10-06T04:53:56Z</dcterms:created>
  <dcterms:modified xsi:type="dcterms:W3CDTF">2026-07-01T01:58:40Z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3840570-542b-47d3-a54a-33a1fe5fb7b9_Enabled">
    <vt:lpwstr>true</vt:lpwstr>
  </property>
  <property fmtid="{D5CDD505-2E9C-101B-9397-08002B2CF9AE}" pid="3" name="MSIP_Label_73840570-542b-47d3-a54a-33a1fe5fb7b9_SetDate">
    <vt:lpwstr>2026-03-19T03:31:40Z</vt:lpwstr>
  </property>
  <property fmtid="{D5CDD505-2E9C-101B-9397-08002B2CF9AE}" pid="4" name="MSIP_Label_73840570-542b-47d3-a54a-33a1fe5fb7b9_Method">
    <vt:lpwstr>Privileged</vt:lpwstr>
  </property>
  <property fmtid="{D5CDD505-2E9C-101B-9397-08002B2CF9AE}" pid="5" name="MSIP_Label_73840570-542b-47d3-a54a-33a1fe5fb7b9_Name">
    <vt:lpwstr>Protected - External</vt:lpwstr>
  </property>
  <property fmtid="{D5CDD505-2E9C-101B-9397-08002B2CF9AE}" pid="6" name="MSIP_Label_73840570-542b-47d3-a54a-33a1fe5fb7b9_SiteId">
    <vt:lpwstr>e3d7352c-397e-4fdb-ac22-c9513142fc13</vt:lpwstr>
  </property>
  <property fmtid="{D5CDD505-2E9C-101B-9397-08002B2CF9AE}" pid="7" name="MSIP_Label_73840570-542b-47d3-a54a-33a1fe5fb7b9_ActionId">
    <vt:lpwstr>34dec72e-e2b7-43d2-b605-fcf256169284</vt:lpwstr>
  </property>
  <property fmtid="{D5CDD505-2E9C-101B-9397-08002B2CF9AE}" pid="8" name="MSIP_Label_73840570-542b-47d3-a54a-33a1fe5fb7b9_ContentBits">
    <vt:lpwstr>0</vt:lpwstr>
  </property>
  <property fmtid="{D5CDD505-2E9C-101B-9397-08002B2CF9AE}" pid="9" name="MSIP_Label_73840570-542b-47d3-a54a-33a1fe5fb7b9_Tag">
    <vt:lpwstr>10, 0, 1, 1</vt:lpwstr>
  </property>
</Properties>
</file>